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showInkAnnotation="0" codeName="ThisWorkbook" hidePivotFieldList="1" defaultThemeVersion="124226"/>
  <bookViews>
    <workbookView xWindow="32760" yWindow="32760" windowWidth="20520" windowHeight="11415" tabRatio="788" firstSheet="2" activeTab="4"/>
  </bookViews>
  <sheets>
    <sheet name="Irrigation Settings" sheetId="21" state="hidden" r:id="rId1"/>
    <sheet name="Annex" sheetId="7" r:id="rId2"/>
    <sheet name="Orchard Layout" sheetId="5" r:id="rId3"/>
    <sheet name="&quot;Main&quot; Garden Layout" sheetId="4" r:id="rId4"/>
    <sheet name="2023-2024" sheetId="3" r:id="rId5"/>
    <sheet name="Experiments" sheetId="18" r:id="rId6"/>
    <sheet name="Garden maintenance" sheetId="15" r:id="rId7"/>
    <sheet name="Project Maintenance" sheetId="23" r:id="rId8"/>
    <sheet name="weed control" sheetId="17" r:id="rId9"/>
    <sheet name="Planting data" sheetId="12" r:id="rId10"/>
    <sheet name="Fertilizing Data" sheetId="14" r:id="rId11"/>
    <sheet name="harvest calculator" sheetId="20" r:id="rId12"/>
    <sheet name="projects to date" sheetId="24" r:id="rId13"/>
    <sheet name="Projects 22 - 23" sheetId="13" state="hidden" r:id="rId14"/>
  </sheets>
  <definedNames>
    <definedName name="_xlnm._FilterDatabase" localSheetId="4" hidden="1">'2023-2024'!$A$1:$Z$1218</definedName>
    <definedName name="_xlnm._FilterDatabase" localSheetId="13" hidden="1">'Projects 22 - 23'!$C$5:$F$33</definedName>
    <definedName name="_xlnm.Criteria" localSheetId="4">'2023-2024'!$A$4:$B$85</definedName>
    <definedName name="_xlnm.Print_Area" localSheetId="3">'"Main" Garden Layout'!$AS$3:$IH$102</definedName>
    <definedName name="_xlnm.Print_Area" localSheetId="4">'2023-2024'!#REF!</definedName>
    <definedName name="_xlnm.Print_Area" localSheetId="5">Experiments!$A$1:$D$40</definedName>
    <definedName name="_xlnm.Print_Area" localSheetId="10">'Fertilizing Data'!$A$1:$F$40</definedName>
    <definedName name="_xlnm.Print_Area" localSheetId="6">'Garden maintenance'!$A$1:$D$40</definedName>
    <definedName name="_xlnm.Print_Area" localSheetId="11">'harvest calculator'!$A$3:$B$41</definedName>
    <definedName name="_xlnm.Print_Area" localSheetId="0">'Irrigation Settings'!$A$2:$T$33</definedName>
    <definedName name="_xlnm.Print_Area" localSheetId="9">'Planting data'!$A$1:$D$141</definedName>
    <definedName name="_xlnm.Print_Area" localSheetId="7">'Project Maintenance'!$A$1:$D$35</definedName>
    <definedName name="_xlnm.Print_Area" localSheetId="13">'Projects 22 - 23'!$A$1:$E$49</definedName>
    <definedName name="_xlnm.Print_Area" localSheetId="8">'weed control'!$A$1:$E$40</definedName>
    <definedName name="_xlnm.Print_Titles" localSheetId="4">'2023-2024'!$2:$3</definedName>
  </definedNames>
  <calcPr calcId="144525" iterate="1"/>
  <pivotCaches>
    <pivotCache cacheId="0" r:id="rId15"/>
    <pivotCache cacheId="1" r:id="rId16"/>
  </pivotCaches>
</workbook>
</file>

<file path=xl/calcChain.xml><?xml version="1.0" encoding="utf-8"?>
<calcChain xmlns="http://schemas.openxmlformats.org/spreadsheetml/2006/main">
  <c r="Y633" i="3" l="1"/>
  <c r="X633" i="3"/>
  <c r="W633" i="3"/>
  <c r="V633" i="3"/>
  <c r="U633" i="3"/>
  <c r="T633" i="3"/>
  <c r="S633" i="3"/>
  <c r="R633" i="3"/>
  <c r="Q633" i="3"/>
  <c r="P633" i="3"/>
  <c r="N633" i="3"/>
  <c r="M633" i="3"/>
  <c r="L633" i="3"/>
  <c r="K633" i="3"/>
  <c r="J633" i="3"/>
  <c r="I633" i="3"/>
  <c r="H633" i="3"/>
  <c r="O633" i="3" s="1"/>
  <c r="Y632" i="3"/>
  <c r="X632" i="3"/>
  <c r="W632" i="3"/>
  <c r="V632" i="3"/>
  <c r="U632" i="3"/>
  <c r="T632" i="3"/>
  <c r="S632" i="3"/>
  <c r="R632" i="3"/>
  <c r="Q632" i="3"/>
  <c r="P632" i="3"/>
  <c r="O632" i="3"/>
  <c r="N632" i="3"/>
  <c r="M632" i="3"/>
  <c r="L632" i="3"/>
  <c r="Y631" i="3"/>
  <c r="X631" i="3"/>
  <c r="W631" i="3"/>
  <c r="V631" i="3"/>
  <c r="U631" i="3"/>
  <c r="T631" i="3"/>
  <c r="S631" i="3"/>
  <c r="R631" i="3"/>
  <c r="Q631" i="3"/>
  <c r="P631" i="3"/>
  <c r="O631" i="3"/>
  <c r="N631" i="3"/>
  <c r="M631" i="3"/>
  <c r="L631" i="3"/>
  <c r="Y630" i="3"/>
  <c r="X630" i="3"/>
  <c r="W630" i="3"/>
  <c r="V630" i="3"/>
  <c r="U630" i="3"/>
  <c r="T630" i="3"/>
  <c r="S630" i="3"/>
  <c r="R630" i="3"/>
  <c r="Q630" i="3"/>
  <c r="P630" i="3"/>
  <c r="O630" i="3"/>
  <c r="N630" i="3"/>
  <c r="M630" i="3"/>
  <c r="L630" i="3"/>
  <c r="Y629" i="3"/>
  <c r="X629" i="3"/>
  <c r="W629" i="3"/>
  <c r="V629" i="3"/>
  <c r="U629" i="3"/>
  <c r="T629" i="3"/>
  <c r="S629" i="3"/>
  <c r="R629" i="3"/>
  <c r="Q629" i="3"/>
  <c r="P629" i="3"/>
  <c r="O629" i="3"/>
  <c r="N629" i="3"/>
  <c r="M629" i="3"/>
  <c r="L629" i="3"/>
  <c r="Y628" i="3"/>
  <c r="X628" i="3"/>
  <c r="W628" i="3"/>
  <c r="V628" i="3"/>
  <c r="U628" i="3"/>
  <c r="T628" i="3"/>
  <c r="S628" i="3"/>
  <c r="R628" i="3"/>
  <c r="Q628" i="3"/>
  <c r="P628" i="3"/>
  <c r="O628" i="3"/>
  <c r="N628" i="3"/>
  <c r="M628" i="3"/>
  <c r="L628" i="3"/>
  <c r="Y627" i="3"/>
  <c r="X627" i="3"/>
  <c r="W627" i="3"/>
  <c r="V627" i="3"/>
  <c r="U627" i="3"/>
  <c r="T627" i="3"/>
  <c r="S627" i="3"/>
  <c r="R627" i="3"/>
  <c r="Q627" i="3"/>
  <c r="P627" i="3"/>
  <c r="O627" i="3"/>
  <c r="N627" i="3"/>
  <c r="M627" i="3"/>
  <c r="L627" i="3"/>
  <c r="Y626" i="3"/>
  <c r="X626" i="3"/>
  <c r="W626" i="3"/>
  <c r="V626" i="3"/>
  <c r="U626" i="3"/>
  <c r="T626" i="3"/>
  <c r="S626" i="3"/>
  <c r="R626" i="3"/>
  <c r="Q626" i="3"/>
  <c r="P626" i="3"/>
  <c r="O626" i="3"/>
  <c r="N626" i="3"/>
  <c r="M626" i="3"/>
  <c r="L626" i="3"/>
  <c r="Y625" i="3"/>
  <c r="X625" i="3"/>
  <c r="W625" i="3"/>
  <c r="V625" i="3"/>
  <c r="U625" i="3"/>
  <c r="T625" i="3"/>
  <c r="S625" i="3"/>
  <c r="R625" i="3"/>
  <c r="Q625" i="3"/>
  <c r="P625" i="3"/>
  <c r="O625" i="3"/>
  <c r="N625" i="3"/>
  <c r="M625" i="3"/>
  <c r="L625" i="3"/>
  <c r="W547" i="3" l="1"/>
  <c r="V547" i="3"/>
  <c r="U547" i="3"/>
  <c r="T547" i="3"/>
  <c r="S547" i="3"/>
  <c r="R547" i="3"/>
  <c r="Q547" i="3"/>
  <c r="P547" i="3"/>
  <c r="O547" i="3"/>
  <c r="K547" i="3"/>
  <c r="J547" i="3"/>
  <c r="W622" i="3" l="1"/>
  <c r="V622" i="3"/>
  <c r="U622" i="3"/>
  <c r="T622" i="3"/>
  <c r="S622" i="3"/>
  <c r="R622" i="3"/>
  <c r="Q622" i="3"/>
  <c r="P622" i="3"/>
  <c r="O622" i="3"/>
  <c r="N622" i="3"/>
  <c r="M622" i="3"/>
  <c r="L622" i="3"/>
  <c r="K622" i="3"/>
  <c r="J622" i="3"/>
  <c r="H622" i="3"/>
  <c r="Y621" i="3"/>
  <c r="X621" i="3"/>
  <c r="W621" i="3"/>
  <c r="V621" i="3"/>
  <c r="U621" i="3"/>
  <c r="T621" i="3"/>
  <c r="S621" i="3"/>
  <c r="R621" i="3"/>
  <c r="Q621" i="3"/>
  <c r="P621" i="3"/>
  <c r="O621" i="3"/>
  <c r="N621" i="3"/>
  <c r="M621" i="3"/>
  <c r="L621" i="3"/>
  <c r="Y620" i="3"/>
  <c r="X620" i="3"/>
  <c r="W620" i="3"/>
  <c r="V620" i="3"/>
  <c r="U620" i="3"/>
  <c r="T620" i="3"/>
  <c r="S620" i="3"/>
  <c r="R620" i="3"/>
  <c r="Q620" i="3"/>
  <c r="P620" i="3"/>
  <c r="O620" i="3"/>
  <c r="N620" i="3"/>
  <c r="M620" i="3"/>
  <c r="L620" i="3"/>
  <c r="Y619" i="3"/>
  <c r="X619" i="3"/>
  <c r="W619" i="3"/>
  <c r="V619" i="3"/>
  <c r="U619" i="3"/>
  <c r="T619" i="3"/>
  <c r="S619" i="3"/>
  <c r="R619" i="3"/>
  <c r="Q619" i="3"/>
  <c r="P619" i="3"/>
  <c r="O619" i="3"/>
  <c r="N619" i="3"/>
  <c r="M619" i="3"/>
  <c r="L619" i="3"/>
  <c r="Y618" i="3"/>
  <c r="X618" i="3"/>
  <c r="W618" i="3"/>
  <c r="V618" i="3"/>
  <c r="U618" i="3"/>
  <c r="T618" i="3"/>
  <c r="S618" i="3"/>
  <c r="R618" i="3"/>
  <c r="Q618" i="3"/>
  <c r="P618" i="3"/>
  <c r="N618" i="3"/>
  <c r="M618" i="3"/>
  <c r="L618" i="3"/>
  <c r="K618" i="3"/>
  <c r="J618" i="3"/>
  <c r="O618" i="3"/>
  <c r="Y617" i="3"/>
  <c r="X617" i="3"/>
  <c r="W617" i="3"/>
  <c r="V617" i="3"/>
  <c r="U617" i="3"/>
  <c r="T617" i="3"/>
  <c r="S617" i="3"/>
  <c r="R617" i="3"/>
  <c r="Q617" i="3"/>
  <c r="P617" i="3"/>
  <c r="O617" i="3"/>
  <c r="N617" i="3"/>
  <c r="M617" i="3"/>
  <c r="L617" i="3"/>
  <c r="H616" i="3"/>
  <c r="I616" i="3"/>
  <c r="J616" i="3"/>
  <c r="K616" i="3"/>
  <c r="L616" i="3"/>
  <c r="M616" i="3"/>
  <c r="N616" i="3"/>
  <c r="O616" i="3"/>
  <c r="P616" i="3"/>
  <c r="X616" i="3"/>
  <c r="Y616" i="3"/>
  <c r="Y615" i="3"/>
  <c r="X615" i="3"/>
  <c r="W615" i="3"/>
  <c r="V615" i="3"/>
  <c r="U615" i="3"/>
  <c r="T615" i="3"/>
  <c r="S615" i="3"/>
  <c r="R615" i="3"/>
  <c r="Q615" i="3"/>
  <c r="P615" i="3"/>
  <c r="O615" i="3"/>
  <c r="N615" i="3"/>
  <c r="M615" i="3"/>
  <c r="L615" i="3"/>
  <c r="Y614" i="3"/>
  <c r="X614" i="3"/>
  <c r="W614" i="3"/>
  <c r="V614" i="3"/>
  <c r="U614" i="3"/>
  <c r="T614" i="3"/>
  <c r="S614" i="3"/>
  <c r="R614" i="3"/>
  <c r="Q614" i="3"/>
  <c r="P614" i="3"/>
  <c r="O614" i="3"/>
  <c r="N614" i="3"/>
  <c r="M614" i="3"/>
  <c r="L614" i="3"/>
  <c r="Y613" i="3"/>
  <c r="X613" i="3"/>
  <c r="W613" i="3"/>
  <c r="V613" i="3"/>
  <c r="U613" i="3"/>
  <c r="T613" i="3"/>
  <c r="S613" i="3"/>
  <c r="R613" i="3"/>
  <c r="Q613" i="3"/>
  <c r="P613" i="3"/>
  <c r="N613" i="3"/>
  <c r="M613" i="3"/>
  <c r="L613" i="3"/>
  <c r="K613" i="3"/>
  <c r="J613" i="3"/>
  <c r="O613" i="3"/>
  <c r="Y612" i="3"/>
  <c r="X612" i="3"/>
  <c r="W612" i="3"/>
  <c r="V612" i="3"/>
  <c r="U612" i="3"/>
  <c r="T612" i="3"/>
  <c r="S612" i="3"/>
  <c r="R612" i="3"/>
  <c r="Q612" i="3"/>
  <c r="P612" i="3"/>
  <c r="N612" i="3"/>
  <c r="M612" i="3"/>
  <c r="L612" i="3"/>
  <c r="K612" i="3"/>
  <c r="J612" i="3"/>
  <c r="O612" i="3"/>
  <c r="Y611" i="3"/>
  <c r="X611" i="3"/>
  <c r="W611" i="3"/>
  <c r="V611" i="3"/>
  <c r="U611" i="3"/>
  <c r="T611" i="3"/>
  <c r="S611" i="3"/>
  <c r="R611" i="3"/>
  <c r="Q611" i="3"/>
  <c r="P611" i="3"/>
  <c r="N611" i="3"/>
  <c r="M611" i="3"/>
  <c r="L611" i="3"/>
  <c r="K611" i="3"/>
  <c r="J611" i="3"/>
  <c r="O611" i="3"/>
  <c r="Y610" i="3"/>
  <c r="X610" i="3"/>
  <c r="P610" i="3"/>
  <c r="O610" i="3"/>
  <c r="N610" i="3"/>
  <c r="M610" i="3"/>
  <c r="L610" i="3"/>
  <c r="K610" i="3"/>
  <c r="J610" i="3"/>
  <c r="I610" i="3"/>
  <c r="H610" i="3"/>
  <c r="X609" i="3"/>
  <c r="T609" i="3"/>
  <c r="P609" i="3"/>
  <c r="L609" i="3"/>
  <c r="Y609" i="3"/>
  <c r="V608" i="3"/>
  <c r="R608" i="3"/>
  <c r="N608" i="3"/>
  <c r="J608" i="3"/>
  <c r="W608" i="3"/>
  <c r="X607" i="3"/>
  <c r="T607" i="3"/>
  <c r="P607" i="3"/>
  <c r="L607" i="3"/>
  <c r="Y607" i="3"/>
  <c r="V606" i="3"/>
  <c r="R606" i="3"/>
  <c r="N606" i="3"/>
  <c r="M606" i="3"/>
  <c r="L606" i="3"/>
  <c r="W606" i="3"/>
  <c r="X605" i="3"/>
  <c r="T605" i="3"/>
  <c r="P605" i="3"/>
  <c r="L605" i="3"/>
  <c r="Y605" i="3"/>
  <c r="Y604" i="3"/>
  <c r="X604" i="3"/>
  <c r="V604" i="3"/>
  <c r="U604" i="3"/>
  <c r="T604" i="3"/>
  <c r="R604" i="3"/>
  <c r="Q604" i="3"/>
  <c r="P604" i="3"/>
  <c r="N604" i="3"/>
  <c r="M604" i="3"/>
  <c r="L604" i="3"/>
  <c r="I604" i="3"/>
  <c r="W604" i="3"/>
  <c r="X603" i="3"/>
  <c r="T603" i="3"/>
  <c r="P603" i="3"/>
  <c r="L603" i="3"/>
  <c r="Y603" i="3"/>
  <c r="Y602" i="3"/>
  <c r="X602" i="3"/>
  <c r="V602" i="3"/>
  <c r="U602" i="3"/>
  <c r="T602" i="3"/>
  <c r="R602" i="3"/>
  <c r="Q602" i="3"/>
  <c r="P602" i="3"/>
  <c r="N602" i="3"/>
  <c r="M602" i="3"/>
  <c r="L602" i="3"/>
  <c r="I602" i="3"/>
  <c r="W602" i="3"/>
  <c r="X601" i="3"/>
  <c r="P601" i="3"/>
  <c r="L601" i="3"/>
  <c r="H601" i="3"/>
  <c r="Y601" i="3"/>
  <c r="V600" i="3"/>
  <c r="U600" i="3"/>
  <c r="T600" i="3"/>
  <c r="R600" i="3"/>
  <c r="Q600" i="3"/>
  <c r="P600" i="3"/>
  <c r="N600" i="3"/>
  <c r="M600" i="3"/>
  <c r="L600" i="3"/>
  <c r="J600" i="3"/>
  <c r="H600" i="3"/>
  <c r="W600" i="3"/>
  <c r="J601" i="3" l="1"/>
  <c r="N601" i="3"/>
  <c r="N603" i="3"/>
  <c r="R603" i="3"/>
  <c r="V603" i="3"/>
  <c r="N605" i="3"/>
  <c r="R605" i="3"/>
  <c r="V605" i="3"/>
  <c r="P606" i="3"/>
  <c r="T606" i="3"/>
  <c r="X606" i="3"/>
  <c r="N607" i="3"/>
  <c r="R607" i="3"/>
  <c r="V607" i="3"/>
  <c r="L608" i="3"/>
  <c r="P608" i="3"/>
  <c r="T608" i="3"/>
  <c r="X608" i="3"/>
  <c r="N609" i="3"/>
  <c r="R609" i="3"/>
  <c r="V609" i="3"/>
  <c r="K601" i="3"/>
  <c r="O601" i="3"/>
  <c r="O603" i="3"/>
  <c r="S603" i="3"/>
  <c r="W603" i="3"/>
  <c r="O605" i="3"/>
  <c r="S605" i="3"/>
  <c r="W605" i="3"/>
  <c r="Q606" i="3"/>
  <c r="U606" i="3"/>
  <c r="Y606" i="3"/>
  <c r="O607" i="3"/>
  <c r="S607" i="3"/>
  <c r="W607" i="3"/>
  <c r="M608" i="3"/>
  <c r="Q608" i="3"/>
  <c r="U608" i="3"/>
  <c r="Y608" i="3"/>
  <c r="O609" i="3"/>
  <c r="S609" i="3"/>
  <c r="W609" i="3"/>
  <c r="K600" i="3"/>
  <c r="O600" i="3"/>
  <c r="S600" i="3"/>
  <c r="I601" i="3"/>
  <c r="M601" i="3"/>
  <c r="O602" i="3"/>
  <c r="S602" i="3"/>
  <c r="I603" i="3"/>
  <c r="M603" i="3"/>
  <c r="Q603" i="3"/>
  <c r="U603" i="3"/>
  <c r="O604" i="3"/>
  <c r="S604" i="3"/>
  <c r="I605" i="3"/>
  <c r="M605" i="3"/>
  <c r="Q605" i="3"/>
  <c r="U605" i="3"/>
  <c r="O606" i="3"/>
  <c r="S606" i="3"/>
  <c r="M607" i="3"/>
  <c r="Q607" i="3"/>
  <c r="U607" i="3"/>
  <c r="K608" i="3"/>
  <c r="O608" i="3"/>
  <c r="S608" i="3"/>
  <c r="M609" i="3"/>
  <c r="Q609" i="3"/>
  <c r="U609" i="3"/>
  <c r="Y584" i="3"/>
  <c r="O584" i="3" l="1"/>
  <c r="S584" i="3"/>
  <c r="W584" i="3"/>
  <c r="L584" i="3"/>
  <c r="P584" i="3"/>
  <c r="T584" i="3"/>
  <c r="X584" i="3"/>
  <c r="N584" i="3"/>
  <c r="R584" i="3"/>
  <c r="V584" i="3"/>
  <c r="M584" i="3"/>
  <c r="Q584" i="3"/>
  <c r="U584" i="3"/>
  <c r="Y598" i="3"/>
  <c r="X598" i="3"/>
  <c r="W598" i="3"/>
  <c r="V598" i="3"/>
  <c r="U598" i="3"/>
  <c r="T598" i="3"/>
  <c r="S598" i="3"/>
  <c r="R598" i="3"/>
  <c r="Q598" i="3"/>
  <c r="P598" i="3"/>
  <c r="O598" i="3"/>
  <c r="N598" i="3"/>
  <c r="M598" i="3"/>
  <c r="L598" i="3"/>
  <c r="Y597" i="3"/>
  <c r="X597" i="3"/>
  <c r="W597" i="3"/>
  <c r="V597" i="3"/>
  <c r="U597" i="3"/>
  <c r="T597" i="3"/>
  <c r="S597" i="3"/>
  <c r="R597" i="3"/>
  <c r="Q597" i="3"/>
  <c r="P597" i="3"/>
  <c r="O597" i="3"/>
  <c r="N597" i="3"/>
  <c r="M597" i="3"/>
  <c r="L597" i="3"/>
  <c r="Y596" i="3"/>
  <c r="X596" i="3"/>
  <c r="W596" i="3"/>
  <c r="V596" i="3"/>
  <c r="U596" i="3"/>
  <c r="T596" i="3"/>
  <c r="S596" i="3"/>
  <c r="R596" i="3"/>
  <c r="Q596" i="3"/>
  <c r="P596" i="3"/>
  <c r="N596" i="3"/>
  <c r="M596" i="3"/>
  <c r="L596" i="3"/>
  <c r="K596" i="3"/>
  <c r="J596" i="3"/>
  <c r="O596" i="3"/>
  <c r="Y595" i="3"/>
  <c r="X595" i="3"/>
  <c r="W595" i="3"/>
  <c r="V595" i="3"/>
  <c r="U595" i="3"/>
  <c r="T595" i="3"/>
  <c r="S595" i="3"/>
  <c r="R595" i="3"/>
  <c r="Q595" i="3"/>
  <c r="P595" i="3"/>
  <c r="O595" i="3"/>
  <c r="N595" i="3"/>
  <c r="M595" i="3"/>
  <c r="L595" i="3"/>
  <c r="W594" i="3"/>
  <c r="V594" i="3"/>
  <c r="U594" i="3"/>
  <c r="T594" i="3"/>
  <c r="S594" i="3"/>
  <c r="R594" i="3"/>
  <c r="Q594" i="3"/>
  <c r="P594" i="3"/>
  <c r="O594" i="3"/>
  <c r="N594" i="3"/>
  <c r="M594" i="3"/>
  <c r="L594" i="3"/>
  <c r="K594" i="3"/>
  <c r="J594" i="3"/>
  <c r="H594" i="3"/>
  <c r="Y593" i="3"/>
  <c r="X593" i="3"/>
  <c r="W593" i="3"/>
  <c r="V593" i="3"/>
  <c r="U593" i="3"/>
  <c r="T593" i="3"/>
  <c r="S593" i="3"/>
  <c r="R593" i="3"/>
  <c r="Q593" i="3"/>
  <c r="P593" i="3"/>
  <c r="O593" i="3"/>
  <c r="N593" i="3"/>
  <c r="M593" i="3"/>
  <c r="L593" i="3"/>
  <c r="Y592" i="3"/>
  <c r="X592" i="3"/>
  <c r="P592" i="3"/>
  <c r="O592" i="3"/>
  <c r="N592" i="3"/>
  <c r="M592" i="3"/>
  <c r="L592" i="3"/>
  <c r="K592" i="3"/>
  <c r="J592" i="3"/>
  <c r="I592" i="3"/>
  <c r="H592" i="3"/>
  <c r="Y591" i="3"/>
  <c r="X591" i="3"/>
  <c r="W591" i="3"/>
  <c r="V591" i="3"/>
  <c r="U591" i="3"/>
  <c r="T591" i="3"/>
  <c r="S591" i="3"/>
  <c r="R591" i="3"/>
  <c r="Q591" i="3"/>
  <c r="P591" i="3"/>
  <c r="O591" i="3"/>
  <c r="N591" i="3"/>
  <c r="M591" i="3"/>
  <c r="L591" i="3"/>
  <c r="Y590" i="3"/>
  <c r="X590" i="3"/>
  <c r="W590" i="3"/>
  <c r="V590" i="3"/>
  <c r="U590" i="3"/>
  <c r="T590" i="3"/>
  <c r="S590" i="3"/>
  <c r="R590" i="3"/>
  <c r="Q590" i="3"/>
  <c r="P590" i="3"/>
  <c r="N590" i="3"/>
  <c r="M590" i="3"/>
  <c r="L590" i="3"/>
  <c r="K590" i="3"/>
  <c r="J590" i="3"/>
  <c r="O590" i="3"/>
  <c r="Y589" i="3"/>
  <c r="X589" i="3"/>
  <c r="W589" i="3"/>
  <c r="V589" i="3"/>
  <c r="U589" i="3"/>
  <c r="T589" i="3"/>
  <c r="S589" i="3"/>
  <c r="R589" i="3"/>
  <c r="Q589" i="3"/>
  <c r="P589" i="3"/>
  <c r="O589" i="3"/>
  <c r="N589" i="3"/>
  <c r="M589" i="3"/>
  <c r="L589" i="3"/>
  <c r="Y588" i="3"/>
  <c r="X588" i="3"/>
  <c r="W588" i="3"/>
  <c r="V588" i="3"/>
  <c r="U588" i="3"/>
  <c r="T588" i="3"/>
  <c r="S588" i="3"/>
  <c r="R588" i="3"/>
  <c r="Q588" i="3"/>
  <c r="P588" i="3"/>
  <c r="O588" i="3"/>
  <c r="N588" i="3"/>
  <c r="M588" i="3"/>
  <c r="L588" i="3"/>
  <c r="Y587" i="3"/>
  <c r="W587" i="3"/>
  <c r="V587" i="3"/>
  <c r="U587" i="3"/>
  <c r="T587" i="3"/>
  <c r="S587" i="3"/>
  <c r="R587" i="3"/>
  <c r="Q587" i="3"/>
  <c r="P587" i="3"/>
  <c r="O587" i="3"/>
  <c r="N587" i="3"/>
  <c r="M587" i="3"/>
  <c r="L587" i="3"/>
  <c r="K587" i="3"/>
  <c r="J587" i="3"/>
  <c r="H587" i="3"/>
  <c r="Y586" i="3"/>
  <c r="W586" i="3"/>
  <c r="V586" i="3"/>
  <c r="U586" i="3"/>
  <c r="T586" i="3"/>
  <c r="S586" i="3"/>
  <c r="R586" i="3"/>
  <c r="Q586" i="3"/>
  <c r="P586" i="3"/>
  <c r="O586" i="3"/>
  <c r="N586" i="3"/>
  <c r="M586" i="3"/>
  <c r="L586" i="3"/>
  <c r="K586" i="3"/>
  <c r="J586" i="3"/>
  <c r="H586" i="3"/>
  <c r="W582" i="3" l="1"/>
  <c r="V582" i="3"/>
  <c r="U582" i="3"/>
  <c r="T582" i="3"/>
  <c r="S582" i="3"/>
  <c r="R582" i="3"/>
  <c r="Q582" i="3"/>
  <c r="P582" i="3"/>
  <c r="O582" i="3"/>
  <c r="N582" i="3"/>
  <c r="M582" i="3"/>
  <c r="L582" i="3"/>
  <c r="K582" i="3"/>
  <c r="J582" i="3"/>
  <c r="H582" i="3"/>
  <c r="Y581" i="3"/>
  <c r="X581" i="3"/>
  <c r="W581" i="3"/>
  <c r="V581" i="3"/>
  <c r="U581" i="3"/>
  <c r="T581" i="3"/>
  <c r="S581" i="3"/>
  <c r="R581" i="3"/>
  <c r="Q581" i="3"/>
  <c r="P581" i="3"/>
  <c r="O581" i="3"/>
  <c r="N581" i="3"/>
  <c r="M581" i="3"/>
  <c r="L581" i="3"/>
  <c r="Y580" i="3"/>
  <c r="X580" i="3"/>
  <c r="W580" i="3"/>
  <c r="V580" i="3"/>
  <c r="U580" i="3"/>
  <c r="T580" i="3"/>
  <c r="S580" i="3"/>
  <c r="R580" i="3"/>
  <c r="Q580" i="3"/>
  <c r="P580" i="3"/>
  <c r="O580" i="3"/>
  <c r="N580" i="3"/>
  <c r="M580" i="3"/>
  <c r="L580" i="3"/>
  <c r="Y579" i="3"/>
  <c r="X579" i="3"/>
  <c r="W579" i="3"/>
  <c r="V579" i="3"/>
  <c r="U579" i="3"/>
  <c r="T579" i="3"/>
  <c r="S579" i="3"/>
  <c r="R579" i="3"/>
  <c r="Q579" i="3"/>
  <c r="P579" i="3"/>
  <c r="O579" i="3"/>
  <c r="N579" i="3"/>
  <c r="M579" i="3"/>
  <c r="L579" i="3"/>
  <c r="Y578" i="3"/>
  <c r="X578" i="3"/>
  <c r="P578" i="3"/>
  <c r="O578" i="3"/>
  <c r="N578" i="3"/>
  <c r="M578" i="3"/>
  <c r="L578" i="3"/>
  <c r="K578" i="3"/>
  <c r="J578" i="3"/>
  <c r="I578" i="3"/>
  <c r="H578" i="3"/>
  <c r="Y577" i="3"/>
  <c r="X577" i="3"/>
  <c r="W577" i="3"/>
  <c r="V577" i="3"/>
  <c r="U577" i="3"/>
  <c r="T577" i="3"/>
  <c r="S577" i="3"/>
  <c r="R577" i="3"/>
  <c r="Q577" i="3"/>
  <c r="P577" i="3"/>
  <c r="O577" i="3"/>
  <c r="N577" i="3"/>
  <c r="M577" i="3"/>
  <c r="L577" i="3"/>
  <c r="Y576" i="3"/>
  <c r="X576" i="3"/>
  <c r="W576" i="3"/>
  <c r="V576" i="3"/>
  <c r="U576" i="3"/>
  <c r="T576" i="3"/>
  <c r="S576" i="3"/>
  <c r="R576" i="3"/>
  <c r="Q576" i="3"/>
  <c r="P576" i="3"/>
  <c r="O576" i="3"/>
  <c r="N576" i="3"/>
  <c r="M576" i="3"/>
  <c r="Y575" i="3"/>
  <c r="X575" i="3"/>
  <c r="W575" i="3"/>
  <c r="V575" i="3"/>
  <c r="U575" i="3"/>
  <c r="T575" i="3"/>
  <c r="S575" i="3"/>
  <c r="R575" i="3"/>
  <c r="Q575" i="3"/>
  <c r="P575" i="3"/>
  <c r="O575" i="3"/>
  <c r="N575" i="3"/>
  <c r="M575" i="3"/>
  <c r="L575" i="3"/>
  <c r="Y574" i="3"/>
  <c r="X574" i="3"/>
  <c r="W574" i="3"/>
  <c r="V574" i="3"/>
  <c r="U574" i="3"/>
  <c r="T574" i="3"/>
  <c r="S574" i="3"/>
  <c r="R574" i="3"/>
  <c r="Q574" i="3"/>
  <c r="P574" i="3"/>
  <c r="O574" i="3"/>
  <c r="N574" i="3"/>
  <c r="M574" i="3"/>
  <c r="L574" i="3"/>
  <c r="Y573" i="3"/>
  <c r="X573" i="3"/>
  <c r="W573" i="3"/>
  <c r="V573" i="3"/>
  <c r="U573" i="3"/>
  <c r="T573" i="3"/>
  <c r="S573" i="3"/>
  <c r="R573" i="3"/>
  <c r="Q573" i="3"/>
  <c r="P573" i="3"/>
  <c r="O573" i="3"/>
  <c r="N573" i="3"/>
  <c r="M573" i="3"/>
  <c r="L573" i="3"/>
  <c r="Y571" i="3" l="1"/>
  <c r="X571" i="3"/>
  <c r="W571" i="3"/>
  <c r="V571" i="3"/>
  <c r="U571" i="3"/>
  <c r="T571" i="3"/>
  <c r="S571" i="3"/>
  <c r="R571" i="3"/>
  <c r="Q571" i="3"/>
  <c r="P571" i="3"/>
  <c r="O571" i="3"/>
  <c r="N571" i="3"/>
  <c r="M571" i="3"/>
  <c r="L571" i="3"/>
  <c r="Y570" i="3"/>
  <c r="X570" i="3"/>
  <c r="W570" i="3"/>
  <c r="V570" i="3"/>
  <c r="U570" i="3"/>
  <c r="T570" i="3"/>
  <c r="S570" i="3"/>
  <c r="R570" i="3"/>
  <c r="Q570" i="3"/>
  <c r="P570" i="3"/>
  <c r="O570" i="3"/>
  <c r="N570" i="3"/>
  <c r="M570" i="3"/>
  <c r="L570" i="3"/>
  <c r="Y569" i="3"/>
  <c r="X569" i="3"/>
  <c r="W569" i="3"/>
  <c r="V569" i="3"/>
  <c r="U569" i="3"/>
  <c r="T569" i="3"/>
  <c r="S569" i="3"/>
  <c r="R569" i="3"/>
  <c r="Q569" i="3"/>
  <c r="P569" i="3"/>
  <c r="O569" i="3"/>
  <c r="N569" i="3"/>
  <c r="M569" i="3"/>
  <c r="L569" i="3"/>
  <c r="Y568" i="3"/>
  <c r="X568" i="3"/>
  <c r="W568" i="3"/>
  <c r="V568" i="3"/>
  <c r="U568" i="3"/>
  <c r="T568" i="3"/>
  <c r="S568" i="3"/>
  <c r="R568" i="3"/>
  <c r="Q568" i="3"/>
  <c r="P568" i="3"/>
  <c r="O568" i="3"/>
  <c r="N568" i="3"/>
  <c r="M568" i="3"/>
  <c r="L568" i="3"/>
  <c r="Y567" i="3"/>
  <c r="X567" i="3"/>
  <c r="W567" i="3"/>
  <c r="V567" i="3"/>
  <c r="U567" i="3"/>
  <c r="T567" i="3"/>
  <c r="S567" i="3"/>
  <c r="R567" i="3"/>
  <c r="Q567" i="3"/>
  <c r="P567" i="3"/>
  <c r="O567" i="3"/>
  <c r="N567" i="3"/>
  <c r="M567" i="3"/>
  <c r="L567" i="3"/>
  <c r="Y566" i="3"/>
  <c r="X566" i="3"/>
  <c r="W566" i="3"/>
  <c r="V566" i="3"/>
  <c r="U566" i="3"/>
  <c r="T566" i="3"/>
  <c r="S566" i="3"/>
  <c r="R566" i="3"/>
  <c r="Q566" i="3"/>
  <c r="P566" i="3"/>
  <c r="O566" i="3"/>
  <c r="N566" i="3"/>
  <c r="M566" i="3"/>
  <c r="L566" i="3"/>
  <c r="Y565" i="3"/>
  <c r="X565" i="3"/>
  <c r="W565" i="3"/>
  <c r="V565" i="3"/>
  <c r="U565" i="3"/>
  <c r="T565" i="3"/>
  <c r="S565" i="3"/>
  <c r="R565" i="3"/>
  <c r="Q565" i="3"/>
  <c r="P565" i="3"/>
  <c r="O565" i="3"/>
  <c r="N565" i="3"/>
  <c r="M565" i="3"/>
  <c r="L565" i="3"/>
  <c r="Y564" i="3"/>
  <c r="X564" i="3"/>
  <c r="W564" i="3"/>
  <c r="V564" i="3"/>
  <c r="U564" i="3"/>
  <c r="T564" i="3"/>
  <c r="S564" i="3"/>
  <c r="R564" i="3"/>
  <c r="Q564" i="3"/>
  <c r="P564" i="3"/>
  <c r="O564" i="3"/>
  <c r="N564" i="3"/>
  <c r="M564" i="3"/>
  <c r="L564" i="3"/>
  <c r="Y563" i="3"/>
  <c r="X563" i="3"/>
  <c r="W563" i="3"/>
  <c r="V563" i="3"/>
  <c r="U563" i="3"/>
  <c r="T563" i="3"/>
  <c r="S563" i="3"/>
  <c r="R563" i="3"/>
  <c r="Q563" i="3"/>
  <c r="P563" i="3"/>
  <c r="O563" i="3"/>
  <c r="N563" i="3"/>
  <c r="M563" i="3"/>
  <c r="L563" i="3"/>
  <c r="Y562" i="3"/>
  <c r="X562" i="3"/>
  <c r="W562" i="3"/>
  <c r="V562" i="3"/>
  <c r="U562" i="3"/>
  <c r="T562" i="3"/>
  <c r="S562" i="3"/>
  <c r="R562" i="3"/>
  <c r="Q562" i="3"/>
  <c r="P562" i="3"/>
  <c r="O562" i="3"/>
  <c r="N562" i="3"/>
  <c r="M562" i="3"/>
  <c r="L562" i="3"/>
  <c r="Y561" i="3"/>
  <c r="X561" i="3"/>
  <c r="P561" i="3"/>
  <c r="O561" i="3"/>
  <c r="N561" i="3"/>
  <c r="M561" i="3"/>
  <c r="L561" i="3"/>
  <c r="K561" i="3"/>
  <c r="J561" i="3"/>
  <c r="I561" i="3"/>
  <c r="H561" i="3"/>
  <c r="Y560" i="3"/>
  <c r="X560" i="3"/>
  <c r="W560" i="3"/>
  <c r="V560" i="3"/>
  <c r="U560" i="3"/>
  <c r="T560" i="3"/>
  <c r="S560" i="3"/>
  <c r="R560" i="3"/>
  <c r="Q560" i="3"/>
  <c r="P560" i="3"/>
  <c r="O560" i="3"/>
  <c r="N560" i="3"/>
  <c r="M560" i="3"/>
  <c r="L560" i="3"/>
  <c r="Y559" i="3"/>
  <c r="X559" i="3"/>
  <c r="W559" i="3"/>
  <c r="V559" i="3"/>
  <c r="U559" i="3"/>
  <c r="T559" i="3"/>
  <c r="S559" i="3"/>
  <c r="R559" i="3"/>
  <c r="Q559" i="3"/>
  <c r="P559" i="3"/>
  <c r="O559" i="3"/>
  <c r="N559" i="3"/>
  <c r="M559" i="3"/>
  <c r="L559" i="3"/>
  <c r="W554" i="3" l="1"/>
  <c r="V554" i="3"/>
  <c r="U554" i="3"/>
  <c r="T554" i="3"/>
  <c r="S554" i="3"/>
  <c r="R554" i="3"/>
  <c r="Q554" i="3"/>
  <c r="P554" i="3"/>
  <c r="O554" i="3"/>
  <c r="N554" i="3"/>
  <c r="M554" i="3"/>
  <c r="L554" i="3"/>
  <c r="W553" i="3"/>
  <c r="V553" i="3"/>
  <c r="U553" i="3"/>
  <c r="T553" i="3"/>
  <c r="S553" i="3"/>
  <c r="R553" i="3"/>
  <c r="Q553" i="3"/>
  <c r="P553" i="3"/>
  <c r="O553" i="3"/>
  <c r="N553" i="3"/>
  <c r="M553" i="3"/>
  <c r="L553" i="3"/>
  <c r="W552" i="3"/>
  <c r="V552" i="3"/>
  <c r="U552" i="3"/>
  <c r="T552" i="3"/>
  <c r="S552" i="3"/>
  <c r="R552" i="3"/>
  <c r="Q552" i="3"/>
  <c r="P552" i="3"/>
  <c r="O552" i="3"/>
  <c r="N552" i="3"/>
  <c r="M552" i="3"/>
  <c r="L552" i="3"/>
  <c r="W551" i="3"/>
  <c r="V551" i="3"/>
  <c r="U551" i="3"/>
  <c r="T551" i="3"/>
  <c r="S551" i="3"/>
  <c r="R551" i="3"/>
  <c r="Q551" i="3"/>
  <c r="P551" i="3"/>
  <c r="O551" i="3"/>
  <c r="N551" i="3"/>
  <c r="M551" i="3"/>
  <c r="L551" i="3"/>
  <c r="W550" i="3"/>
  <c r="V550" i="3"/>
  <c r="U550" i="3"/>
  <c r="T550" i="3"/>
  <c r="S550" i="3"/>
  <c r="R550" i="3"/>
  <c r="Q550" i="3"/>
  <c r="P550" i="3"/>
  <c r="O550" i="3"/>
  <c r="N550" i="3"/>
  <c r="M550" i="3"/>
  <c r="L550" i="3"/>
  <c r="W549" i="3"/>
  <c r="V549" i="3"/>
  <c r="U549" i="3"/>
  <c r="T549" i="3"/>
  <c r="S549" i="3"/>
  <c r="R549" i="3"/>
  <c r="Q549" i="3"/>
  <c r="P549" i="3"/>
  <c r="O549" i="3"/>
  <c r="N549" i="3"/>
  <c r="M549" i="3"/>
  <c r="L549" i="3"/>
  <c r="W548" i="3"/>
  <c r="V548" i="3"/>
  <c r="U548" i="3"/>
  <c r="T548" i="3"/>
  <c r="S548" i="3"/>
  <c r="R548" i="3"/>
  <c r="Q548" i="3"/>
  <c r="P548" i="3"/>
  <c r="O548" i="3"/>
  <c r="N548" i="3"/>
  <c r="M548" i="3"/>
  <c r="L548" i="3"/>
  <c r="K548" i="3"/>
  <c r="J548" i="3"/>
  <c r="H548" i="3"/>
  <c r="W546" i="3"/>
  <c r="V546" i="3"/>
  <c r="U546" i="3"/>
  <c r="T546" i="3"/>
  <c r="S546" i="3"/>
  <c r="R546" i="3"/>
  <c r="Q546" i="3"/>
  <c r="P546" i="3"/>
  <c r="N546" i="3"/>
  <c r="M546" i="3"/>
  <c r="L546" i="3"/>
  <c r="K546" i="3"/>
  <c r="J546" i="3"/>
  <c r="O546" i="3"/>
  <c r="W545" i="3"/>
  <c r="V545" i="3"/>
  <c r="U545" i="3"/>
  <c r="T545" i="3"/>
  <c r="S545" i="3"/>
  <c r="R545" i="3"/>
  <c r="Q545" i="3"/>
  <c r="P545" i="3"/>
  <c r="O545" i="3"/>
  <c r="N545" i="3"/>
  <c r="M545" i="3"/>
  <c r="L545" i="3"/>
  <c r="K545" i="3"/>
  <c r="J545" i="3"/>
  <c r="H545" i="3"/>
  <c r="W544" i="3"/>
  <c r="V544" i="3"/>
  <c r="U544" i="3"/>
  <c r="T544" i="3"/>
  <c r="S544" i="3"/>
  <c r="R544" i="3"/>
  <c r="Q544" i="3"/>
  <c r="N544" i="3"/>
  <c r="M544" i="3"/>
  <c r="L544" i="3"/>
  <c r="K544" i="3"/>
  <c r="J544" i="3"/>
  <c r="H544" i="3"/>
  <c r="W543" i="3"/>
  <c r="V543" i="3"/>
  <c r="U543" i="3"/>
  <c r="T543" i="3"/>
  <c r="S543" i="3"/>
  <c r="R543" i="3"/>
  <c r="Q543" i="3"/>
  <c r="P543" i="3"/>
  <c r="O543" i="3"/>
  <c r="N543" i="3"/>
  <c r="M543" i="3"/>
  <c r="L543" i="3"/>
  <c r="K543" i="3"/>
  <c r="J543" i="3"/>
  <c r="H543" i="3"/>
  <c r="Y540" i="3" l="1"/>
  <c r="Y539" i="3"/>
  <c r="V539" i="3"/>
  <c r="U539" i="3"/>
  <c r="R539" i="3"/>
  <c r="Q539" i="3"/>
  <c r="N539" i="3"/>
  <c r="M539" i="3"/>
  <c r="W539" i="3"/>
  <c r="Y538" i="3"/>
  <c r="Y537" i="3"/>
  <c r="V537" i="3"/>
  <c r="U537" i="3"/>
  <c r="R537" i="3"/>
  <c r="Q537" i="3"/>
  <c r="N537" i="3"/>
  <c r="M537" i="3"/>
  <c r="W537" i="3"/>
  <c r="Y536" i="3"/>
  <c r="Y535" i="3"/>
  <c r="V535" i="3"/>
  <c r="U535" i="3"/>
  <c r="R535" i="3"/>
  <c r="Q535" i="3"/>
  <c r="N535" i="3"/>
  <c r="M535" i="3"/>
  <c r="W535" i="3"/>
  <c r="Y534" i="3"/>
  <c r="W533" i="3"/>
  <c r="U532" i="3"/>
  <c r="Q532" i="3"/>
  <c r="M532" i="3"/>
  <c r="W531" i="3"/>
  <c r="Y530" i="3"/>
  <c r="U530" i="3"/>
  <c r="Q530" i="3"/>
  <c r="M530" i="3"/>
  <c r="X530" i="3"/>
  <c r="W529" i="3"/>
  <c r="U528" i="3"/>
  <c r="Q528" i="3"/>
  <c r="M528" i="3"/>
  <c r="Y526" i="3"/>
  <c r="U526" i="3"/>
  <c r="Q526" i="3"/>
  <c r="M526" i="3"/>
  <c r="X526" i="3"/>
  <c r="W536" i="3" l="1"/>
  <c r="L534" i="3"/>
  <c r="L536" i="3"/>
  <c r="T536" i="3"/>
  <c r="T538" i="3"/>
  <c r="X538" i="3"/>
  <c r="J534" i="3"/>
  <c r="N534" i="3"/>
  <c r="L535" i="3"/>
  <c r="P535" i="3"/>
  <c r="T535" i="3"/>
  <c r="X535" i="3"/>
  <c r="N536" i="3"/>
  <c r="R536" i="3"/>
  <c r="V536" i="3"/>
  <c r="L537" i="3"/>
  <c r="P537" i="3"/>
  <c r="T537" i="3"/>
  <c r="X537" i="3"/>
  <c r="N538" i="3"/>
  <c r="R538" i="3"/>
  <c r="V538" i="3"/>
  <c r="L539" i="3"/>
  <c r="P539" i="3"/>
  <c r="T539" i="3"/>
  <c r="X539" i="3"/>
  <c r="N540" i="3"/>
  <c r="R540" i="3"/>
  <c r="V540" i="3"/>
  <c r="S536" i="3"/>
  <c r="O538" i="3"/>
  <c r="S538" i="3"/>
  <c r="W538" i="3"/>
  <c r="O540" i="3"/>
  <c r="S540" i="3"/>
  <c r="W540" i="3"/>
  <c r="K534" i="3"/>
  <c r="O534" i="3"/>
  <c r="W534" i="3"/>
  <c r="O536" i="3"/>
  <c r="H534" i="3"/>
  <c r="X536" i="3"/>
  <c r="L540" i="3"/>
  <c r="P540" i="3"/>
  <c r="T540" i="3"/>
  <c r="X540" i="3"/>
  <c r="P534" i="3"/>
  <c r="X534" i="3"/>
  <c r="P536" i="3"/>
  <c r="L538" i="3"/>
  <c r="P538" i="3"/>
  <c r="I534" i="3"/>
  <c r="M534" i="3"/>
  <c r="O535" i="3"/>
  <c r="S535" i="3"/>
  <c r="M536" i="3"/>
  <c r="Q536" i="3"/>
  <c r="U536" i="3"/>
  <c r="O537" i="3"/>
  <c r="S537" i="3"/>
  <c r="M538" i="3"/>
  <c r="Q538" i="3"/>
  <c r="U538" i="3"/>
  <c r="O539" i="3"/>
  <c r="S539" i="3"/>
  <c r="M540" i="3"/>
  <c r="Q540" i="3"/>
  <c r="U540" i="3"/>
  <c r="N526" i="3"/>
  <c r="R526" i="3"/>
  <c r="V526" i="3"/>
  <c r="H527" i="3"/>
  <c r="L527" i="3"/>
  <c r="P527" i="3"/>
  <c r="X527" i="3"/>
  <c r="J528" i="3"/>
  <c r="N528" i="3"/>
  <c r="R528" i="3"/>
  <c r="V528" i="3"/>
  <c r="L529" i="3"/>
  <c r="P529" i="3"/>
  <c r="T529" i="3"/>
  <c r="X529" i="3"/>
  <c r="N530" i="3"/>
  <c r="R530" i="3"/>
  <c r="V530" i="3"/>
  <c r="L531" i="3"/>
  <c r="P531" i="3"/>
  <c r="T531" i="3"/>
  <c r="X531" i="3"/>
  <c r="J532" i="3"/>
  <c r="N532" i="3"/>
  <c r="R532" i="3"/>
  <c r="V532" i="3"/>
  <c r="H533" i="3"/>
  <c r="L533" i="3"/>
  <c r="P533" i="3"/>
  <c r="T533" i="3"/>
  <c r="K527" i="3"/>
  <c r="O526" i="3"/>
  <c r="S526" i="3"/>
  <c r="W526" i="3"/>
  <c r="I527" i="3"/>
  <c r="M527" i="3"/>
  <c r="Y527" i="3"/>
  <c r="K528" i="3"/>
  <c r="O528" i="3"/>
  <c r="S528" i="3"/>
  <c r="W528" i="3"/>
  <c r="M529" i="3"/>
  <c r="Q529" i="3"/>
  <c r="U529" i="3"/>
  <c r="Y529" i="3"/>
  <c r="O530" i="3"/>
  <c r="S530" i="3"/>
  <c r="W530" i="3"/>
  <c r="M531" i="3"/>
  <c r="Q531" i="3"/>
  <c r="U531" i="3"/>
  <c r="Y531" i="3"/>
  <c r="K532" i="3"/>
  <c r="S532" i="3"/>
  <c r="W532" i="3"/>
  <c r="M533" i="3"/>
  <c r="Q533" i="3"/>
  <c r="U533" i="3"/>
  <c r="O527" i="3"/>
  <c r="L526" i="3"/>
  <c r="P526" i="3"/>
  <c r="T526" i="3"/>
  <c r="J527" i="3"/>
  <c r="N527" i="3"/>
  <c r="H528" i="3"/>
  <c r="L528" i="3"/>
  <c r="P528" i="3"/>
  <c r="T528" i="3"/>
  <c r="N529" i="3"/>
  <c r="R529" i="3"/>
  <c r="V529" i="3"/>
  <c r="L530" i="3"/>
  <c r="P530" i="3"/>
  <c r="T530" i="3"/>
  <c r="N531" i="3"/>
  <c r="R531" i="3"/>
  <c r="V531" i="3"/>
  <c r="O532" i="3"/>
  <c r="L532" i="3"/>
  <c r="P532" i="3"/>
  <c r="T532" i="3"/>
  <c r="J533" i="3"/>
  <c r="N533" i="3"/>
  <c r="R533" i="3"/>
  <c r="V533" i="3"/>
  <c r="O529" i="3"/>
  <c r="S529" i="3"/>
  <c r="O531" i="3"/>
  <c r="S531" i="3"/>
  <c r="K533" i="3"/>
  <c r="O533" i="3"/>
  <c r="S533" i="3"/>
  <c r="W524" i="3"/>
  <c r="V524" i="3"/>
  <c r="U524" i="3"/>
  <c r="T524" i="3"/>
  <c r="S524" i="3"/>
  <c r="R524" i="3"/>
  <c r="Q524" i="3"/>
  <c r="P524" i="3"/>
  <c r="O524" i="3"/>
  <c r="N524" i="3"/>
  <c r="M524" i="3"/>
  <c r="L524" i="3"/>
  <c r="K524" i="3"/>
  <c r="J524" i="3"/>
  <c r="Y523" i="3"/>
  <c r="X523" i="3"/>
  <c r="P523" i="3"/>
  <c r="O523" i="3"/>
  <c r="N523" i="3"/>
  <c r="M523" i="3"/>
  <c r="L523" i="3"/>
  <c r="K523" i="3"/>
  <c r="J523" i="3"/>
  <c r="I523" i="3"/>
  <c r="H523" i="3"/>
  <c r="Y522" i="3"/>
  <c r="X522" i="3"/>
  <c r="W522" i="3"/>
  <c r="V522" i="3"/>
  <c r="U522" i="3"/>
  <c r="T522" i="3"/>
  <c r="S522" i="3"/>
  <c r="R522" i="3"/>
  <c r="Q522" i="3"/>
  <c r="P522" i="3"/>
  <c r="O522" i="3"/>
  <c r="N522" i="3"/>
  <c r="M522" i="3"/>
  <c r="L522" i="3"/>
  <c r="Y521" i="3"/>
  <c r="X521" i="3"/>
  <c r="W521" i="3"/>
  <c r="V521" i="3"/>
  <c r="U521" i="3"/>
  <c r="T521" i="3"/>
  <c r="S521" i="3"/>
  <c r="R521" i="3"/>
  <c r="Q521" i="3"/>
  <c r="P521" i="3"/>
  <c r="O521" i="3"/>
  <c r="N521" i="3"/>
  <c r="M521" i="3"/>
  <c r="L521" i="3"/>
  <c r="Y520" i="3"/>
  <c r="X520" i="3"/>
  <c r="W520" i="3"/>
  <c r="V520" i="3"/>
  <c r="U520" i="3"/>
  <c r="T520" i="3"/>
  <c r="S520" i="3"/>
  <c r="R520" i="3"/>
  <c r="Q520" i="3"/>
  <c r="P520" i="3"/>
  <c r="O520" i="3"/>
  <c r="N520" i="3"/>
  <c r="M520" i="3"/>
  <c r="L520" i="3"/>
  <c r="Y519" i="3"/>
  <c r="X519" i="3"/>
  <c r="W519" i="3"/>
  <c r="V519" i="3"/>
  <c r="U519" i="3"/>
  <c r="T519" i="3"/>
  <c r="S519" i="3"/>
  <c r="R519" i="3"/>
  <c r="Q519" i="3"/>
  <c r="P519" i="3"/>
  <c r="O519" i="3"/>
  <c r="N519" i="3"/>
  <c r="M519" i="3"/>
  <c r="L519" i="3"/>
  <c r="Y518" i="3"/>
  <c r="X518" i="3"/>
  <c r="W518" i="3"/>
  <c r="V518" i="3"/>
  <c r="U518" i="3"/>
  <c r="T518" i="3"/>
  <c r="S518" i="3"/>
  <c r="R518" i="3"/>
  <c r="Q518" i="3"/>
  <c r="P518" i="3"/>
  <c r="O518" i="3"/>
  <c r="N518" i="3"/>
  <c r="M518" i="3"/>
  <c r="L518" i="3"/>
  <c r="Y497" i="3" l="1"/>
  <c r="X497" i="3"/>
  <c r="W497" i="3"/>
  <c r="V497" i="3"/>
  <c r="U497" i="3"/>
  <c r="T497" i="3"/>
  <c r="S497" i="3"/>
  <c r="R497" i="3"/>
  <c r="Q497" i="3"/>
  <c r="P497" i="3"/>
  <c r="O497" i="3"/>
  <c r="N497" i="3"/>
  <c r="M497" i="3"/>
  <c r="L497" i="3"/>
  <c r="Y496" i="3"/>
  <c r="X496" i="3"/>
  <c r="W496" i="3"/>
  <c r="V496" i="3"/>
  <c r="U496" i="3"/>
  <c r="T496" i="3"/>
  <c r="S496" i="3"/>
  <c r="R496" i="3"/>
  <c r="Q496" i="3"/>
  <c r="P496" i="3"/>
  <c r="O496" i="3"/>
  <c r="N496" i="3"/>
  <c r="M496" i="3"/>
  <c r="L496" i="3"/>
  <c r="Y495" i="3"/>
  <c r="X495" i="3"/>
  <c r="W495" i="3"/>
  <c r="V495" i="3"/>
  <c r="U495" i="3"/>
  <c r="T495" i="3"/>
  <c r="S495" i="3"/>
  <c r="R495" i="3"/>
  <c r="Q495" i="3"/>
  <c r="P495" i="3"/>
  <c r="O495" i="3"/>
  <c r="N495" i="3"/>
  <c r="M495" i="3"/>
  <c r="L495" i="3"/>
  <c r="Y494" i="3"/>
  <c r="X494" i="3"/>
  <c r="W494" i="3"/>
  <c r="V494" i="3"/>
  <c r="U494" i="3"/>
  <c r="T494" i="3"/>
  <c r="S494" i="3"/>
  <c r="R494" i="3"/>
  <c r="Q494" i="3"/>
  <c r="P494" i="3"/>
  <c r="O494" i="3"/>
  <c r="N494" i="3"/>
  <c r="M494" i="3"/>
  <c r="L494" i="3"/>
  <c r="Y516" i="3"/>
  <c r="X516" i="3"/>
  <c r="P516" i="3"/>
  <c r="O516" i="3"/>
  <c r="N516" i="3"/>
  <c r="M516" i="3"/>
  <c r="L516" i="3"/>
  <c r="K516" i="3"/>
  <c r="J516" i="3"/>
  <c r="I516" i="3"/>
  <c r="H516" i="3"/>
  <c r="Y515" i="3"/>
  <c r="X515" i="3"/>
  <c r="W515" i="3"/>
  <c r="V515" i="3"/>
  <c r="U515" i="3"/>
  <c r="T515" i="3"/>
  <c r="S515" i="3"/>
  <c r="R515" i="3"/>
  <c r="Q515" i="3"/>
  <c r="P515" i="3"/>
  <c r="O515" i="3"/>
  <c r="N515" i="3"/>
  <c r="M515" i="3"/>
  <c r="L515" i="3"/>
  <c r="Y514" i="3"/>
  <c r="X514" i="3"/>
  <c r="W514" i="3"/>
  <c r="V514" i="3"/>
  <c r="U514" i="3"/>
  <c r="T514" i="3"/>
  <c r="S514" i="3"/>
  <c r="R514" i="3"/>
  <c r="Q514" i="3"/>
  <c r="P514" i="3"/>
  <c r="O514" i="3"/>
  <c r="N514" i="3"/>
  <c r="M514" i="3"/>
  <c r="L514" i="3"/>
  <c r="W513" i="3"/>
  <c r="V513" i="3"/>
  <c r="U513" i="3"/>
  <c r="T513" i="3"/>
  <c r="S513" i="3"/>
  <c r="R513" i="3"/>
  <c r="Q513" i="3"/>
  <c r="P513" i="3"/>
  <c r="O513" i="3"/>
  <c r="N513" i="3"/>
  <c r="M513" i="3"/>
  <c r="L513" i="3"/>
  <c r="K513" i="3"/>
  <c r="J513" i="3"/>
  <c r="H513" i="3"/>
  <c r="Y512" i="3"/>
  <c r="X512" i="3"/>
  <c r="W512" i="3"/>
  <c r="V512" i="3"/>
  <c r="U512" i="3"/>
  <c r="T512" i="3"/>
  <c r="S512" i="3"/>
  <c r="R512" i="3"/>
  <c r="Q512" i="3"/>
  <c r="P512" i="3"/>
  <c r="O512" i="3"/>
  <c r="N512" i="3"/>
  <c r="M512" i="3"/>
  <c r="L512" i="3"/>
  <c r="Y511" i="3"/>
  <c r="X511" i="3"/>
  <c r="W511" i="3"/>
  <c r="V511" i="3"/>
  <c r="U511" i="3"/>
  <c r="T511" i="3"/>
  <c r="S511" i="3"/>
  <c r="R511" i="3"/>
  <c r="Q511" i="3"/>
  <c r="P511" i="3"/>
  <c r="O511" i="3"/>
  <c r="N511" i="3"/>
  <c r="M511" i="3"/>
  <c r="L511" i="3"/>
  <c r="Y510" i="3"/>
  <c r="X510" i="3"/>
  <c r="W510" i="3"/>
  <c r="V510" i="3"/>
  <c r="U510" i="3"/>
  <c r="T510" i="3"/>
  <c r="S510" i="3"/>
  <c r="R510" i="3"/>
  <c r="Q510" i="3"/>
  <c r="P510" i="3"/>
  <c r="O510" i="3"/>
  <c r="N510" i="3"/>
  <c r="M510" i="3"/>
  <c r="L510" i="3"/>
  <c r="Y509" i="3"/>
  <c r="X509" i="3"/>
  <c r="W509" i="3"/>
  <c r="V509" i="3"/>
  <c r="U509" i="3"/>
  <c r="T509" i="3"/>
  <c r="S509" i="3"/>
  <c r="R509" i="3"/>
  <c r="Q509" i="3"/>
  <c r="P509" i="3"/>
  <c r="O509" i="3"/>
  <c r="N509" i="3"/>
  <c r="M509" i="3"/>
  <c r="L509" i="3"/>
  <c r="Y508" i="3"/>
  <c r="X508" i="3"/>
  <c r="W508" i="3"/>
  <c r="V508" i="3"/>
  <c r="U508" i="3"/>
  <c r="T508" i="3"/>
  <c r="S508" i="3"/>
  <c r="R508" i="3"/>
  <c r="Q508" i="3"/>
  <c r="P508" i="3"/>
  <c r="O508" i="3"/>
  <c r="N508" i="3"/>
  <c r="M508" i="3"/>
  <c r="L508" i="3"/>
  <c r="Y507" i="3"/>
  <c r="X507" i="3"/>
  <c r="W507" i="3"/>
  <c r="V507" i="3"/>
  <c r="U507" i="3"/>
  <c r="T507" i="3"/>
  <c r="S507" i="3"/>
  <c r="R507" i="3"/>
  <c r="Q507" i="3"/>
  <c r="P507" i="3"/>
  <c r="O507" i="3"/>
  <c r="N507" i="3"/>
  <c r="M507" i="3"/>
  <c r="L507" i="3"/>
  <c r="Y506" i="3"/>
  <c r="X506" i="3"/>
  <c r="W506" i="3"/>
  <c r="V506" i="3"/>
  <c r="U506" i="3"/>
  <c r="T506" i="3"/>
  <c r="S506" i="3"/>
  <c r="R506" i="3"/>
  <c r="Q506" i="3"/>
  <c r="P506" i="3"/>
  <c r="O506" i="3"/>
  <c r="N506" i="3"/>
  <c r="M506" i="3"/>
  <c r="L506" i="3"/>
  <c r="Y505" i="3"/>
  <c r="X505" i="3"/>
  <c r="P505" i="3"/>
  <c r="O505" i="3"/>
  <c r="N505" i="3"/>
  <c r="M505" i="3"/>
  <c r="L505" i="3"/>
  <c r="K505" i="3"/>
  <c r="J505" i="3"/>
  <c r="I505" i="3"/>
  <c r="H505" i="3"/>
  <c r="Y504" i="3"/>
  <c r="X504" i="3"/>
  <c r="W504" i="3"/>
  <c r="V504" i="3"/>
  <c r="U504" i="3"/>
  <c r="T504" i="3"/>
  <c r="S504" i="3"/>
  <c r="R504" i="3"/>
  <c r="Q504" i="3"/>
  <c r="P504" i="3"/>
  <c r="O504" i="3"/>
  <c r="N504" i="3"/>
  <c r="M504" i="3"/>
  <c r="L504" i="3"/>
  <c r="W503" i="3"/>
  <c r="V503" i="3"/>
  <c r="U503" i="3"/>
  <c r="T503" i="3"/>
  <c r="S503" i="3"/>
  <c r="R503" i="3"/>
  <c r="Q503" i="3"/>
  <c r="P503" i="3"/>
  <c r="O503" i="3"/>
  <c r="N503" i="3"/>
  <c r="M503" i="3"/>
  <c r="L503" i="3"/>
  <c r="K503" i="3"/>
  <c r="J503" i="3"/>
  <c r="H503" i="3"/>
  <c r="Y502" i="3"/>
  <c r="X502" i="3"/>
  <c r="W502" i="3"/>
  <c r="V502" i="3"/>
  <c r="U502" i="3"/>
  <c r="T502" i="3"/>
  <c r="S502" i="3"/>
  <c r="R502" i="3"/>
  <c r="Q502" i="3"/>
  <c r="P502" i="3"/>
  <c r="O502" i="3"/>
  <c r="N502" i="3"/>
  <c r="M502" i="3"/>
  <c r="L502" i="3"/>
  <c r="Y501" i="3"/>
  <c r="X501" i="3"/>
  <c r="W501" i="3"/>
  <c r="V501" i="3"/>
  <c r="U501" i="3"/>
  <c r="T501" i="3"/>
  <c r="S501" i="3"/>
  <c r="R501" i="3"/>
  <c r="Q501" i="3"/>
  <c r="P501" i="3"/>
  <c r="O501" i="3"/>
  <c r="N501" i="3"/>
  <c r="M501" i="3"/>
  <c r="L501" i="3"/>
  <c r="Y500" i="3"/>
  <c r="X500" i="3"/>
  <c r="W500" i="3"/>
  <c r="V500" i="3"/>
  <c r="U500" i="3"/>
  <c r="T500" i="3"/>
  <c r="S500" i="3"/>
  <c r="R500" i="3"/>
  <c r="Q500" i="3"/>
  <c r="P500" i="3"/>
  <c r="O500" i="3"/>
  <c r="N500" i="3"/>
  <c r="M500" i="3"/>
  <c r="L500" i="3"/>
  <c r="Y492" i="3" l="1"/>
  <c r="X492" i="3"/>
  <c r="W492" i="3"/>
  <c r="V492" i="3"/>
  <c r="U492" i="3"/>
  <c r="T492" i="3"/>
  <c r="S492" i="3"/>
  <c r="R492" i="3"/>
  <c r="Q492" i="3"/>
  <c r="P492" i="3"/>
  <c r="O492" i="3"/>
  <c r="N492" i="3"/>
  <c r="M492" i="3"/>
  <c r="L492" i="3"/>
  <c r="Y491" i="3"/>
  <c r="X491" i="3"/>
  <c r="W491" i="3"/>
  <c r="V491" i="3"/>
  <c r="U491" i="3"/>
  <c r="T491" i="3"/>
  <c r="S491" i="3"/>
  <c r="R491" i="3"/>
  <c r="Q491" i="3"/>
  <c r="P491" i="3"/>
  <c r="O491" i="3"/>
  <c r="N491" i="3"/>
  <c r="M491" i="3"/>
  <c r="L491" i="3"/>
  <c r="Y490" i="3"/>
  <c r="X490" i="3"/>
  <c r="W490" i="3"/>
  <c r="V490" i="3"/>
  <c r="U490" i="3"/>
  <c r="T490" i="3"/>
  <c r="S490" i="3"/>
  <c r="R490" i="3"/>
  <c r="Q490" i="3"/>
  <c r="P490" i="3"/>
  <c r="O490" i="3"/>
  <c r="N490" i="3"/>
  <c r="M490" i="3"/>
  <c r="L490" i="3"/>
  <c r="Y489" i="3"/>
  <c r="X489" i="3"/>
  <c r="W489" i="3"/>
  <c r="V489" i="3"/>
  <c r="U489" i="3"/>
  <c r="T489" i="3"/>
  <c r="S489" i="3"/>
  <c r="R489" i="3"/>
  <c r="Q489" i="3"/>
  <c r="P489" i="3"/>
  <c r="O489" i="3"/>
  <c r="N489" i="3"/>
  <c r="M489" i="3"/>
  <c r="L489" i="3"/>
  <c r="Y488" i="3"/>
  <c r="X488" i="3"/>
  <c r="W488" i="3"/>
  <c r="V488" i="3"/>
  <c r="U488" i="3"/>
  <c r="T488" i="3"/>
  <c r="S488" i="3"/>
  <c r="R488" i="3"/>
  <c r="Q488" i="3"/>
  <c r="P488" i="3"/>
  <c r="O488" i="3"/>
  <c r="N488" i="3"/>
  <c r="M488" i="3"/>
  <c r="L488" i="3"/>
  <c r="W487" i="3"/>
  <c r="V487" i="3"/>
  <c r="U487" i="3"/>
  <c r="T487" i="3"/>
  <c r="S487" i="3"/>
  <c r="R487" i="3"/>
  <c r="Q487" i="3"/>
  <c r="P487" i="3"/>
  <c r="O487" i="3"/>
  <c r="N487" i="3"/>
  <c r="M487" i="3"/>
  <c r="L487" i="3"/>
  <c r="K487" i="3"/>
  <c r="J487" i="3"/>
  <c r="Y486" i="3"/>
  <c r="X486" i="3"/>
  <c r="W486" i="3"/>
  <c r="V486" i="3"/>
  <c r="U486" i="3"/>
  <c r="T486" i="3"/>
  <c r="S486" i="3"/>
  <c r="R486" i="3"/>
  <c r="Q486" i="3"/>
  <c r="P486" i="3"/>
  <c r="O486" i="3"/>
  <c r="N486" i="3"/>
  <c r="M486" i="3"/>
  <c r="L486" i="3"/>
  <c r="Y484" i="3"/>
  <c r="X484" i="3"/>
  <c r="W484" i="3"/>
  <c r="V484" i="3"/>
  <c r="U484" i="3"/>
  <c r="T484" i="3"/>
  <c r="S484" i="3"/>
  <c r="R484" i="3"/>
  <c r="Q484" i="3"/>
  <c r="P484" i="3"/>
  <c r="O484" i="3"/>
  <c r="N484" i="3"/>
  <c r="M484" i="3"/>
  <c r="L484" i="3"/>
  <c r="Y483" i="3"/>
  <c r="X483" i="3"/>
  <c r="W483" i="3"/>
  <c r="V483" i="3"/>
  <c r="U483" i="3"/>
  <c r="T483" i="3"/>
  <c r="S483" i="3"/>
  <c r="R483" i="3"/>
  <c r="Q483" i="3"/>
  <c r="P483" i="3"/>
  <c r="O483" i="3"/>
  <c r="N483" i="3"/>
  <c r="M483" i="3"/>
  <c r="L483" i="3"/>
  <c r="Y482" i="3"/>
  <c r="X482" i="3"/>
  <c r="W482" i="3"/>
  <c r="V482" i="3"/>
  <c r="U482" i="3"/>
  <c r="T482" i="3"/>
  <c r="S482" i="3"/>
  <c r="R482" i="3"/>
  <c r="Q482" i="3"/>
  <c r="P482" i="3"/>
  <c r="O482" i="3"/>
  <c r="N482" i="3"/>
  <c r="M482" i="3"/>
  <c r="L482" i="3"/>
  <c r="Y481" i="3"/>
  <c r="X481" i="3"/>
  <c r="W481" i="3"/>
  <c r="V481" i="3"/>
  <c r="U481" i="3"/>
  <c r="T481" i="3"/>
  <c r="S481" i="3"/>
  <c r="R481" i="3"/>
  <c r="Q481" i="3"/>
  <c r="P481" i="3"/>
  <c r="O481" i="3"/>
  <c r="N481" i="3"/>
  <c r="M481" i="3"/>
  <c r="L481" i="3"/>
  <c r="W480" i="3"/>
  <c r="V480" i="3"/>
  <c r="U480" i="3"/>
  <c r="T480" i="3"/>
  <c r="S480" i="3"/>
  <c r="R480" i="3"/>
  <c r="Q480" i="3"/>
  <c r="P480" i="3"/>
  <c r="N480" i="3"/>
  <c r="M480" i="3"/>
  <c r="L480" i="3"/>
  <c r="K480" i="3"/>
  <c r="J480" i="3"/>
  <c r="O480" i="3"/>
  <c r="Y479" i="3"/>
  <c r="X479" i="3"/>
  <c r="P479" i="3"/>
  <c r="O479" i="3"/>
  <c r="N479" i="3"/>
  <c r="M479" i="3"/>
  <c r="L479" i="3"/>
  <c r="K479" i="3"/>
  <c r="J479" i="3"/>
  <c r="I479" i="3"/>
  <c r="H479" i="3"/>
  <c r="Y478" i="3"/>
  <c r="X478" i="3"/>
  <c r="W478" i="3"/>
  <c r="V478" i="3"/>
  <c r="U478" i="3"/>
  <c r="T478" i="3"/>
  <c r="S478" i="3"/>
  <c r="R478" i="3"/>
  <c r="Q478" i="3"/>
  <c r="P478" i="3"/>
  <c r="O478" i="3"/>
  <c r="N478" i="3"/>
  <c r="M478" i="3"/>
  <c r="L478" i="3"/>
  <c r="Y477" i="3"/>
  <c r="X477" i="3"/>
  <c r="W477" i="3"/>
  <c r="V477" i="3"/>
  <c r="U477" i="3"/>
  <c r="T477" i="3"/>
  <c r="S477" i="3"/>
  <c r="R477" i="3"/>
  <c r="Q477" i="3"/>
  <c r="P477" i="3"/>
  <c r="O477" i="3"/>
  <c r="N477" i="3"/>
  <c r="M477" i="3"/>
  <c r="L477" i="3"/>
  <c r="Y475" i="3" l="1"/>
  <c r="X475" i="3"/>
  <c r="W475" i="3"/>
  <c r="V475" i="3"/>
  <c r="U475" i="3"/>
  <c r="T475" i="3"/>
  <c r="S475" i="3"/>
  <c r="R475" i="3"/>
  <c r="Q475" i="3"/>
  <c r="P475" i="3"/>
  <c r="O475" i="3"/>
  <c r="N475" i="3"/>
  <c r="M475" i="3"/>
  <c r="L475" i="3"/>
  <c r="Y474" i="3"/>
  <c r="X474" i="3"/>
  <c r="W474" i="3"/>
  <c r="V474" i="3"/>
  <c r="U474" i="3"/>
  <c r="T474" i="3"/>
  <c r="S474" i="3"/>
  <c r="R474" i="3"/>
  <c r="Q474" i="3"/>
  <c r="P474" i="3"/>
  <c r="O474" i="3"/>
  <c r="N474" i="3"/>
  <c r="M474" i="3"/>
  <c r="L474" i="3"/>
  <c r="Y473" i="3"/>
  <c r="X473" i="3"/>
  <c r="W473" i="3"/>
  <c r="V473" i="3"/>
  <c r="U473" i="3"/>
  <c r="T473" i="3"/>
  <c r="S473" i="3"/>
  <c r="R473" i="3"/>
  <c r="Q473" i="3"/>
  <c r="P473" i="3"/>
  <c r="O473" i="3"/>
  <c r="N473" i="3"/>
  <c r="M473" i="3"/>
  <c r="L473" i="3"/>
  <c r="Y472" i="3"/>
  <c r="X472" i="3"/>
  <c r="W472" i="3"/>
  <c r="V472" i="3"/>
  <c r="U472" i="3"/>
  <c r="T472" i="3"/>
  <c r="S472" i="3"/>
  <c r="R472" i="3"/>
  <c r="Q472" i="3"/>
  <c r="P472" i="3"/>
  <c r="O472" i="3"/>
  <c r="N472" i="3"/>
  <c r="M472" i="3"/>
  <c r="L472" i="3"/>
  <c r="Y471" i="3"/>
  <c r="X471" i="3"/>
  <c r="W471" i="3"/>
  <c r="V471" i="3"/>
  <c r="U471" i="3"/>
  <c r="T471" i="3"/>
  <c r="S471" i="3"/>
  <c r="R471" i="3"/>
  <c r="Q471" i="3"/>
  <c r="P471" i="3"/>
  <c r="O471" i="3"/>
  <c r="N471" i="3"/>
  <c r="M471" i="3"/>
  <c r="L471" i="3"/>
  <c r="Y470" i="3"/>
  <c r="X470" i="3"/>
  <c r="W470" i="3"/>
  <c r="V470" i="3"/>
  <c r="U470" i="3"/>
  <c r="T470" i="3"/>
  <c r="S470" i="3"/>
  <c r="R470" i="3"/>
  <c r="Q470" i="3"/>
  <c r="P470" i="3"/>
  <c r="O470" i="3"/>
  <c r="N470" i="3"/>
  <c r="M470" i="3"/>
  <c r="L470" i="3"/>
  <c r="Y469" i="3"/>
  <c r="X469" i="3"/>
  <c r="P469" i="3"/>
  <c r="O469" i="3"/>
  <c r="N469" i="3"/>
  <c r="M469" i="3"/>
  <c r="L469" i="3"/>
  <c r="K469" i="3"/>
  <c r="J469" i="3"/>
  <c r="I469" i="3"/>
  <c r="H469" i="3"/>
  <c r="Y468" i="3"/>
  <c r="X468" i="3"/>
  <c r="W468" i="3"/>
  <c r="V468" i="3"/>
  <c r="U468" i="3"/>
  <c r="T468" i="3"/>
  <c r="S468" i="3"/>
  <c r="R468" i="3"/>
  <c r="Q468" i="3"/>
  <c r="P468" i="3"/>
  <c r="O468" i="3"/>
  <c r="N468" i="3"/>
  <c r="M468" i="3"/>
  <c r="L468" i="3"/>
  <c r="Y466" i="3" l="1"/>
  <c r="X466" i="3"/>
  <c r="W466" i="3"/>
  <c r="V466" i="3"/>
  <c r="U466" i="3"/>
  <c r="T466" i="3"/>
  <c r="S466" i="3"/>
  <c r="R466" i="3"/>
  <c r="Q466" i="3"/>
  <c r="P466" i="3"/>
  <c r="O466" i="3"/>
  <c r="N466" i="3"/>
  <c r="M466" i="3"/>
  <c r="L466" i="3"/>
  <c r="Y465" i="3"/>
  <c r="X465" i="3"/>
  <c r="W465" i="3"/>
  <c r="V465" i="3"/>
  <c r="U465" i="3"/>
  <c r="T465" i="3"/>
  <c r="S465" i="3"/>
  <c r="R465" i="3"/>
  <c r="Q465" i="3"/>
  <c r="P465" i="3"/>
  <c r="O465" i="3"/>
  <c r="N465" i="3"/>
  <c r="M465" i="3"/>
  <c r="L465" i="3"/>
  <c r="Y464" i="3"/>
  <c r="X464" i="3"/>
  <c r="W464" i="3"/>
  <c r="V464" i="3"/>
  <c r="U464" i="3"/>
  <c r="T464" i="3"/>
  <c r="S464" i="3"/>
  <c r="R464" i="3"/>
  <c r="Q464" i="3"/>
  <c r="P464" i="3"/>
  <c r="O464" i="3"/>
  <c r="N464" i="3"/>
  <c r="M464" i="3"/>
  <c r="L464" i="3"/>
  <c r="Y463" i="3"/>
  <c r="X463" i="3"/>
  <c r="W463" i="3"/>
  <c r="V463" i="3"/>
  <c r="U463" i="3"/>
  <c r="T463" i="3"/>
  <c r="S463" i="3"/>
  <c r="R463" i="3"/>
  <c r="Q463" i="3"/>
  <c r="P463" i="3"/>
  <c r="O463" i="3"/>
  <c r="N463" i="3"/>
  <c r="M463" i="3"/>
  <c r="L463" i="3"/>
  <c r="Y462" i="3"/>
  <c r="X462" i="3"/>
  <c r="W462" i="3"/>
  <c r="V462" i="3"/>
  <c r="U462" i="3"/>
  <c r="T462" i="3"/>
  <c r="S462" i="3"/>
  <c r="R462" i="3"/>
  <c r="Q462" i="3"/>
  <c r="P462" i="3"/>
  <c r="O462" i="3"/>
  <c r="N462" i="3"/>
  <c r="M462" i="3"/>
  <c r="L462" i="3"/>
  <c r="Y461" i="3"/>
  <c r="X461" i="3"/>
  <c r="W461" i="3"/>
  <c r="V461" i="3"/>
  <c r="U461" i="3"/>
  <c r="T461" i="3"/>
  <c r="S461" i="3"/>
  <c r="R461" i="3"/>
  <c r="Q461" i="3"/>
  <c r="P461" i="3"/>
  <c r="O461" i="3"/>
  <c r="N461" i="3"/>
  <c r="M461" i="3"/>
  <c r="L461" i="3"/>
  <c r="Y460" i="3"/>
  <c r="X460" i="3"/>
  <c r="W460" i="3"/>
  <c r="V460" i="3"/>
  <c r="U460" i="3"/>
  <c r="T460" i="3"/>
  <c r="S460" i="3"/>
  <c r="R460" i="3"/>
  <c r="Q460" i="3"/>
  <c r="P460" i="3"/>
  <c r="O460" i="3"/>
  <c r="N460" i="3"/>
  <c r="M460" i="3"/>
  <c r="L460" i="3"/>
  <c r="W459" i="3"/>
  <c r="V459" i="3"/>
  <c r="U459" i="3"/>
  <c r="T459" i="3"/>
  <c r="S459" i="3"/>
  <c r="R459" i="3"/>
  <c r="Q459" i="3"/>
  <c r="P459" i="3"/>
  <c r="O459" i="3"/>
  <c r="N459" i="3"/>
  <c r="M459" i="3"/>
  <c r="L459" i="3"/>
  <c r="K459" i="3"/>
  <c r="J459" i="3"/>
  <c r="W458" i="3"/>
  <c r="V458" i="3"/>
  <c r="U458" i="3"/>
  <c r="T458" i="3"/>
  <c r="S458" i="3"/>
  <c r="R458" i="3"/>
  <c r="Q458" i="3"/>
  <c r="P458" i="3"/>
  <c r="O458" i="3"/>
  <c r="N458" i="3"/>
  <c r="M458" i="3"/>
  <c r="L458" i="3"/>
  <c r="K458" i="3"/>
  <c r="J458" i="3"/>
  <c r="H458" i="3"/>
  <c r="W456" i="3"/>
  <c r="V456" i="3"/>
  <c r="U456" i="3"/>
  <c r="T456" i="3"/>
  <c r="S456" i="3"/>
  <c r="R456" i="3"/>
  <c r="Q456" i="3"/>
  <c r="P456" i="3"/>
  <c r="O456" i="3"/>
  <c r="N456" i="3"/>
  <c r="M456" i="3"/>
  <c r="L456" i="3"/>
  <c r="K456" i="3"/>
  <c r="J456" i="3"/>
  <c r="Y455" i="3"/>
  <c r="X455" i="3"/>
  <c r="W455" i="3"/>
  <c r="V455" i="3"/>
  <c r="U455" i="3"/>
  <c r="T455" i="3"/>
  <c r="S455" i="3"/>
  <c r="R455" i="3"/>
  <c r="Q455" i="3"/>
  <c r="P455" i="3"/>
  <c r="O455" i="3"/>
  <c r="N455" i="3"/>
  <c r="M455" i="3"/>
  <c r="L455" i="3"/>
  <c r="Y454" i="3"/>
  <c r="X454" i="3"/>
  <c r="W454" i="3"/>
  <c r="V454" i="3"/>
  <c r="U454" i="3"/>
  <c r="T454" i="3"/>
  <c r="S454" i="3"/>
  <c r="R454" i="3"/>
  <c r="Q454" i="3"/>
  <c r="P454" i="3"/>
  <c r="O454" i="3"/>
  <c r="N454" i="3"/>
  <c r="M454" i="3"/>
  <c r="L454" i="3"/>
  <c r="Y453" i="3"/>
  <c r="X453" i="3"/>
  <c r="W453" i="3"/>
  <c r="V453" i="3"/>
  <c r="U453" i="3"/>
  <c r="T453" i="3"/>
  <c r="S453" i="3"/>
  <c r="R453" i="3"/>
  <c r="Q453" i="3"/>
  <c r="P453" i="3"/>
  <c r="O453" i="3"/>
  <c r="N453" i="3"/>
  <c r="M453" i="3"/>
  <c r="L453" i="3"/>
  <c r="Y452" i="3"/>
  <c r="X452" i="3"/>
  <c r="W452" i="3"/>
  <c r="V452" i="3"/>
  <c r="U452" i="3"/>
  <c r="T452" i="3"/>
  <c r="S452" i="3"/>
  <c r="R452" i="3"/>
  <c r="Q452" i="3"/>
  <c r="P452" i="3"/>
  <c r="O452" i="3"/>
  <c r="N452" i="3"/>
  <c r="M452" i="3"/>
  <c r="L452" i="3"/>
  <c r="Y447" i="3" l="1"/>
  <c r="V446" i="3"/>
  <c r="R446" i="3"/>
  <c r="N446" i="3"/>
  <c r="X446" i="3"/>
  <c r="Y445" i="3"/>
  <c r="V445" i="3"/>
  <c r="U445" i="3"/>
  <c r="R445" i="3"/>
  <c r="Q445" i="3"/>
  <c r="N445" i="3"/>
  <c r="M445" i="3"/>
  <c r="W445" i="3"/>
  <c r="Y444" i="3"/>
  <c r="X444" i="3"/>
  <c r="V444" i="3"/>
  <c r="U444" i="3"/>
  <c r="T444" i="3"/>
  <c r="R444" i="3"/>
  <c r="Q444" i="3"/>
  <c r="P444" i="3"/>
  <c r="N444" i="3"/>
  <c r="M444" i="3"/>
  <c r="L444" i="3"/>
  <c r="W444" i="3"/>
  <c r="Y443" i="3"/>
  <c r="Y450" i="3"/>
  <c r="X450" i="3"/>
  <c r="W450" i="3"/>
  <c r="V450" i="3"/>
  <c r="U450" i="3"/>
  <c r="T450" i="3"/>
  <c r="S450" i="3"/>
  <c r="R450" i="3"/>
  <c r="Q450" i="3"/>
  <c r="P450" i="3"/>
  <c r="O450" i="3"/>
  <c r="N450" i="3"/>
  <c r="M450" i="3"/>
  <c r="L450" i="3"/>
  <c r="W440" i="3"/>
  <c r="V440" i="3"/>
  <c r="U440" i="3"/>
  <c r="T440" i="3"/>
  <c r="S440" i="3"/>
  <c r="R440" i="3"/>
  <c r="Q440" i="3"/>
  <c r="P440" i="3"/>
  <c r="O440" i="3"/>
  <c r="N440" i="3"/>
  <c r="M440" i="3"/>
  <c r="L440" i="3"/>
  <c r="K440" i="3"/>
  <c r="J440" i="3"/>
  <c r="H440" i="3"/>
  <c r="S449" i="3"/>
  <c r="V449" i="3"/>
  <c r="Y448" i="3"/>
  <c r="Y442" i="3"/>
  <c r="Y441" i="3"/>
  <c r="S443" i="3" l="1"/>
  <c r="P443" i="3"/>
  <c r="X443" i="3"/>
  <c r="O446" i="3"/>
  <c r="S446" i="3"/>
  <c r="W446" i="3"/>
  <c r="L447" i="3"/>
  <c r="M443" i="3"/>
  <c r="U443" i="3"/>
  <c r="N443" i="3"/>
  <c r="R443" i="3"/>
  <c r="V443" i="3"/>
  <c r="O444" i="3"/>
  <c r="S444" i="3"/>
  <c r="L445" i="3"/>
  <c r="P445" i="3"/>
  <c r="T445" i="3"/>
  <c r="X445" i="3"/>
  <c r="M446" i="3"/>
  <c r="Q446" i="3"/>
  <c r="U446" i="3"/>
  <c r="Y446" i="3"/>
  <c r="N447" i="3"/>
  <c r="R447" i="3"/>
  <c r="V447" i="3"/>
  <c r="W443" i="3"/>
  <c r="O447" i="3"/>
  <c r="S447" i="3"/>
  <c r="W447" i="3"/>
  <c r="O443" i="3"/>
  <c r="T443" i="3"/>
  <c r="P447" i="3"/>
  <c r="T447" i="3"/>
  <c r="X447" i="3"/>
  <c r="L443" i="3"/>
  <c r="Q443" i="3"/>
  <c r="O445" i="3"/>
  <c r="S445" i="3"/>
  <c r="L446" i="3"/>
  <c r="P446" i="3"/>
  <c r="T446" i="3"/>
  <c r="M447" i="3"/>
  <c r="Q447" i="3"/>
  <c r="U447" i="3"/>
  <c r="O449" i="3"/>
  <c r="W449" i="3"/>
  <c r="L449" i="3"/>
  <c r="P449" i="3"/>
  <c r="T449" i="3"/>
  <c r="X449" i="3"/>
  <c r="M449" i="3"/>
  <c r="Q449" i="3"/>
  <c r="U449" i="3"/>
  <c r="Y449" i="3"/>
  <c r="N449" i="3"/>
  <c r="R449" i="3"/>
  <c r="O442" i="3"/>
  <c r="P441" i="3"/>
  <c r="N441" i="3"/>
  <c r="R441" i="3"/>
  <c r="V441" i="3"/>
  <c r="N442" i="3"/>
  <c r="R442" i="3"/>
  <c r="V442" i="3"/>
  <c r="N448" i="3"/>
  <c r="R448" i="3"/>
  <c r="V448" i="3"/>
  <c r="S441" i="3"/>
  <c r="O448" i="3"/>
  <c r="S448" i="3"/>
  <c r="W448" i="3"/>
  <c r="W441" i="3"/>
  <c r="L448" i="3"/>
  <c r="T448" i="3"/>
  <c r="O441" i="3"/>
  <c r="S442" i="3"/>
  <c r="W442" i="3"/>
  <c r="L441" i="3"/>
  <c r="T441" i="3"/>
  <c r="X441" i="3"/>
  <c r="L442" i="3"/>
  <c r="P442" i="3"/>
  <c r="T442" i="3"/>
  <c r="X442" i="3"/>
  <c r="P448" i="3"/>
  <c r="X448" i="3"/>
  <c r="M441" i="3"/>
  <c r="Q441" i="3"/>
  <c r="U441" i="3"/>
  <c r="M442" i="3"/>
  <c r="Q442" i="3"/>
  <c r="U442" i="3"/>
  <c r="M448" i="3"/>
  <c r="Q448" i="3"/>
  <c r="U448" i="3"/>
  <c r="Y437" i="3"/>
  <c r="X437" i="3"/>
  <c r="W437" i="3"/>
  <c r="V437" i="3"/>
  <c r="U437" i="3"/>
  <c r="T437" i="3"/>
  <c r="S437" i="3"/>
  <c r="R437" i="3"/>
  <c r="Q437" i="3"/>
  <c r="P437" i="3"/>
  <c r="O437" i="3"/>
  <c r="N437" i="3"/>
  <c r="M437" i="3"/>
  <c r="L437" i="3"/>
  <c r="K437" i="3"/>
  <c r="J437" i="3"/>
  <c r="Y436" i="3"/>
  <c r="X436" i="3"/>
  <c r="W436" i="3"/>
  <c r="V436" i="3"/>
  <c r="U436" i="3"/>
  <c r="T436" i="3"/>
  <c r="S436" i="3"/>
  <c r="R436" i="3"/>
  <c r="Q436" i="3"/>
  <c r="P436" i="3"/>
  <c r="O436" i="3"/>
  <c r="N436" i="3"/>
  <c r="M436" i="3"/>
  <c r="L436" i="3"/>
  <c r="Y435" i="3"/>
  <c r="X435" i="3"/>
  <c r="W435" i="3"/>
  <c r="V435" i="3"/>
  <c r="U435" i="3"/>
  <c r="T435" i="3"/>
  <c r="S435" i="3"/>
  <c r="R435" i="3"/>
  <c r="Q435" i="3"/>
  <c r="P435" i="3"/>
  <c r="O435" i="3"/>
  <c r="N435" i="3"/>
  <c r="M435" i="3"/>
  <c r="L435" i="3"/>
  <c r="Y434" i="3"/>
  <c r="X434" i="3"/>
  <c r="W434" i="3"/>
  <c r="V434" i="3"/>
  <c r="U434" i="3"/>
  <c r="T434" i="3"/>
  <c r="S434" i="3"/>
  <c r="R434" i="3"/>
  <c r="Q434" i="3"/>
  <c r="P434" i="3"/>
  <c r="O434" i="3"/>
  <c r="N434" i="3"/>
  <c r="M434" i="3"/>
  <c r="L434" i="3"/>
  <c r="Y433" i="3"/>
  <c r="X433" i="3"/>
  <c r="P433" i="3"/>
  <c r="O433" i="3"/>
  <c r="N433" i="3"/>
  <c r="M433" i="3"/>
  <c r="L433" i="3"/>
  <c r="K433" i="3"/>
  <c r="J433" i="3"/>
  <c r="I433" i="3"/>
  <c r="H433" i="3"/>
  <c r="W431" i="3"/>
  <c r="V431" i="3"/>
  <c r="U431" i="3"/>
  <c r="T431" i="3"/>
  <c r="S431" i="3"/>
  <c r="R431" i="3"/>
  <c r="Q431" i="3"/>
  <c r="P431" i="3"/>
  <c r="N431" i="3"/>
  <c r="M431" i="3"/>
  <c r="L431" i="3"/>
  <c r="K431" i="3"/>
  <c r="J431" i="3"/>
  <c r="O431" i="3"/>
  <c r="Y430" i="3"/>
  <c r="X430" i="3"/>
  <c r="W430" i="3"/>
  <c r="V430" i="3"/>
  <c r="U430" i="3"/>
  <c r="T430" i="3"/>
  <c r="S430" i="3"/>
  <c r="R430" i="3"/>
  <c r="Q430" i="3"/>
  <c r="P430" i="3"/>
  <c r="O430" i="3"/>
  <c r="N430" i="3"/>
  <c r="M430" i="3"/>
  <c r="L430" i="3"/>
  <c r="Y429" i="3"/>
  <c r="X429" i="3"/>
  <c r="W429" i="3"/>
  <c r="V429" i="3"/>
  <c r="U429" i="3"/>
  <c r="T429" i="3"/>
  <c r="S429" i="3"/>
  <c r="R429" i="3"/>
  <c r="Q429" i="3"/>
  <c r="P429" i="3"/>
  <c r="O429" i="3"/>
  <c r="N429" i="3"/>
  <c r="M429" i="3"/>
  <c r="L429" i="3"/>
  <c r="W428" i="3"/>
  <c r="V428" i="3"/>
  <c r="U428" i="3"/>
  <c r="T428" i="3"/>
  <c r="S428" i="3"/>
  <c r="R428" i="3"/>
  <c r="Q428" i="3"/>
  <c r="P428" i="3"/>
  <c r="O428" i="3"/>
  <c r="N428" i="3"/>
  <c r="M428" i="3"/>
  <c r="L428" i="3"/>
  <c r="K428" i="3"/>
  <c r="J428" i="3"/>
  <c r="H428" i="3"/>
  <c r="Y427" i="3"/>
  <c r="X427" i="3"/>
  <c r="W427" i="3"/>
  <c r="V427" i="3"/>
  <c r="U427" i="3"/>
  <c r="T427" i="3"/>
  <c r="S427" i="3"/>
  <c r="R427" i="3"/>
  <c r="Q427" i="3"/>
  <c r="P427" i="3"/>
  <c r="O427" i="3"/>
  <c r="N427" i="3"/>
  <c r="M427" i="3"/>
  <c r="L427" i="3"/>
  <c r="Y426" i="3"/>
  <c r="X426" i="3"/>
  <c r="W426" i="3"/>
  <c r="V426" i="3"/>
  <c r="U426" i="3"/>
  <c r="T426" i="3"/>
  <c r="S426" i="3"/>
  <c r="R426" i="3"/>
  <c r="Q426" i="3"/>
  <c r="P426" i="3"/>
  <c r="O426" i="3"/>
  <c r="N426" i="3"/>
  <c r="M426" i="3"/>
  <c r="L426" i="3"/>
  <c r="Y422" i="3" l="1"/>
  <c r="X422" i="3"/>
  <c r="W422" i="3"/>
  <c r="V422" i="3"/>
  <c r="U422" i="3"/>
  <c r="T422" i="3"/>
  <c r="S422" i="3"/>
  <c r="R422" i="3"/>
  <c r="Q422" i="3"/>
  <c r="P422" i="3"/>
  <c r="O422" i="3"/>
  <c r="N422" i="3"/>
  <c r="M422" i="3"/>
  <c r="L422" i="3"/>
  <c r="Y419" i="3"/>
  <c r="X419" i="3"/>
  <c r="W419" i="3"/>
  <c r="V419" i="3"/>
  <c r="U419" i="3"/>
  <c r="T419" i="3"/>
  <c r="S419" i="3"/>
  <c r="R419" i="3"/>
  <c r="Q419" i="3"/>
  <c r="P419" i="3"/>
  <c r="O419" i="3"/>
  <c r="N419" i="3"/>
  <c r="M419" i="3"/>
  <c r="L419" i="3"/>
  <c r="Y415" i="3" l="1"/>
  <c r="X415" i="3"/>
  <c r="W415" i="3"/>
  <c r="V415" i="3"/>
  <c r="U415" i="3"/>
  <c r="T415" i="3"/>
  <c r="S415" i="3"/>
  <c r="R415" i="3"/>
  <c r="Q415" i="3"/>
  <c r="P415" i="3"/>
  <c r="N415" i="3"/>
  <c r="M415" i="3"/>
  <c r="L415" i="3"/>
  <c r="K415" i="3"/>
  <c r="J415" i="3"/>
  <c r="O415" i="3"/>
  <c r="Y414" i="3"/>
  <c r="X414" i="3"/>
  <c r="P414" i="3"/>
  <c r="O414" i="3"/>
  <c r="N414" i="3"/>
  <c r="M414" i="3"/>
  <c r="L414" i="3"/>
  <c r="K414" i="3"/>
  <c r="J414" i="3"/>
  <c r="I414" i="3"/>
  <c r="H414" i="3"/>
  <c r="Y413" i="3"/>
  <c r="X413" i="3"/>
  <c r="W413" i="3"/>
  <c r="V413" i="3"/>
  <c r="U413" i="3"/>
  <c r="T413" i="3"/>
  <c r="S413" i="3"/>
  <c r="R413" i="3"/>
  <c r="Q413" i="3"/>
  <c r="P413" i="3"/>
  <c r="O413" i="3"/>
  <c r="N413" i="3"/>
  <c r="M413" i="3"/>
  <c r="L413" i="3"/>
  <c r="Y412" i="3"/>
  <c r="X412" i="3"/>
  <c r="W412" i="3"/>
  <c r="V412" i="3"/>
  <c r="U412" i="3"/>
  <c r="T412" i="3"/>
  <c r="S412" i="3"/>
  <c r="R412" i="3"/>
  <c r="Q412" i="3"/>
  <c r="P412" i="3"/>
  <c r="O412" i="3"/>
  <c r="N412" i="3"/>
  <c r="M412" i="3"/>
  <c r="L412" i="3"/>
  <c r="Y411" i="3"/>
  <c r="X411" i="3"/>
  <c r="W411" i="3"/>
  <c r="V411" i="3"/>
  <c r="U411" i="3"/>
  <c r="T411" i="3"/>
  <c r="S411" i="3"/>
  <c r="R411" i="3"/>
  <c r="Q411" i="3"/>
  <c r="P411" i="3"/>
  <c r="O411" i="3"/>
  <c r="N411" i="3"/>
  <c r="M411" i="3"/>
  <c r="L411" i="3"/>
  <c r="Y410" i="3"/>
  <c r="X410" i="3"/>
  <c r="W410" i="3"/>
  <c r="V410" i="3"/>
  <c r="U410" i="3"/>
  <c r="T410" i="3"/>
  <c r="S410" i="3"/>
  <c r="R410" i="3"/>
  <c r="Q410" i="3"/>
  <c r="P410" i="3"/>
  <c r="O410" i="3"/>
  <c r="N410" i="3"/>
  <c r="M410" i="3"/>
  <c r="L410" i="3"/>
  <c r="Y409" i="3"/>
  <c r="X409" i="3"/>
  <c r="W409" i="3"/>
  <c r="V409" i="3"/>
  <c r="U409" i="3"/>
  <c r="T409" i="3"/>
  <c r="S409" i="3"/>
  <c r="R409" i="3"/>
  <c r="Q409" i="3"/>
  <c r="P409" i="3"/>
  <c r="O409" i="3"/>
  <c r="N409" i="3"/>
  <c r="M409" i="3"/>
  <c r="L409" i="3"/>
  <c r="Y408" i="3"/>
  <c r="X408" i="3"/>
  <c r="W408" i="3"/>
  <c r="V408" i="3"/>
  <c r="U408" i="3"/>
  <c r="T408" i="3"/>
  <c r="S408" i="3"/>
  <c r="R408" i="3"/>
  <c r="Q408" i="3"/>
  <c r="P408" i="3"/>
  <c r="O408" i="3"/>
  <c r="N408" i="3"/>
  <c r="M408" i="3"/>
  <c r="L408" i="3"/>
  <c r="Y406" i="3"/>
  <c r="X406" i="3"/>
  <c r="W406" i="3"/>
  <c r="V406" i="3"/>
  <c r="U406" i="3"/>
  <c r="T406" i="3"/>
  <c r="S406" i="3"/>
  <c r="R406" i="3"/>
  <c r="Q406" i="3"/>
  <c r="P406" i="3"/>
  <c r="O406" i="3"/>
  <c r="N406" i="3"/>
  <c r="M406" i="3"/>
  <c r="L406" i="3"/>
  <c r="Y405" i="3"/>
  <c r="X405" i="3"/>
  <c r="W405" i="3"/>
  <c r="V405" i="3"/>
  <c r="U405" i="3"/>
  <c r="T405" i="3"/>
  <c r="S405" i="3"/>
  <c r="R405" i="3"/>
  <c r="Q405" i="3"/>
  <c r="P405" i="3"/>
  <c r="O405" i="3"/>
  <c r="N405" i="3"/>
  <c r="M405" i="3"/>
  <c r="L405" i="3"/>
  <c r="Y404" i="3"/>
  <c r="X404" i="3"/>
  <c r="W404" i="3"/>
  <c r="V404" i="3"/>
  <c r="U404" i="3"/>
  <c r="T404" i="3"/>
  <c r="S404" i="3"/>
  <c r="R404" i="3"/>
  <c r="Q404" i="3"/>
  <c r="P404" i="3"/>
  <c r="O404" i="3"/>
  <c r="N404" i="3"/>
  <c r="M404" i="3"/>
  <c r="L404" i="3"/>
  <c r="Y403" i="3"/>
  <c r="X403" i="3"/>
  <c r="W403" i="3"/>
  <c r="V403" i="3"/>
  <c r="U403" i="3"/>
  <c r="T403" i="3"/>
  <c r="S403" i="3"/>
  <c r="R403" i="3"/>
  <c r="Q403" i="3"/>
  <c r="P403" i="3"/>
  <c r="O403" i="3"/>
  <c r="N403" i="3"/>
  <c r="M403" i="3"/>
  <c r="L403" i="3"/>
  <c r="K403" i="3"/>
  <c r="J403" i="3"/>
  <c r="Y402" i="3"/>
  <c r="X402" i="3"/>
  <c r="W402" i="3"/>
  <c r="V402" i="3"/>
  <c r="U402" i="3"/>
  <c r="T402" i="3"/>
  <c r="S402" i="3"/>
  <c r="R402" i="3"/>
  <c r="Q402" i="3"/>
  <c r="P402" i="3"/>
  <c r="O402" i="3"/>
  <c r="N402" i="3"/>
  <c r="M402" i="3"/>
  <c r="L402" i="3"/>
  <c r="Y401" i="3"/>
  <c r="X401" i="3"/>
  <c r="W401" i="3"/>
  <c r="V401" i="3"/>
  <c r="U401" i="3"/>
  <c r="T401" i="3"/>
  <c r="S401" i="3"/>
  <c r="R401" i="3"/>
  <c r="Q401" i="3"/>
  <c r="P401" i="3"/>
  <c r="O401" i="3"/>
  <c r="N401" i="3"/>
  <c r="M401" i="3"/>
  <c r="L401" i="3"/>
  <c r="Y400" i="3"/>
  <c r="X400" i="3"/>
  <c r="P400" i="3"/>
  <c r="O400" i="3"/>
  <c r="N400" i="3"/>
  <c r="M400" i="3"/>
  <c r="L400" i="3"/>
  <c r="K400" i="3"/>
  <c r="J400" i="3"/>
  <c r="I400" i="3"/>
  <c r="H400" i="3"/>
  <c r="Y399" i="3"/>
  <c r="X399" i="3"/>
  <c r="W399" i="3"/>
  <c r="V399" i="3"/>
  <c r="U399" i="3"/>
  <c r="T399" i="3"/>
  <c r="S399" i="3"/>
  <c r="R399" i="3"/>
  <c r="Q399" i="3"/>
  <c r="P399" i="3"/>
  <c r="O399" i="3"/>
  <c r="N399" i="3"/>
  <c r="M399" i="3"/>
  <c r="L399" i="3"/>
  <c r="W397" i="3" l="1"/>
  <c r="V397" i="3"/>
  <c r="U397" i="3"/>
  <c r="T397" i="3"/>
  <c r="S397" i="3"/>
  <c r="R397" i="3"/>
  <c r="Q397" i="3"/>
  <c r="P397" i="3"/>
  <c r="N397" i="3"/>
  <c r="M397" i="3"/>
  <c r="L397" i="3"/>
  <c r="K397" i="3"/>
  <c r="J397" i="3"/>
  <c r="O397" i="3"/>
  <c r="W396" i="3"/>
  <c r="V396" i="3"/>
  <c r="U396" i="3"/>
  <c r="T396" i="3"/>
  <c r="S396" i="3"/>
  <c r="R396" i="3"/>
  <c r="Q396" i="3"/>
  <c r="P396" i="3"/>
  <c r="N396" i="3"/>
  <c r="M396" i="3"/>
  <c r="L396" i="3"/>
  <c r="K396" i="3"/>
  <c r="J396" i="3"/>
  <c r="O396" i="3"/>
  <c r="W395" i="3"/>
  <c r="V395" i="3"/>
  <c r="U395" i="3"/>
  <c r="T395" i="3"/>
  <c r="S395" i="3"/>
  <c r="R395" i="3"/>
  <c r="Q395" i="3"/>
  <c r="P395" i="3"/>
  <c r="N395" i="3"/>
  <c r="M395" i="3"/>
  <c r="L395" i="3"/>
  <c r="K395" i="3"/>
  <c r="J395" i="3"/>
  <c r="O395" i="3"/>
  <c r="P394" i="3"/>
  <c r="O394" i="3"/>
  <c r="N394" i="3"/>
  <c r="M394" i="3"/>
  <c r="L394" i="3"/>
  <c r="K394" i="3"/>
  <c r="J394" i="3"/>
  <c r="I394" i="3"/>
  <c r="H394" i="3"/>
  <c r="W393" i="3"/>
  <c r="V393" i="3"/>
  <c r="U393" i="3"/>
  <c r="T393" i="3"/>
  <c r="S393" i="3"/>
  <c r="R393" i="3"/>
  <c r="Q393" i="3"/>
  <c r="P393" i="3"/>
  <c r="N393" i="3"/>
  <c r="M393" i="3"/>
  <c r="L393" i="3"/>
  <c r="K393" i="3"/>
  <c r="J393" i="3"/>
  <c r="O393" i="3"/>
  <c r="Y387" i="3" l="1"/>
  <c r="X387" i="3"/>
  <c r="W387" i="3"/>
  <c r="V387" i="3"/>
  <c r="U387" i="3"/>
  <c r="T387" i="3"/>
  <c r="S387" i="3"/>
  <c r="R387" i="3"/>
  <c r="Q387" i="3"/>
  <c r="P387" i="3"/>
  <c r="O387" i="3"/>
  <c r="N387" i="3"/>
  <c r="M387" i="3"/>
  <c r="L387" i="3"/>
  <c r="Y386" i="3"/>
  <c r="X386" i="3"/>
  <c r="W386" i="3"/>
  <c r="V386" i="3"/>
  <c r="U386" i="3"/>
  <c r="T386" i="3"/>
  <c r="S386" i="3"/>
  <c r="R386" i="3"/>
  <c r="Q386" i="3"/>
  <c r="P386" i="3"/>
  <c r="O386" i="3"/>
  <c r="N386" i="3"/>
  <c r="M386" i="3"/>
  <c r="L386" i="3"/>
  <c r="Y385" i="3"/>
  <c r="X385" i="3"/>
  <c r="W385" i="3"/>
  <c r="V385" i="3"/>
  <c r="U385" i="3"/>
  <c r="T385" i="3"/>
  <c r="S385" i="3"/>
  <c r="R385" i="3"/>
  <c r="Q385" i="3"/>
  <c r="P385" i="3"/>
  <c r="O385" i="3"/>
  <c r="N385" i="3"/>
  <c r="M385" i="3"/>
  <c r="L385" i="3"/>
  <c r="Y384" i="3"/>
  <c r="X384" i="3"/>
  <c r="W384" i="3"/>
  <c r="V384" i="3"/>
  <c r="U384" i="3"/>
  <c r="T384" i="3"/>
  <c r="S384" i="3"/>
  <c r="R384" i="3"/>
  <c r="Q384" i="3"/>
  <c r="P384" i="3"/>
  <c r="O384" i="3"/>
  <c r="N384" i="3"/>
  <c r="M384" i="3"/>
  <c r="L384" i="3"/>
  <c r="Y383" i="3"/>
  <c r="X383" i="3"/>
  <c r="P383" i="3"/>
  <c r="O383" i="3"/>
  <c r="N383" i="3"/>
  <c r="M383" i="3"/>
  <c r="L383" i="3"/>
  <c r="Y382" i="3"/>
  <c r="X382" i="3"/>
  <c r="W382" i="3"/>
  <c r="V382" i="3"/>
  <c r="U382" i="3"/>
  <c r="T382" i="3"/>
  <c r="S382" i="3"/>
  <c r="R382" i="3"/>
  <c r="Q382" i="3"/>
  <c r="P382" i="3"/>
  <c r="O382" i="3"/>
  <c r="N382" i="3"/>
  <c r="M382" i="3"/>
  <c r="L382" i="3"/>
  <c r="Y381" i="3"/>
  <c r="X381" i="3"/>
  <c r="W381" i="3"/>
  <c r="V381" i="3"/>
  <c r="U381" i="3"/>
  <c r="T381" i="3"/>
  <c r="S381" i="3"/>
  <c r="R381" i="3"/>
  <c r="Q381" i="3"/>
  <c r="P381" i="3"/>
  <c r="O381" i="3"/>
  <c r="N381" i="3"/>
  <c r="M381" i="3"/>
  <c r="L381" i="3"/>
  <c r="Y380" i="3"/>
  <c r="X380" i="3"/>
  <c r="W380" i="3"/>
  <c r="V380" i="3"/>
  <c r="U380" i="3"/>
  <c r="T380" i="3"/>
  <c r="S380" i="3"/>
  <c r="R380" i="3"/>
  <c r="Q380" i="3"/>
  <c r="P380" i="3"/>
  <c r="O380" i="3"/>
  <c r="N380" i="3"/>
  <c r="M380" i="3"/>
  <c r="L380" i="3"/>
  <c r="Y379" i="3"/>
  <c r="X379" i="3"/>
  <c r="W379" i="3"/>
  <c r="V379" i="3"/>
  <c r="U379" i="3"/>
  <c r="T379" i="3"/>
  <c r="S379" i="3"/>
  <c r="R379" i="3"/>
  <c r="Q379" i="3"/>
  <c r="P379" i="3"/>
  <c r="O379" i="3"/>
  <c r="N379" i="3"/>
  <c r="M379" i="3"/>
  <c r="L379" i="3"/>
  <c r="Y378" i="3"/>
  <c r="X378" i="3"/>
  <c r="W378" i="3"/>
  <c r="V378" i="3"/>
  <c r="U378" i="3"/>
  <c r="T378" i="3"/>
  <c r="S378" i="3"/>
  <c r="R378" i="3"/>
  <c r="Q378" i="3"/>
  <c r="P378" i="3"/>
  <c r="O378" i="3"/>
  <c r="N378" i="3"/>
  <c r="M378" i="3"/>
  <c r="L378" i="3"/>
  <c r="Y377" i="3"/>
  <c r="X377" i="3"/>
  <c r="W377" i="3"/>
  <c r="V377" i="3"/>
  <c r="U377" i="3"/>
  <c r="T377" i="3"/>
  <c r="S377" i="3"/>
  <c r="R377" i="3"/>
  <c r="Q377" i="3"/>
  <c r="P377" i="3"/>
  <c r="O377" i="3"/>
  <c r="N377" i="3"/>
  <c r="M377" i="3"/>
  <c r="L377" i="3"/>
  <c r="Y376" i="3"/>
  <c r="X376" i="3"/>
  <c r="W376" i="3"/>
  <c r="V376" i="3"/>
  <c r="U376" i="3"/>
  <c r="T376" i="3"/>
  <c r="S376" i="3"/>
  <c r="R376" i="3"/>
  <c r="Q376" i="3"/>
  <c r="P376" i="3"/>
  <c r="O376" i="3"/>
  <c r="N376" i="3"/>
  <c r="M376" i="3"/>
  <c r="L376" i="3"/>
  <c r="Y375" i="3"/>
  <c r="X375" i="3"/>
  <c r="W375" i="3"/>
  <c r="V375" i="3"/>
  <c r="U375" i="3"/>
  <c r="T375" i="3"/>
  <c r="S375" i="3"/>
  <c r="R375" i="3"/>
  <c r="Q375" i="3"/>
  <c r="P375" i="3"/>
  <c r="O375" i="3"/>
  <c r="N375" i="3"/>
  <c r="M375" i="3"/>
  <c r="L375" i="3"/>
  <c r="Y374" i="3"/>
  <c r="X374" i="3"/>
  <c r="W374" i="3"/>
  <c r="V374" i="3"/>
  <c r="U374" i="3"/>
  <c r="T374" i="3"/>
  <c r="S374" i="3"/>
  <c r="R374" i="3"/>
  <c r="Q374" i="3"/>
  <c r="P374" i="3"/>
  <c r="N374" i="3"/>
  <c r="M374" i="3"/>
  <c r="L374" i="3"/>
  <c r="K374" i="3"/>
  <c r="J374" i="3"/>
  <c r="O374" i="3"/>
  <c r="Y373" i="3"/>
  <c r="X373" i="3"/>
  <c r="W373" i="3"/>
  <c r="V373" i="3"/>
  <c r="U373" i="3"/>
  <c r="T373" i="3"/>
  <c r="S373" i="3"/>
  <c r="R373" i="3"/>
  <c r="Q373" i="3"/>
  <c r="P373" i="3"/>
  <c r="O373" i="3"/>
  <c r="N373" i="3"/>
  <c r="M373" i="3"/>
  <c r="L373" i="3"/>
  <c r="Y372" i="3"/>
  <c r="X372" i="3"/>
  <c r="W372" i="3"/>
  <c r="V372" i="3"/>
  <c r="U372" i="3"/>
  <c r="T372" i="3"/>
  <c r="S372" i="3"/>
  <c r="R372" i="3"/>
  <c r="Q372" i="3"/>
  <c r="P372" i="3"/>
  <c r="O372" i="3"/>
  <c r="N372" i="3"/>
  <c r="M372" i="3"/>
  <c r="L372" i="3"/>
  <c r="Y371" i="3"/>
  <c r="X371" i="3"/>
  <c r="W371" i="3"/>
  <c r="V371" i="3"/>
  <c r="U371" i="3"/>
  <c r="T371" i="3"/>
  <c r="S371" i="3"/>
  <c r="R371" i="3"/>
  <c r="Q371" i="3"/>
  <c r="P371" i="3"/>
  <c r="O371" i="3"/>
  <c r="N371" i="3"/>
  <c r="M371" i="3"/>
  <c r="L371" i="3"/>
  <c r="Y369" i="3"/>
  <c r="Y368" i="3"/>
  <c r="Y366" i="3"/>
  <c r="W365" i="3"/>
  <c r="O365" i="3"/>
  <c r="Q365" i="3"/>
  <c r="Y364" i="3"/>
  <c r="Y362" i="3"/>
  <c r="O361" i="3" l="1"/>
  <c r="W361" i="3"/>
  <c r="S362" i="3"/>
  <c r="P362" i="3"/>
  <c r="X362" i="3"/>
  <c r="L363" i="3"/>
  <c r="T364" i="3"/>
  <c r="T365" i="3"/>
  <c r="T366" i="3"/>
  <c r="H367" i="3"/>
  <c r="X367" i="3"/>
  <c r="P368" i="3"/>
  <c r="X368" i="3"/>
  <c r="M361" i="3"/>
  <c r="Q361" i="3"/>
  <c r="U361" i="3"/>
  <c r="Y361" i="3"/>
  <c r="Q362" i="3"/>
  <c r="U362" i="3"/>
  <c r="M363" i="3"/>
  <c r="Q363" i="3"/>
  <c r="U363" i="3"/>
  <c r="Y363" i="3"/>
  <c r="M364" i="3"/>
  <c r="U364" i="3"/>
  <c r="M365" i="3"/>
  <c r="U365" i="3"/>
  <c r="Y365" i="3"/>
  <c r="M366" i="3"/>
  <c r="U366" i="3"/>
  <c r="M367" i="3"/>
  <c r="Y367" i="3"/>
  <c r="U368" i="3"/>
  <c r="N361" i="3"/>
  <c r="R361" i="3"/>
  <c r="V361" i="3"/>
  <c r="N362" i="3"/>
  <c r="R362" i="3"/>
  <c r="V362" i="3"/>
  <c r="N363" i="3"/>
  <c r="R363" i="3"/>
  <c r="V363" i="3"/>
  <c r="N364" i="3"/>
  <c r="R364" i="3"/>
  <c r="V364" i="3"/>
  <c r="N365" i="3"/>
  <c r="R365" i="3"/>
  <c r="V365" i="3"/>
  <c r="N366" i="3"/>
  <c r="R366" i="3"/>
  <c r="V366" i="3"/>
  <c r="J367" i="3"/>
  <c r="N367" i="3"/>
  <c r="N368" i="3"/>
  <c r="R368" i="3"/>
  <c r="V368" i="3"/>
  <c r="N369" i="3"/>
  <c r="R369" i="3"/>
  <c r="V369" i="3"/>
  <c r="S361" i="3"/>
  <c r="S363" i="3"/>
  <c r="O364" i="3"/>
  <c r="W364" i="3"/>
  <c r="S365" i="3"/>
  <c r="O366" i="3"/>
  <c r="S366" i="3"/>
  <c r="W366" i="3"/>
  <c r="K367" i="3"/>
  <c r="O367" i="3"/>
  <c r="O368" i="3"/>
  <c r="S368" i="3"/>
  <c r="W368" i="3"/>
  <c r="O369" i="3"/>
  <c r="S369" i="3"/>
  <c r="W369" i="3"/>
  <c r="L361" i="3"/>
  <c r="P363" i="3"/>
  <c r="X363" i="3"/>
  <c r="L364" i="3"/>
  <c r="X364" i="3"/>
  <c r="L365" i="3"/>
  <c r="X365" i="3"/>
  <c r="P366" i="3"/>
  <c r="L367" i="3"/>
  <c r="L369" i="3"/>
  <c r="P369" i="3"/>
  <c r="T369" i="3"/>
  <c r="X369" i="3"/>
  <c r="O362" i="3"/>
  <c r="W362" i="3"/>
  <c r="O363" i="3"/>
  <c r="W363" i="3"/>
  <c r="S364" i="3"/>
  <c r="P361" i="3"/>
  <c r="T361" i="3"/>
  <c r="X361" i="3"/>
  <c r="L362" i="3"/>
  <c r="T362" i="3"/>
  <c r="T363" i="3"/>
  <c r="P364" i="3"/>
  <c r="P365" i="3"/>
  <c r="L366" i="3"/>
  <c r="X366" i="3"/>
  <c r="P367" i="3"/>
  <c r="L368" i="3"/>
  <c r="T368" i="3"/>
  <c r="M362" i="3"/>
  <c r="Q364" i="3"/>
  <c r="Q366" i="3"/>
  <c r="I367" i="3"/>
  <c r="M368" i="3"/>
  <c r="Q368" i="3"/>
  <c r="M369" i="3"/>
  <c r="Q369" i="3"/>
  <c r="U369" i="3"/>
  <c r="Y352" i="3"/>
  <c r="X352" i="3"/>
  <c r="W352" i="3"/>
  <c r="V352" i="3"/>
  <c r="U352" i="3"/>
  <c r="T352" i="3"/>
  <c r="S352" i="3"/>
  <c r="R352" i="3"/>
  <c r="Q352" i="3"/>
  <c r="P352" i="3"/>
  <c r="O352" i="3"/>
  <c r="N352" i="3"/>
  <c r="M352" i="3"/>
  <c r="L352" i="3"/>
  <c r="Y351" i="3"/>
  <c r="X351" i="3"/>
  <c r="W351" i="3"/>
  <c r="V351" i="3"/>
  <c r="U351" i="3"/>
  <c r="T351" i="3"/>
  <c r="S351" i="3"/>
  <c r="R351" i="3"/>
  <c r="Q351" i="3"/>
  <c r="P351" i="3"/>
  <c r="O351" i="3"/>
  <c r="N351" i="3"/>
  <c r="M351" i="3"/>
  <c r="L351" i="3"/>
  <c r="Y350" i="3"/>
  <c r="X350" i="3"/>
  <c r="W350" i="3"/>
  <c r="V350" i="3"/>
  <c r="U350" i="3"/>
  <c r="T350" i="3"/>
  <c r="S350" i="3"/>
  <c r="R350" i="3"/>
  <c r="Q350" i="3"/>
  <c r="P350" i="3"/>
  <c r="O350" i="3"/>
  <c r="N350" i="3"/>
  <c r="M350" i="3"/>
  <c r="L350" i="3"/>
  <c r="Y349" i="3"/>
  <c r="X349" i="3"/>
  <c r="P349" i="3"/>
  <c r="O349" i="3"/>
  <c r="N349" i="3"/>
  <c r="M349" i="3"/>
  <c r="L349" i="3"/>
  <c r="K349" i="3"/>
  <c r="J349" i="3"/>
  <c r="I349" i="3"/>
  <c r="H349" i="3"/>
  <c r="Y348" i="3"/>
  <c r="X348" i="3"/>
  <c r="W348" i="3"/>
  <c r="V348" i="3"/>
  <c r="U348" i="3"/>
  <c r="T348" i="3"/>
  <c r="S348" i="3"/>
  <c r="R348" i="3"/>
  <c r="Q348" i="3"/>
  <c r="P348" i="3"/>
  <c r="O348" i="3"/>
  <c r="N348" i="3"/>
  <c r="M348" i="3"/>
  <c r="L348" i="3"/>
  <c r="Y347" i="3"/>
  <c r="X347" i="3"/>
  <c r="W347" i="3"/>
  <c r="V347" i="3"/>
  <c r="U347" i="3"/>
  <c r="T347" i="3"/>
  <c r="S347" i="3"/>
  <c r="R347" i="3"/>
  <c r="Q347" i="3"/>
  <c r="P347" i="3"/>
  <c r="O347" i="3"/>
  <c r="N347" i="3"/>
  <c r="M347" i="3"/>
  <c r="L347" i="3"/>
  <c r="Y346" i="3"/>
  <c r="X346" i="3"/>
  <c r="W346" i="3"/>
  <c r="V346" i="3"/>
  <c r="U346" i="3"/>
  <c r="T346" i="3"/>
  <c r="S346" i="3"/>
  <c r="R346" i="3"/>
  <c r="Q346" i="3"/>
  <c r="P346" i="3"/>
  <c r="O346" i="3"/>
  <c r="N346" i="3"/>
  <c r="M346" i="3"/>
  <c r="L346" i="3"/>
  <c r="Y345" i="3"/>
  <c r="X345" i="3"/>
  <c r="W345" i="3"/>
  <c r="V345" i="3"/>
  <c r="U345" i="3"/>
  <c r="T345" i="3"/>
  <c r="S345" i="3"/>
  <c r="R345" i="3"/>
  <c r="Q345" i="3"/>
  <c r="P345" i="3"/>
  <c r="O345" i="3"/>
  <c r="N345" i="3"/>
  <c r="M345" i="3"/>
  <c r="L345" i="3"/>
  <c r="Y344" i="3"/>
  <c r="X344" i="3"/>
  <c r="W344" i="3"/>
  <c r="V344" i="3"/>
  <c r="U344" i="3"/>
  <c r="T344" i="3"/>
  <c r="S344" i="3"/>
  <c r="R344" i="3"/>
  <c r="Q344" i="3"/>
  <c r="P344" i="3"/>
  <c r="O344" i="3"/>
  <c r="N344" i="3"/>
  <c r="M344" i="3"/>
  <c r="L344" i="3"/>
  <c r="Y342" i="3"/>
  <c r="X342" i="3"/>
  <c r="W342" i="3"/>
  <c r="V342" i="3"/>
  <c r="U342" i="3"/>
  <c r="T342" i="3"/>
  <c r="S342" i="3"/>
  <c r="R342" i="3"/>
  <c r="Q342" i="3"/>
  <c r="P342" i="3"/>
  <c r="O342" i="3"/>
  <c r="N342" i="3"/>
  <c r="M342" i="3"/>
  <c r="L342" i="3"/>
  <c r="Y341" i="3"/>
  <c r="X341" i="3"/>
  <c r="W341" i="3"/>
  <c r="V341" i="3"/>
  <c r="U341" i="3"/>
  <c r="T341" i="3"/>
  <c r="S341" i="3"/>
  <c r="R341" i="3"/>
  <c r="Q341" i="3"/>
  <c r="P341" i="3"/>
  <c r="O341" i="3"/>
  <c r="N341" i="3"/>
  <c r="M341" i="3"/>
  <c r="L341" i="3"/>
  <c r="Y340" i="3"/>
  <c r="X340" i="3"/>
  <c r="W340" i="3"/>
  <c r="V340" i="3"/>
  <c r="U340" i="3"/>
  <c r="T340" i="3"/>
  <c r="S340" i="3"/>
  <c r="R340" i="3"/>
  <c r="Q340" i="3"/>
  <c r="P340" i="3"/>
  <c r="O340" i="3"/>
  <c r="N340" i="3"/>
  <c r="M340" i="3"/>
  <c r="L340" i="3"/>
  <c r="Y339" i="3"/>
  <c r="X339" i="3"/>
  <c r="P339" i="3"/>
  <c r="O339" i="3"/>
  <c r="N339" i="3"/>
  <c r="M339" i="3"/>
  <c r="L339" i="3"/>
  <c r="K339" i="3"/>
  <c r="J339" i="3"/>
  <c r="I339" i="3"/>
  <c r="H339" i="3"/>
  <c r="W338" i="3"/>
  <c r="V338" i="3"/>
  <c r="U338" i="3"/>
  <c r="T338" i="3"/>
  <c r="S338" i="3"/>
  <c r="R338" i="3"/>
  <c r="Q338" i="3"/>
  <c r="P338" i="3"/>
  <c r="O338" i="3"/>
  <c r="N338" i="3"/>
  <c r="M338" i="3"/>
  <c r="L338" i="3"/>
  <c r="K338" i="3"/>
  <c r="J338" i="3"/>
  <c r="H338" i="3"/>
  <c r="Y337" i="3"/>
  <c r="X337" i="3"/>
  <c r="W337" i="3"/>
  <c r="V337" i="3"/>
  <c r="U337" i="3"/>
  <c r="T337" i="3"/>
  <c r="S337" i="3"/>
  <c r="R337" i="3"/>
  <c r="Q337" i="3"/>
  <c r="P337" i="3"/>
  <c r="O337" i="3"/>
  <c r="N337" i="3"/>
  <c r="M337" i="3"/>
  <c r="L337" i="3"/>
  <c r="Y336" i="3"/>
  <c r="X336" i="3"/>
  <c r="W336" i="3"/>
  <c r="V336" i="3"/>
  <c r="U336" i="3"/>
  <c r="T336" i="3"/>
  <c r="S336" i="3"/>
  <c r="R336" i="3"/>
  <c r="Q336" i="3"/>
  <c r="P336" i="3"/>
  <c r="O336" i="3"/>
  <c r="N336" i="3"/>
  <c r="M336" i="3"/>
  <c r="L336" i="3"/>
  <c r="Y334" i="3" l="1"/>
  <c r="X334" i="3"/>
  <c r="W334" i="3"/>
  <c r="V334" i="3"/>
  <c r="U334" i="3"/>
  <c r="T334" i="3"/>
  <c r="S334" i="3"/>
  <c r="R334" i="3"/>
  <c r="Q334" i="3"/>
  <c r="P334" i="3"/>
  <c r="O334" i="3"/>
  <c r="N334" i="3"/>
  <c r="M334" i="3"/>
  <c r="L334" i="3"/>
  <c r="Y333" i="3"/>
  <c r="X333" i="3"/>
  <c r="W333" i="3"/>
  <c r="V333" i="3"/>
  <c r="U333" i="3"/>
  <c r="T333" i="3"/>
  <c r="S333" i="3"/>
  <c r="R333" i="3"/>
  <c r="Q333" i="3"/>
  <c r="P333" i="3"/>
  <c r="O333" i="3"/>
  <c r="N333" i="3"/>
  <c r="M333" i="3"/>
  <c r="L333" i="3"/>
  <c r="Y332" i="3"/>
  <c r="X332" i="3"/>
  <c r="W332" i="3"/>
  <c r="V332" i="3"/>
  <c r="U332" i="3"/>
  <c r="T332" i="3"/>
  <c r="S332" i="3"/>
  <c r="R332" i="3"/>
  <c r="Q332" i="3"/>
  <c r="P332" i="3"/>
  <c r="O332" i="3"/>
  <c r="N332" i="3"/>
  <c r="M332" i="3"/>
  <c r="L332" i="3"/>
  <c r="Y331" i="3"/>
  <c r="X331" i="3"/>
  <c r="W331" i="3"/>
  <c r="V331" i="3"/>
  <c r="U331" i="3"/>
  <c r="T331" i="3"/>
  <c r="S331" i="3"/>
  <c r="R331" i="3"/>
  <c r="Q331" i="3"/>
  <c r="P331" i="3"/>
  <c r="O331" i="3"/>
  <c r="N331" i="3"/>
  <c r="M331" i="3"/>
  <c r="L331" i="3"/>
  <c r="Y330" i="3"/>
  <c r="X330" i="3"/>
  <c r="W330" i="3"/>
  <c r="V330" i="3"/>
  <c r="U330" i="3"/>
  <c r="T330" i="3"/>
  <c r="S330" i="3"/>
  <c r="R330" i="3"/>
  <c r="Q330" i="3"/>
  <c r="P330" i="3"/>
  <c r="O330" i="3"/>
  <c r="N330" i="3"/>
  <c r="M330" i="3"/>
  <c r="L330" i="3"/>
  <c r="Y328" i="3"/>
  <c r="X328" i="3"/>
  <c r="W328" i="3"/>
  <c r="V328" i="3"/>
  <c r="U328" i="3"/>
  <c r="T328" i="3"/>
  <c r="S328" i="3"/>
  <c r="R328" i="3"/>
  <c r="Q328" i="3"/>
  <c r="P328" i="3"/>
  <c r="O328" i="3"/>
  <c r="N328" i="3"/>
  <c r="M328" i="3"/>
  <c r="L328" i="3"/>
  <c r="Y327" i="3"/>
  <c r="X327" i="3"/>
  <c r="W327" i="3"/>
  <c r="V327" i="3"/>
  <c r="U327" i="3"/>
  <c r="T327" i="3"/>
  <c r="S327" i="3"/>
  <c r="R327" i="3"/>
  <c r="Q327" i="3"/>
  <c r="P327" i="3"/>
  <c r="O327" i="3"/>
  <c r="N327" i="3"/>
  <c r="M327" i="3"/>
  <c r="L327" i="3"/>
  <c r="Y326" i="3"/>
  <c r="X326" i="3"/>
  <c r="W326" i="3"/>
  <c r="V326" i="3"/>
  <c r="U326" i="3"/>
  <c r="T326" i="3"/>
  <c r="S326" i="3"/>
  <c r="R326" i="3"/>
  <c r="Q326" i="3"/>
  <c r="P326" i="3"/>
  <c r="O326" i="3"/>
  <c r="N326" i="3"/>
  <c r="M326" i="3"/>
  <c r="L326" i="3"/>
  <c r="Y325" i="3"/>
  <c r="X325" i="3"/>
  <c r="W325" i="3"/>
  <c r="V325" i="3"/>
  <c r="U325" i="3"/>
  <c r="T325" i="3"/>
  <c r="S325" i="3"/>
  <c r="R325" i="3"/>
  <c r="Q325" i="3"/>
  <c r="P325" i="3"/>
  <c r="O325" i="3"/>
  <c r="N325" i="3"/>
  <c r="M325" i="3"/>
  <c r="L325" i="3"/>
  <c r="Y323" i="3"/>
  <c r="X323" i="3"/>
  <c r="W323" i="3"/>
  <c r="V323" i="3"/>
  <c r="U323" i="3"/>
  <c r="T323" i="3"/>
  <c r="S323" i="3"/>
  <c r="R323" i="3"/>
  <c r="Q323" i="3"/>
  <c r="P323" i="3"/>
  <c r="O323" i="3"/>
  <c r="N323" i="3"/>
  <c r="M323" i="3"/>
  <c r="L323" i="3"/>
  <c r="Y322" i="3"/>
  <c r="X322" i="3"/>
  <c r="W322" i="3"/>
  <c r="V322" i="3"/>
  <c r="U322" i="3"/>
  <c r="T322" i="3"/>
  <c r="S322" i="3"/>
  <c r="R322" i="3"/>
  <c r="Q322" i="3"/>
  <c r="P322" i="3"/>
  <c r="O322" i="3"/>
  <c r="N322" i="3"/>
  <c r="M322" i="3"/>
  <c r="L322" i="3"/>
  <c r="Y321" i="3"/>
  <c r="X321" i="3"/>
  <c r="W321" i="3"/>
  <c r="V321" i="3"/>
  <c r="U321" i="3"/>
  <c r="T321" i="3"/>
  <c r="S321" i="3"/>
  <c r="R321" i="3"/>
  <c r="Q321" i="3"/>
  <c r="P321" i="3"/>
  <c r="O321" i="3"/>
  <c r="N321" i="3"/>
  <c r="M321" i="3"/>
  <c r="L321" i="3"/>
  <c r="Y320" i="3"/>
  <c r="X320" i="3"/>
  <c r="W320" i="3"/>
  <c r="V320" i="3"/>
  <c r="U320" i="3"/>
  <c r="T320" i="3"/>
  <c r="S320" i="3"/>
  <c r="R320" i="3"/>
  <c r="Q320" i="3"/>
  <c r="P320" i="3"/>
  <c r="O320" i="3"/>
  <c r="N320" i="3"/>
  <c r="M320" i="3"/>
  <c r="L320" i="3"/>
  <c r="Y319" i="3"/>
  <c r="X319" i="3"/>
  <c r="W319" i="3"/>
  <c r="V319" i="3"/>
  <c r="U319" i="3"/>
  <c r="T319" i="3"/>
  <c r="S319" i="3"/>
  <c r="R319" i="3"/>
  <c r="Q319" i="3"/>
  <c r="P319" i="3"/>
  <c r="O319" i="3"/>
  <c r="N319" i="3"/>
  <c r="M319" i="3"/>
  <c r="L319" i="3"/>
  <c r="Y318" i="3"/>
  <c r="X318" i="3"/>
  <c r="W318" i="3"/>
  <c r="V318" i="3"/>
  <c r="U318" i="3"/>
  <c r="T318" i="3"/>
  <c r="S318" i="3"/>
  <c r="R318" i="3"/>
  <c r="Q318" i="3"/>
  <c r="P318" i="3"/>
  <c r="O318" i="3"/>
  <c r="N318" i="3"/>
  <c r="M318" i="3"/>
  <c r="L318" i="3"/>
  <c r="Y317" i="3"/>
  <c r="X317" i="3"/>
  <c r="W317" i="3"/>
  <c r="V317" i="3"/>
  <c r="U317" i="3"/>
  <c r="T317" i="3"/>
  <c r="S317" i="3"/>
  <c r="R317" i="3"/>
  <c r="Q317" i="3"/>
  <c r="P317" i="3"/>
  <c r="O317" i="3"/>
  <c r="N317" i="3"/>
  <c r="M317" i="3"/>
  <c r="L317" i="3"/>
  <c r="Y315" i="3"/>
  <c r="X315" i="3"/>
  <c r="W315" i="3"/>
  <c r="V315" i="3"/>
  <c r="U315" i="3"/>
  <c r="T315" i="3"/>
  <c r="S315" i="3"/>
  <c r="R315" i="3"/>
  <c r="Q315" i="3"/>
  <c r="P315" i="3"/>
  <c r="O315" i="3"/>
  <c r="N315" i="3"/>
  <c r="M315" i="3"/>
  <c r="L315" i="3"/>
  <c r="Y314" i="3"/>
  <c r="X314" i="3"/>
  <c r="W314" i="3"/>
  <c r="V314" i="3"/>
  <c r="U314" i="3"/>
  <c r="T314" i="3"/>
  <c r="S314" i="3"/>
  <c r="R314" i="3"/>
  <c r="Q314" i="3"/>
  <c r="P314" i="3"/>
  <c r="O314" i="3"/>
  <c r="N314" i="3"/>
  <c r="M314" i="3"/>
  <c r="L314" i="3"/>
  <c r="Y313" i="3"/>
  <c r="X313" i="3"/>
  <c r="W313" i="3"/>
  <c r="V313" i="3"/>
  <c r="U313" i="3"/>
  <c r="T313" i="3"/>
  <c r="S313" i="3"/>
  <c r="R313" i="3"/>
  <c r="Q313" i="3"/>
  <c r="P313" i="3"/>
  <c r="O313" i="3"/>
  <c r="N313" i="3"/>
  <c r="M313" i="3"/>
  <c r="L313" i="3"/>
  <c r="Y312" i="3"/>
  <c r="X312" i="3"/>
  <c r="W312" i="3"/>
  <c r="V312" i="3"/>
  <c r="U312" i="3"/>
  <c r="T312" i="3"/>
  <c r="S312" i="3"/>
  <c r="R312" i="3"/>
  <c r="Q312" i="3"/>
  <c r="P312" i="3"/>
  <c r="O312" i="3"/>
  <c r="N312" i="3"/>
  <c r="M312" i="3"/>
  <c r="L312" i="3"/>
  <c r="Y311" i="3"/>
  <c r="X311" i="3"/>
  <c r="W311" i="3"/>
  <c r="V311" i="3"/>
  <c r="U311" i="3"/>
  <c r="T311" i="3"/>
  <c r="S311" i="3"/>
  <c r="R311" i="3"/>
  <c r="Q311" i="3"/>
  <c r="P311" i="3"/>
  <c r="O311" i="3"/>
  <c r="N311" i="3"/>
  <c r="M311" i="3"/>
  <c r="L311" i="3"/>
  <c r="Y309" i="3"/>
  <c r="X309" i="3"/>
  <c r="W309" i="3"/>
  <c r="V309" i="3"/>
  <c r="U309" i="3"/>
  <c r="T309" i="3"/>
  <c r="S309" i="3"/>
  <c r="R309" i="3"/>
  <c r="Q309" i="3"/>
  <c r="P309" i="3"/>
  <c r="O309" i="3"/>
  <c r="N309" i="3"/>
  <c r="M309" i="3"/>
  <c r="L309" i="3"/>
  <c r="Y308" i="3"/>
  <c r="X308" i="3"/>
  <c r="W308" i="3"/>
  <c r="V308" i="3"/>
  <c r="U308" i="3"/>
  <c r="T308" i="3"/>
  <c r="S308" i="3"/>
  <c r="R308" i="3"/>
  <c r="Q308" i="3"/>
  <c r="P308" i="3"/>
  <c r="O308" i="3"/>
  <c r="N308" i="3"/>
  <c r="M308" i="3"/>
  <c r="L308" i="3"/>
  <c r="Y307" i="3"/>
  <c r="X307" i="3"/>
  <c r="W307" i="3"/>
  <c r="V307" i="3"/>
  <c r="U307" i="3"/>
  <c r="T307" i="3"/>
  <c r="S307" i="3"/>
  <c r="R307" i="3"/>
  <c r="Q307" i="3"/>
  <c r="P307" i="3"/>
  <c r="O307" i="3"/>
  <c r="N307" i="3"/>
  <c r="M307" i="3"/>
  <c r="L307" i="3"/>
  <c r="Y306" i="3"/>
  <c r="X306" i="3"/>
  <c r="W306" i="3"/>
  <c r="V306" i="3"/>
  <c r="U306" i="3"/>
  <c r="T306" i="3"/>
  <c r="S306" i="3"/>
  <c r="R306" i="3"/>
  <c r="Q306" i="3"/>
  <c r="P306" i="3"/>
  <c r="O306" i="3"/>
  <c r="N306" i="3"/>
  <c r="M306" i="3"/>
  <c r="L306" i="3"/>
  <c r="Y305" i="3"/>
  <c r="X305" i="3"/>
  <c r="W305" i="3"/>
  <c r="V305" i="3"/>
  <c r="U305" i="3"/>
  <c r="T305" i="3"/>
  <c r="S305" i="3"/>
  <c r="R305" i="3"/>
  <c r="Q305" i="3"/>
  <c r="P305" i="3"/>
  <c r="O305" i="3"/>
  <c r="N305" i="3"/>
  <c r="M305" i="3"/>
  <c r="L305" i="3"/>
  <c r="Y302" i="3"/>
  <c r="X302" i="3"/>
  <c r="W302" i="3"/>
  <c r="V302" i="3"/>
  <c r="U302" i="3"/>
  <c r="T302" i="3"/>
  <c r="S302" i="3"/>
  <c r="R302" i="3"/>
  <c r="Q302" i="3"/>
  <c r="P302" i="3"/>
  <c r="O302" i="3"/>
  <c r="N302" i="3"/>
  <c r="M302" i="3"/>
  <c r="L302" i="3"/>
  <c r="Y301" i="3"/>
  <c r="X301" i="3"/>
  <c r="W301" i="3"/>
  <c r="V301" i="3"/>
  <c r="U301" i="3"/>
  <c r="T301" i="3"/>
  <c r="S301" i="3"/>
  <c r="R301" i="3"/>
  <c r="Q301" i="3"/>
  <c r="P301" i="3"/>
  <c r="O301" i="3"/>
  <c r="N301" i="3"/>
  <c r="M301" i="3"/>
  <c r="L301" i="3"/>
  <c r="Y300" i="3"/>
  <c r="X300" i="3"/>
  <c r="W300" i="3"/>
  <c r="V300" i="3"/>
  <c r="U300" i="3"/>
  <c r="T300" i="3"/>
  <c r="S300" i="3"/>
  <c r="R300" i="3"/>
  <c r="Q300" i="3"/>
  <c r="P300" i="3"/>
  <c r="O300" i="3"/>
  <c r="N300" i="3"/>
  <c r="M300" i="3"/>
  <c r="L300" i="3"/>
  <c r="Y299" i="3"/>
  <c r="X299" i="3"/>
  <c r="W299" i="3"/>
  <c r="V299" i="3"/>
  <c r="U299" i="3"/>
  <c r="T299" i="3"/>
  <c r="S299" i="3"/>
  <c r="R299" i="3"/>
  <c r="Q299" i="3"/>
  <c r="P299" i="3"/>
  <c r="O299" i="3"/>
  <c r="N299" i="3"/>
  <c r="M299" i="3"/>
  <c r="L299" i="3"/>
  <c r="Y298" i="3"/>
  <c r="X298" i="3"/>
  <c r="W298" i="3"/>
  <c r="V298" i="3"/>
  <c r="U298" i="3"/>
  <c r="T298" i="3"/>
  <c r="S298" i="3"/>
  <c r="R298" i="3"/>
  <c r="Q298" i="3"/>
  <c r="P298" i="3"/>
  <c r="O298" i="3"/>
  <c r="N298" i="3"/>
  <c r="M298" i="3"/>
  <c r="L298" i="3"/>
  <c r="Y297" i="3"/>
  <c r="X297" i="3"/>
  <c r="W297" i="3"/>
  <c r="V297" i="3"/>
  <c r="U297" i="3"/>
  <c r="T297" i="3"/>
  <c r="S297" i="3"/>
  <c r="R297" i="3"/>
  <c r="Q297" i="3"/>
  <c r="P297" i="3"/>
  <c r="O297" i="3"/>
  <c r="N297" i="3"/>
  <c r="M297" i="3"/>
  <c r="L297" i="3"/>
  <c r="W295" i="3" l="1"/>
  <c r="V295" i="3"/>
  <c r="U295" i="3"/>
  <c r="T295" i="3"/>
  <c r="S295" i="3"/>
  <c r="R295" i="3"/>
  <c r="Q295" i="3"/>
  <c r="P295" i="3"/>
  <c r="O295" i="3"/>
  <c r="N295" i="3"/>
  <c r="M295" i="3"/>
  <c r="L295" i="3"/>
  <c r="K295" i="3"/>
  <c r="J295" i="3"/>
  <c r="H295" i="3"/>
  <c r="Y294" i="3"/>
  <c r="X294" i="3"/>
  <c r="W294" i="3"/>
  <c r="V294" i="3"/>
  <c r="U294" i="3"/>
  <c r="T294" i="3"/>
  <c r="S294" i="3"/>
  <c r="R294" i="3"/>
  <c r="Q294" i="3"/>
  <c r="P294" i="3"/>
  <c r="O294" i="3"/>
  <c r="N294" i="3"/>
  <c r="M294" i="3"/>
  <c r="L294" i="3"/>
  <c r="Y293" i="3"/>
  <c r="X293" i="3"/>
  <c r="W293" i="3"/>
  <c r="V293" i="3"/>
  <c r="U293" i="3"/>
  <c r="T293" i="3"/>
  <c r="S293" i="3"/>
  <c r="R293" i="3"/>
  <c r="Q293" i="3"/>
  <c r="P293" i="3"/>
  <c r="O293" i="3"/>
  <c r="N293" i="3"/>
  <c r="M293" i="3"/>
  <c r="L293" i="3"/>
  <c r="Y292" i="3"/>
  <c r="X292" i="3"/>
  <c r="W292" i="3"/>
  <c r="V292" i="3"/>
  <c r="U292" i="3"/>
  <c r="T292" i="3"/>
  <c r="S292" i="3"/>
  <c r="R292" i="3"/>
  <c r="Q292" i="3"/>
  <c r="P292" i="3"/>
  <c r="O292" i="3"/>
  <c r="N292" i="3"/>
  <c r="M292" i="3"/>
  <c r="L292" i="3"/>
  <c r="Y291" i="3"/>
  <c r="X291" i="3"/>
  <c r="W291" i="3"/>
  <c r="V291" i="3"/>
  <c r="U291" i="3"/>
  <c r="T291" i="3"/>
  <c r="S291" i="3"/>
  <c r="R291" i="3"/>
  <c r="Q291" i="3"/>
  <c r="P291" i="3"/>
  <c r="O291" i="3"/>
  <c r="N291" i="3"/>
  <c r="M291" i="3"/>
  <c r="L291" i="3"/>
  <c r="Y288" i="3" l="1"/>
  <c r="Y287" i="3"/>
  <c r="V287" i="3"/>
  <c r="U287" i="3"/>
  <c r="R287" i="3"/>
  <c r="Q287" i="3"/>
  <c r="N287" i="3"/>
  <c r="M287" i="3"/>
  <c r="W287" i="3"/>
  <c r="Y286" i="3"/>
  <c r="Y285" i="3"/>
  <c r="N285" i="3"/>
  <c r="M285" i="3"/>
  <c r="J285" i="3"/>
  <c r="I285" i="3"/>
  <c r="V283" i="3"/>
  <c r="U283" i="3"/>
  <c r="R283" i="3"/>
  <c r="Q283" i="3"/>
  <c r="N283" i="3"/>
  <c r="M283" i="3"/>
  <c r="J283" i="3"/>
  <c r="W283" i="3"/>
  <c r="X281" i="3"/>
  <c r="T281" i="3"/>
  <c r="P281" i="3"/>
  <c r="L281" i="3"/>
  <c r="Y281" i="3"/>
  <c r="Y280" i="3"/>
  <c r="U280" i="3"/>
  <c r="Q280" i="3"/>
  <c r="M280" i="3"/>
  <c r="V280" i="3"/>
  <c r="X279" i="3"/>
  <c r="V279" i="3"/>
  <c r="T279" i="3"/>
  <c r="R279" i="3"/>
  <c r="P279" i="3"/>
  <c r="N279" i="3"/>
  <c r="L279" i="3"/>
  <c r="W279" i="3"/>
  <c r="X278" i="3"/>
  <c r="Y277" i="3"/>
  <c r="V277" i="3"/>
  <c r="U277" i="3"/>
  <c r="T277" i="3"/>
  <c r="R277" i="3"/>
  <c r="Q277" i="3"/>
  <c r="P277" i="3"/>
  <c r="N277" i="3"/>
  <c r="M277" i="3"/>
  <c r="L277" i="3"/>
  <c r="W277" i="3"/>
  <c r="U276" i="3"/>
  <c r="Q276" i="3"/>
  <c r="M276" i="3"/>
  <c r="V276" i="3"/>
  <c r="H273" i="3" l="1"/>
  <c r="O273" i="3"/>
  <c r="W273" i="3"/>
  <c r="L273" i="3"/>
  <c r="P273" i="3"/>
  <c r="T273" i="3"/>
  <c r="J273" i="3"/>
  <c r="N273" i="3"/>
  <c r="R273" i="3"/>
  <c r="V273" i="3"/>
  <c r="K273" i="3"/>
  <c r="S273" i="3"/>
  <c r="M273" i="3"/>
  <c r="Q273" i="3"/>
  <c r="U273" i="3"/>
  <c r="S284" i="3"/>
  <c r="W286" i="3"/>
  <c r="L284" i="3"/>
  <c r="P286" i="3"/>
  <c r="X286" i="3"/>
  <c r="L288" i="3"/>
  <c r="O283" i="3"/>
  <c r="H283" i="3"/>
  <c r="L283" i="3"/>
  <c r="P283" i="3"/>
  <c r="T283" i="3"/>
  <c r="N284" i="3"/>
  <c r="R284" i="3"/>
  <c r="V284" i="3"/>
  <c r="H285" i="3"/>
  <c r="L285" i="3"/>
  <c r="P285" i="3"/>
  <c r="X285" i="3"/>
  <c r="N286" i="3"/>
  <c r="R286" i="3"/>
  <c r="V286" i="3"/>
  <c r="L287" i="3"/>
  <c r="P287" i="3"/>
  <c r="T287" i="3"/>
  <c r="X287" i="3"/>
  <c r="N288" i="3"/>
  <c r="R288" i="3"/>
  <c r="V288" i="3"/>
  <c r="O286" i="3"/>
  <c r="O288" i="3"/>
  <c r="S288" i="3"/>
  <c r="W288" i="3"/>
  <c r="W284" i="3"/>
  <c r="S286" i="3"/>
  <c r="P284" i="3"/>
  <c r="L286" i="3"/>
  <c r="T286" i="3"/>
  <c r="P288" i="3"/>
  <c r="T288" i="3"/>
  <c r="X288" i="3"/>
  <c r="O284" i="3"/>
  <c r="T284" i="3"/>
  <c r="K283" i="3"/>
  <c r="S283" i="3"/>
  <c r="M284" i="3"/>
  <c r="Q284" i="3"/>
  <c r="U284" i="3"/>
  <c r="K285" i="3"/>
  <c r="O285" i="3"/>
  <c r="M286" i="3"/>
  <c r="Q286" i="3"/>
  <c r="U286" i="3"/>
  <c r="O287" i="3"/>
  <c r="S287" i="3"/>
  <c r="M288" i="3"/>
  <c r="Q288" i="3"/>
  <c r="U288" i="3"/>
  <c r="K278" i="3"/>
  <c r="O276" i="3"/>
  <c r="I278" i="3"/>
  <c r="Y278" i="3"/>
  <c r="O280" i="3"/>
  <c r="S280" i="3"/>
  <c r="W280" i="3"/>
  <c r="N281" i="3"/>
  <c r="R281" i="3"/>
  <c r="V281" i="3"/>
  <c r="K276" i="3"/>
  <c r="S276" i="3"/>
  <c r="W276" i="3"/>
  <c r="M278" i="3"/>
  <c r="H276" i="3"/>
  <c r="L276" i="3"/>
  <c r="P276" i="3"/>
  <c r="T276" i="3"/>
  <c r="O277" i="3"/>
  <c r="S277" i="3"/>
  <c r="J278" i="3"/>
  <c r="N278" i="3"/>
  <c r="M279" i="3"/>
  <c r="Q279" i="3"/>
  <c r="U279" i="3"/>
  <c r="Y279" i="3"/>
  <c r="L280" i="3"/>
  <c r="P280" i="3"/>
  <c r="T280" i="3"/>
  <c r="X280" i="3"/>
  <c r="O281" i="3"/>
  <c r="S281" i="3"/>
  <c r="W281" i="3"/>
  <c r="O278" i="3"/>
  <c r="J276" i="3"/>
  <c r="N276" i="3"/>
  <c r="R276" i="3"/>
  <c r="H278" i="3"/>
  <c r="L278" i="3"/>
  <c r="P278" i="3"/>
  <c r="O279" i="3"/>
  <c r="S279" i="3"/>
  <c r="N280" i="3"/>
  <c r="R280" i="3"/>
  <c r="M281" i="3"/>
  <c r="Q281" i="3"/>
  <c r="U281" i="3"/>
  <c r="Y272" i="3"/>
  <c r="X272" i="3"/>
  <c r="W272" i="3"/>
  <c r="V272" i="3"/>
  <c r="U272" i="3"/>
  <c r="T272" i="3"/>
  <c r="S272" i="3"/>
  <c r="R272" i="3"/>
  <c r="Q272" i="3"/>
  <c r="P272" i="3"/>
  <c r="O272" i="3"/>
  <c r="N272" i="3"/>
  <c r="M272" i="3"/>
  <c r="L272" i="3"/>
  <c r="Y271" i="3"/>
  <c r="X271" i="3"/>
  <c r="W271" i="3"/>
  <c r="V271" i="3"/>
  <c r="U271" i="3"/>
  <c r="T271" i="3"/>
  <c r="S271" i="3"/>
  <c r="R271" i="3"/>
  <c r="Q271" i="3"/>
  <c r="P271" i="3"/>
  <c r="O271" i="3"/>
  <c r="N271" i="3"/>
  <c r="M271" i="3"/>
  <c r="L271" i="3"/>
  <c r="Y270" i="3"/>
  <c r="X270" i="3"/>
  <c r="W270" i="3"/>
  <c r="P270" i="3"/>
  <c r="O270" i="3"/>
  <c r="N270" i="3"/>
  <c r="M270" i="3"/>
  <c r="L270" i="3"/>
  <c r="K270" i="3"/>
  <c r="J270" i="3"/>
  <c r="I270" i="3"/>
  <c r="H270" i="3"/>
  <c r="Y269" i="3"/>
  <c r="W269" i="3"/>
  <c r="V269" i="3"/>
  <c r="U269" i="3"/>
  <c r="T269" i="3"/>
  <c r="S269" i="3"/>
  <c r="R269" i="3"/>
  <c r="Q269" i="3"/>
  <c r="P269" i="3"/>
  <c r="O269" i="3"/>
  <c r="N269" i="3"/>
  <c r="M269" i="3"/>
  <c r="L269" i="3"/>
  <c r="P268" i="3"/>
  <c r="O268" i="3"/>
  <c r="N268" i="3"/>
  <c r="M268" i="3"/>
  <c r="L268" i="3"/>
  <c r="K268" i="3"/>
  <c r="J268" i="3"/>
  <c r="I268" i="3"/>
  <c r="H268" i="3"/>
  <c r="Y266" i="3" l="1"/>
  <c r="X266" i="3"/>
  <c r="W266" i="3"/>
  <c r="V266" i="3"/>
  <c r="U266" i="3"/>
  <c r="T266" i="3"/>
  <c r="S266" i="3"/>
  <c r="R266" i="3"/>
  <c r="Q266" i="3"/>
  <c r="P266" i="3"/>
  <c r="O266" i="3"/>
  <c r="N266" i="3"/>
  <c r="M266" i="3"/>
  <c r="L266" i="3"/>
  <c r="Y265" i="3"/>
  <c r="P265" i="3"/>
  <c r="O265" i="3"/>
  <c r="N265" i="3"/>
  <c r="M265" i="3"/>
  <c r="L265" i="3"/>
  <c r="Y264" i="3"/>
  <c r="W264" i="3"/>
  <c r="V264" i="3"/>
  <c r="U264" i="3"/>
  <c r="T264" i="3"/>
  <c r="S264" i="3"/>
  <c r="R264" i="3"/>
  <c r="Q264" i="3"/>
  <c r="P264" i="3"/>
  <c r="O264" i="3"/>
  <c r="N264" i="3"/>
  <c r="M264" i="3"/>
  <c r="L264" i="3"/>
  <c r="Y263" i="3"/>
  <c r="X263" i="3"/>
  <c r="W263" i="3"/>
  <c r="V263" i="3"/>
  <c r="U263" i="3"/>
  <c r="T263" i="3"/>
  <c r="S263" i="3"/>
  <c r="R263" i="3"/>
  <c r="Q263" i="3"/>
  <c r="P263" i="3"/>
  <c r="O263" i="3"/>
  <c r="N263" i="3"/>
  <c r="M263" i="3"/>
  <c r="L263" i="3"/>
  <c r="Y262" i="3"/>
  <c r="X262" i="3"/>
  <c r="W262" i="3"/>
  <c r="V262" i="3"/>
  <c r="U262" i="3"/>
  <c r="T262" i="3"/>
  <c r="S262" i="3"/>
  <c r="R262" i="3"/>
  <c r="Q262" i="3"/>
  <c r="P262" i="3"/>
  <c r="O262" i="3"/>
  <c r="N262" i="3"/>
  <c r="M262" i="3"/>
  <c r="L262" i="3"/>
  <c r="Y261" i="3"/>
  <c r="X261" i="3"/>
  <c r="W261" i="3"/>
  <c r="V261" i="3"/>
  <c r="U261" i="3"/>
  <c r="T261" i="3"/>
  <c r="S261" i="3"/>
  <c r="R261" i="3"/>
  <c r="Q261" i="3"/>
  <c r="P261" i="3"/>
  <c r="O261" i="3"/>
  <c r="N261" i="3"/>
  <c r="M261" i="3"/>
  <c r="L261" i="3"/>
  <c r="Y258" i="3"/>
  <c r="W258" i="3"/>
  <c r="V258" i="3"/>
  <c r="U258" i="3"/>
  <c r="T258" i="3"/>
  <c r="S258" i="3"/>
  <c r="R258" i="3"/>
  <c r="Q258" i="3"/>
  <c r="P258" i="3"/>
  <c r="O258" i="3"/>
  <c r="N258" i="3"/>
  <c r="M258" i="3"/>
  <c r="L258" i="3"/>
  <c r="Y257" i="3"/>
  <c r="X257" i="3"/>
  <c r="W257" i="3"/>
  <c r="V257" i="3"/>
  <c r="U257" i="3"/>
  <c r="T257" i="3"/>
  <c r="S257" i="3"/>
  <c r="R257" i="3"/>
  <c r="Q257" i="3"/>
  <c r="P257" i="3"/>
  <c r="O257" i="3"/>
  <c r="N257" i="3"/>
  <c r="M257" i="3"/>
  <c r="L257" i="3"/>
  <c r="Y256" i="3"/>
  <c r="X256" i="3"/>
  <c r="W256" i="3"/>
  <c r="V256" i="3"/>
  <c r="U256" i="3"/>
  <c r="T256" i="3"/>
  <c r="S256" i="3"/>
  <c r="R256" i="3"/>
  <c r="Q256" i="3"/>
  <c r="P256" i="3"/>
  <c r="O256" i="3"/>
  <c r="N256" i="3"/>
  <c r="M256" i="3"/>
  <c r="L256" i="3"/>
  <c r="W255" i="3"/>
  <c r="V255" i="3"/>
  <c r="U255" i="3"/>
  <c r="T255" i="3"/>
  <c r="S255" i="3"/>
  <c r="R255" i="3"/>
  <c r="Q255" i="3"/>
  <c r="P255" i="3"/>
  <c r="O255" i="3"/>
  <c r="N255" i="3"/>
  <c r="M255" i="3"/>
  <c r="L255" i="3"/>
  <c r="Y254" i="3"/>
  <c r="X254" i="3"/>
  <c r="W254" i="3"/>
  <c r="V254" i="3"/>
  <c r="U254" i="3"/>
  <c r="T254" i="3"/>
  <c r="S254" i="3"/>
  <c r="R254" i="3"/>
  <c r="Q254" i="3"/>
  <c r="P254" i="3"/>
  <c r="O254" i="3"/>
  <c r="N254" i="3"/>
  <c r="M254" i="3"/>
  <c r="L254" i="3"/>
  <c r="V253" i="3" l="1"/>
  <c r="Y252" i="3"/>
  <c r="X252" i="3"/>
  <c r="W252" i="3"/>
  <c r="V252" i="3"/>
  <c r="U252" i="3"/>
  <c r="T252" i="3"/>
  <c r="S252" i="3"/>
  <c r="R252" i="3"/>
  <c r="Q252" i="3"/>
  <c r="P252" i="3"/>
  <c r="O252" i="3"/>
  <c r="N252" i="3"/>
  <c r="M252" i="3"/>
  <c r="L252" i="3"/>
  <c r="Y251" i="3"/>
  <c r="X251" i="3"/>
  <c r="W251" i="3"/>
  <c r="V251" i="3"/>
  <c r="U251" i="3"/>
  <c r="T251" i="3"/>
  <c r="S251" i="3"/>
  <c r="R251" i="3"/>
  <c r="Q251" i="3"/>
  <c r="P251" i="3"/>
  <c r="O251" i="3"/>
  <c r="N251" i="3"/>
  <c r="M251" i="3"/>
  <c r="L251" i="3"/>
  <c r="Y250" i="3"/>
  <c r="X250" i="3"/>
  <c r="W250" i="3"/>
  <c r="V250" i="3"/>
  <c r="U250" i="3"/>
  <c r="T250" i="3"/>
  <c r="S250" i="3"/>
  <c r="R250" i="3"/>
  <c r="Q250" i="3"/>
  <c r="P250" i="3"/>
  <c r="O250" i="3"/>
  <c r="N250" i="3"/>
  <c r="M250" i="3"/>
  <c r="L250" i="3"/>
  <c r="Q253" i="3" l="1"/>
  <c r="X253" i="3"/>
  <c r="N253" i="3"/>
  <c r="Y253" i="3"/>
  <c r="U253" i="3"/>
  <c r="M253" i="3"/>
  <c r="T253" i="3"/>
  <c r="O253" i="3"/>
  <c r="R253" i="3"/>
  <c r="L253" i="3"/>
  <c r="P253" i="3"/>
  <c r="S253" i="3"/>
  <c r="W253" i="3"/>
  <c r="Y249" i="3"/>
  <c r="X249" i="3"/>
  <c r="W249" i="3"/>
  <c r="V249" i="3"/>
  <c r="U249" i="3"/>
  <c r="T249" i="3"/>
  <c r="S249" i="3"/>
  <c r="R249" i="3"/>
  <c r="Q249" i="3"/>
  <c r="P249" i="3"/>
  <c r="O249" i="3"/>
  <c r="N249" i="3"/>
  <c r="M249" i="3"/>
  <c r="L249" i="3"/>
  <c r="P248" i="3"/>
  <c r="O248" i="3"/>
  <c r="N248" i="3"/>
  <c r="M248" i="3"/>
  <c r="L248" i="3"/>
  <c r="K248" i="3"/>
  <c r="J248" i="3"/>
  <c r="I248" i="3"/>
  <c r="H248" i="3"/>
  <c r="Y247" i="3"/>
  <c r="X247" i="3"/>
  <c r="W247" i="3"/>
  <c r="V247" i="3"/>
  <c r="U247" i="3"/>
  <c r="T247" i="3"/>
  <c r="S247" i="3"/>
  <c r="R247" i="3"/>
  <c r="Q247" i="3"/>
  <c r="P247" i="3"/>
  <c r="O247" i="3"/>
  <c r="N247" i="3"/>
  <c r="M247" i="3"/>
  <c r="L247" i="3"/>
  <c r="W246" i="3"/>
  <c r="V246" i="3"/>
  <c r="U246" i="3"/>
  <c r="T246" i="3"/>
  <c r="S246" i="3"/>
  <c r="R246" i="3"/>
  <c r="Q246" i="3"/>
  <c r="P246" i="3"/>
  <c r="O246" i="3"/>
  <c r="N246" i="3"/>
  <c r="M246" i="3"/>
  <c r="L246" i="3"/>
  <c r="K246" i="3"/>
  <c r="J246" i="3"/>
  <c r="H246" i="3"/>
  <c r="W244" i="3" l="1"/>
  <c r="V244" i="3"/>
  <c r="U244" i="3"/>
  <c r="T244" i="3"/>
  <c r="S244" i="3"/>
  <c r="R244" i="3"/>
  <c r="Q244" i="3"/>
  <c r="P244" i="3"/>
  <c r="O244" i="3"/>
  <c r="N244" i="3"/>
  <c r="M244" i="3"/>
  <c r="L244" i="3"/>
  <c r="K244" i="3"/>
  <c r="J244" i="3"/>
  <c r="H244" i="3"/>
  <c r="W243" i="3"/>
  <c r="V243" i="3"/>
  <c r="U243" i="3"/>
  <c r="T243" i="3"/>
  <c r="S243" i="3"/>
  <c r="R243" i="3"/>
  <c r="Q243" i="3"/>
  <c r="P243" i="3"/>
  <c r="O243" i="3"/>
  <c r="N243" i="3"/>
  <c r="M243" i="3"/>
  <c r="L243" i="3"/>
  <c r="K243" i="3"/>
  <c r="J243" i="3"/>
  <c r="H243" i="3"/>
  <c r="Y241" i="3"/>
  <c r="X241" i="3"/>
  <c r="W241" i="3"/>
  <c r="V241" i="3"/>
  <c r="U241" i="3"/>
  <c r="T241" i="3"/>
  <c r="S241" i="3"/>
  <c r="R241" i="3"/>
  <c r="Q241" i="3"/>
  <c r="P241" i="3"/>
  <c r="O241" i="3"/>
  <c r="N241" i="3"/>
  <c r="M241" i="3"/>
  <c r="L241" i="3"/>
  <c r="Y240" i="3"/>
  <c r="X240" i="3"/>
  <c r="W240" i="3"/>
  <c r="V240" i="3"/>
  <c r="U240" i="3"/>
  <c r="T240" i="3"/>
  <c r="S240" i="3"/>
  <c r="R240" i="3"/>
  <c r="Q240" i="3"/>
  <c r="P240" i="3"/>
  <c r="O240" i="3"/>
  <c r="N240" i="3"/>
  <c r="M240" i="3"/>
  <c r="L240" i="3"/>
  <c r="Y239" i="3"/>
  <c r="X239" i="3"/>
  <c r="W239" i="3"/>
  <c r="V239" i="3"/>
  <c r="U239" i="3"/>
  <c r="T239" i="3"/>
  <c r="S239" i="3"/>
  <c r="R239" i="3"/>
  <c r="Q239" i="3"/>
  <c r="P239" i="3"/>
  <c r="O239" i="3"/>
  <c r="N239" i="3"/>
  <c r="M239" i="3"/>
  <c r="L239" i="3"/>
  <c r="Y238" i="3"/>
  <c r="X238" i="3"/>
  <c r="W238" i="3"/>
  <c r="V238" i="3"/>
  <c r="U238" i="3"/>
  <c r="T238" i="3"/>
  <c r="S238" i="3"/>
  <c r="R238" i="3"/>
  <c r="Q238" i="3"/>
  <c r="P238" i="3"/>
  <c r="O238" i="3"/>
  <c r="N238" i="3"/>
  <c r="M238" i="3"/>
  <c r="L238" i="3"/>
  <c r="Y237" i="3"/>
  <c r="X237" i="3"/>
  <c r="W237" i="3"/>
  <c r="V237" i="3"/>
  <c r="U237" i="3"/>
  <c r="T237" i="3"/>
  <c r="S237" i="3"/>
  <c r="R237" i="3"/>
  <c r="Q237" i="3"/>
  <c r="P237" i="3"/>
  <c r="O237" i="3"/>
  <c r="N237" i="3"/>
  <c r="M237" i="3"/>
  <c r="L237" i="3"/>
  <c r="Y233" i="3" l="1"/>
  <c r="X233" i="3"/>
  <c r="W233" i="3"/>
  <c r="V233" i="3"/>
  <c r="U233" i="3"/>
  <c r="T233" i="3"/>
  <c r="S233" i="3"/>
  <c r="R233" i="3"/>
  <c r="Q233" i="3"/>
  <c r="P233" i="3"/>
  <c r="O233" i="3"/>
  <c r="N233" i="3"/>
  <c r="M233" i="3"/>
  <c r="L233" i="3"/>
  <c r="V229" i="3" l="1"/>
  <c r="J223" i="3"/>
  <c r="Y228" i="3"/>
  <c r="X228" i="3"/>
  <c r="P228" i="3"/>
  <c r="O228" i="3"/>
  <c r="N228" i="3"/>
  <c r="M228" i="3"/>
  <c r="L228" i="3"/>
  <c r="K228" i="3"/>
  <c r="J228" i="3"/>
  <c r="I228" i="3"/>
  <c r="H228" i="3"/>
  <c r="W227" i="3"/>
  <c r="V227" i="3"/>
  <c r="U227" i="3"/>
  <c r="T227" i="3"/>
  <c r="S227" i="3"/>
  <c r="R227" i="3"/>
  <c r="Q227" i="3"/>
  <c r="P227" i="3"/>
  <c r="O227" i="3"/>
  <c r="N227" i="3"/>
  <c r="M227" i="3"/>
  <c r="L227" i="3"/>
  <c r="K227" i="3"/>
  <c r="J227" i="3"/>
  <c r="Y226" i="3"/>
  <c r="X226" i="3"/>
  <c r="W226" i="3"/>
  <c r="V226" i="3"/>
  <c r="U226" i="3"/>
  <c r="T226" i="3"/>
  <c r="S226" i="3"/>
  <c r="R226" i="3"/>
  <c r="Q226" i="3"/>
  <c r="P226" i="3"/>
  <c r="O226" i="3"/>
  <c r="N226" i="3"/>
  <c r="M226" i="3"/>
  <c r="L226" i="3"/>
  <c r="Y225" i="3"/>
  <c r="X225" i="3"/>
  <c r="W225" i="3"/>
  <c r="V225" i="3"/>
  <c r="U225" i="3"/>
  <c r="T225" i="3"/>
  <c r="S225" i="3"/>
  <c r="R225" i="3"/>
  <c r="Q225" i="3"/>
  <c r="P225" i="3"/>
  <c r="O225" i="3"/>
  <c r="N225" i="3"/>
  <c r="M225" i="3"/>
  <c r="L225" i="3"/>
  <c r="Y224" i="3"/>
  <c r="X224" i="3"/>
  <c r="W224" i="3"/>
  <c r="V224" i="3"/>
  <c r="U224" i="3"/>
  <c r="T224" i="3"/>
  <c r="S224" i="3"/>
  <c r="R224" i="3"/>
  <c r="Q224" i="3"/>
  <c r="P224" i="3"/>
  <c r="O224" i="3"/>
  <c r="N224" i="3"/>
  <c r="M224" i="3"/>
  <c r="L224" i="3"/>
  <c r="Y222" i="3"/>
  <c r="X222" i="3"/>
  <c r="W222" i="3"/>
  <c r="V222" i="3"/>
  <c r="U222" i="3"/>
  <c r="T222" i="3"/>
  <c r="S222" i="3"/>
  <c r="R222" i="3"/>
  <c r="Q222" i="3"/>
  <c r="P222" i="3"/>
  <c r="N222" i="3"/>
  <c r="M222" i="3"/>
  <c r="L222" i="3"/>
  <c r="K222" i="3"/>
  <c r="J222" i="3"/>
  <c r="O222" i="3"/>
  <c r="Y221" i="3"/>
  <c r="X221" i="3"/>
  <c r="P221" i="3"/>
  <c r="O221" i="3"/>
  <c r="N221" i="3"/>
  <c r="M221" i="3"/>
  <c r="L221" i="3"/>
  <c r="K221" i="3"/>
  <c r="J221" i="3"/>
  <c r="I221" i="3"/>
  <c r="H221" i="3"/>
  <c r="Y220" i="3"/>
  <c r="X220" i="3"/>
  <c r="W220" i="3"/>
  <c r="V220" i="3"/>
  <c r="U220" i="3"/>
  <c r="T220" i="3"/>
  <c r="S220" i="3"/>
  <c r="R220" i="3"/>
  <c r="Q220" i="3"/>
  <c r="P220" i="3"/>
  <c r="O220" i="3"/>
  <c r="N220" i="3"/>
  <c r="M220" i="3"/>
  <c r="L220" i="3"/>
  <c r="W219" i="3"/>
  <c r="V219" i="3"/>
  <c r="U219" i="3"/>
  <c r="T219" i="3"/>
  <c r="S219" i="3"/>
  <c r="R219" i="3"/>
  <c r="Q219" i="3"/>
  <c r="P219" i="3"/>
  <c r="O219" i="3"/>
  <c r="N219" i="3"/>
  <c r="M219" i="3"/>
  <c r="L219" i="3"/>
  <c r="K219" i="3"/>
  <c r="J219" i="3"/>
  <c r="H219" i="3"/>
  <c r="Y218" i="3"/>
  <c r="X218" i="3"/>
  <c r="W218" i="3"/>
  <c r="V218" i="3"/>
  <c r="U218" i="3"/>
  <c r="T218" i="3"/>
  <c r="S218" i="3"/>
  <c r="R218" i="3"/>
  <c r="Q218" i="3"/>
  <c r="P218" i="3"/>
  <c r="N218" i="3"/>
  <c r="M218" i="3"/>
  <c r="L218" i="3"/>
  <c r="K218" i="3"/>
  <c r="J218" i="3"/>
  <c r="O218" i="3"/>
  <c r="H229" i="3" l="1"/>
  <c r="L229" i="3"/>
  <c r="Q229" i="3"/>
  <c r="U229" i="3"/>
  <c r="M229" i="3"/>
  <c r="W229" i="3"/>
  <c r="N229" i="3"/>
  <c r="S229" i="3"/>
  <c r="J229" i="3"/>
  <c r="P229" i="3"/>
  <c r="T229" i="3"/>
  <c r="K229" i="3"/>
  <c r="O229" i="3"/>
  <c r="R229" i="3"/>
  <c r="W215" i="3"/>
  <c r="V215" i="3"/>
  <c r="U215" i="3"/>
  <c r="T215" i="3"/>
  <c r="S215" i="3"/>
  <c r="R215" i="3"/>
  <c r="Q215" i="3"/>
  <c r="P215" i="3"/>
  <c r="O215" i="3"/>
  <c r="N215" i="3"/>
  <c r="M215" i="3"/>
  <c r="L215" i="3"/>
  <c r="Y214" i="3"/>
  <c r="X214" i="3"/>
  <c r="W214" i="3"/>
  <c r="V214" i="3"/>
  <c r="U214" i="3"/>
  <c r="T214" i="3"/>
  <c r="S214" i="3"/>
  <c r="R214" i="3"/>
  <c r="Q214" i="3"/>
  <c r="P214" i="3"/>
  <c r="O214" i="3"/>
  <c r="N214" i="3"/>
  <c r="M214" i="3"/>
  <c r="L214" i="3"/>
  <c r="Y213" i="3"/>
  <c r="X213" i="3"/>
  <c r="W213" i="3"/>
  <c r="V213" i="3"/>
  <c r="U213" i="3"/>
  <c r="T213" i="3"/>
  <c r="S213" i="3"/>
  <c r="R213" i="3"/>
  <c r="Q213" i="3"/>
  <c r="P213" i="3"/>
  <c r="O213" i="3"/>
  <c r="N213" i="3"/>
  <c r="M213" i="3"/>
  <c r="L213" i="3"/>
  <c r="Y195" i="3" l="1"/>
  <c r="X195" i="3"/>
  <c r="W195" i="3"/>
  <c r="V195" i="3"/>
  <c r="U195" i="3"/>
  <c r="T195" i="3"/>
  <c r="S195" i="3"/>
  <c r="R195" i="3"/>
  <c r="Q195" i="3"/>
  <c r="P195" i="3"/>
  <c r="O195" i="3"/>
  <c r="N195" i="3"/>
  <c r="M195" i="3"/>
  <c r="L195" i="3"/>
  <c r="Y194" i="3"/>
  <c r="X194" i="3"/>
  <c r="W194" i="3"/>
  <c r="V194" i="3"/>
  <c r="U194" i="3"/>
  <c r="T194" i="3"/>
  <c r="S194" i="3"/>
  <c r="R194" i="3"/>
  <c r="Q194" i="3"/>
  <c r="P194" i="3"/>
  <c r="O194" i="3"/>
  <c r="N194" i="3"/>
  <c r="M194" i="3"/>
  <c r="L194" i="3"/>
  <c r="Y193" i="3"/>
  <c r="X193" i="3"/>
  <c r="W193" i="3"/>
  <c r="V193" i="3"/>
  <c r="U193" i="3"/>
  <c r="T193" i="3"/>
  <c r="S193" i="3"/>
  <c r="R193" i="3"/>
  <c r="Q193" i="3"/>
  <c r="P193" i="3"/>
  <c r="O193" i="3"/>
  <c r="N193" i="3"/>
  <c r="M193" i="3"/>
  <c r="L193" i="3"/>
  <c r="Y192" i="3" l="1"/>
  <c r="X192" i="3"/>
  <c r="W192" i="3"/>
  <c r="V192" i="3"/>
  <c r="U192" i="3"/>
  <c r="T192" i="3"/>
  <c r="S192" i="3"/>
  <c r="R192" i="3"/>
  <c r="Q192" i="3"/>
  <c r="P192" i="3"/>
  <c r="O192" i="3"/>
  <c r="N192" i="3"/>
  <c r="M192" i="3"/>
  <c r="L192" i="3"/>
  <c r="Y211" i="3"/>
  <c r="X211" i="3"/>
  <c r="P211" i="3"/>
  <c r="O211" i="3"/>
  <c r="N211" i="3"/>
  <c r="M211" i="3"/>
  <c r="L211" i="3"/>
  <c r="K211" i="3"/>
  <c r="J211" i="3"/>
  <c r="I211" i="3"/>
  <c r="H211" i="3"/>
  <c r="W210" i="3"/>
  <c r="V210" i="3"/>
  <c r="U210" i="3"/>
  <c r="T210" i="3"/>
  <c r="S210" i="3"/>
  <c r="R210" i="3"/>
  <c r="Q210" i="3"/>
  <c r="P210" i="3"/>
  <c r="O210" i="3"/>
  <c r="N210" i="3"/>
  <c r="M210" i="3"/>
  <c r="L210" i="3"/>
  <c r="K210" i="3"/>
  <c r="J210" i="3"/>
  <c r="H210" i="3"/>
  <c r="Y209" i="3"/>
  <c r="X209" i="3"/>
  <c r="W209" i="3"/>
  <c r="V209" i="3"/>
  <c r="U209" i="3"/>
  <c r="T209" i="3"/>
  <c r="S209" i="3"/>
  <c r="R209" i="3"/>
  <c r="Q209" i="3"/>
  <c r="P209" i="3"/>
  <c r="O209" i="3"/>
  <c r="N209" i="3"/>
  <c r="M209" i="3"/>
  <c r="L209" i="3"/>
  <c r="X208" i="3"/>
  <c r="W208" i="3"/>
  <c r="T208" i="3"/>
  <c r="S208" i="3"/>
  <c r="Q208" i="3"/>
  <c r="P208" i="3"/>
  <c r="M208" i="3"/>
  <c r="L208" i="3"/>
  <c r="Y208" i="3"/>
  <c r="Y207" i="3"/>
  <c r="X207" i="3"/>
  <c r="U207" i="3"/>
  <c r="T207" i="3"/>
  <c r="Q207" i="3"/>
  <c r="N207" i="3"/>
  <c r="M207" i="3"/>
  <c r="J207" i="3"/>
  <c r="V207" i="3"/>
  <c r="Y206" i="3"/>
  <c r="U206" i="3"/>
  <c r="N206" i="3"/>
  <c r="J206" i="3"/>
  <c r="W206" i="3"/>
  <c r="X205" i="3"/>
  <c r="J196" i="3"/>
  <c r="Y201" i="3"/>
  <c r="X201" i="3"/>
  <c r="W201" i="3"/>
  <c r="V201" i="3"/>
  <c r="U201" i="3"/>
  <c r="T201" i="3"/>
  <c r="S201" i="3"/>
  <c r="R201" i="3"/>
  <c r="Q201" i="3"/>
  <c r="P201" i="3"/>
  <c r="O201" i="3"/>
  <c r="N201" i="3"/>
  <c r="M201" i="3"/>
  <c r="L201" i="3"/>
  <c r="Y200" i="3"/>
  <c r="X200" i="3"/>
  <c r="W200" i="3"/>
  <c r="V200" i="3"/>
  <c r="U200" i="3"/>
  <c r="T200" i="3"/>
  <c r="S200" i="3"/>
  <c r="R200" i="3"/>
  <c r="Q200" i="3"/>
  <c r="P200" i="3"/>
  <c r="N200" i="3"/>
  <c r="M200" i="3"/>
  <c r="L200" i="3"/>
  <c r="K200" i="3"/>
  <c r="J200" i="3"/>
  <c r="O200" i="3"/>
  <c r="Y199" i="3"/>
  <c r="W199" i="3"/>
  <c r="V199" i="3"/>
  <c r="U199" i="3"/>
  <c r="T199" i="3"/>
  <c r="S199" i="3"/>
  <c r="R199" i="3"/>
  <c r="Q199" i="3"/>
  <c r="P199" i="3"/>
  <c r="N199" i="3"/>
  <c r="M199" i="3"/>
  <c r="L199" i="3"/>
  <c r="K199" i="3"/>
  <c r="J199" i="3"/>
  <c r="Y198" i="3"/>
  <c r="X198" i="3"/>
  <c r="W198" i="3"/>
  <c r="V198" i="3"/>
  <c r="U198" i="3"/>
  <c r="T198" i="3"/>
  <c r="S198" i="3"/>
  <c r="R198" i="3"/>
  <c r="Q198" i="3"/>
  <c r="P198" i="3"/>
  <c r="O198" i="3"/>
  <c r="N198" i="3"/>
  <c r="M198" i="3"/>
  <c r="L198" i="3"/>
  <c r="Y197" i="3"/>
  <c r="X197" i="3"/>
  <c r="W197" i="3"/>
  <c r="V197" i="3"/>
  <c r="U197" i="3"/>
  <c r="T197" i="3"/>
  <c r="S197" i="3"/>
  <c r="R197" i="3"/>
  <c r="Q197" i="3"/>
  <c r="P197" i="3"/>
  <c r="O197" i="3"/>
  <c r="N197" i="3"/>
  <c r="M197" i="3"/>
  <c r="L197" i="3"/>
  <c r="L205" i="3" l="1"/>
  <c r="K206" i="3"/>
  <c r="N205" i="3"/>
  <c r="U205" i="3"/>
  <c r="Y205" i="3"/>
  <c r="M206" i="3"/>
  <c r="Q206" i="3"/>
  <c r="T206" i="3"/>
  <c r="X206" i="3"/>
  <c r="L207" i="3"/>
  <c r="P207" i="3"/>
  <c r="S207" i="3"/>
  <c r="W207" i="3"/>
  <c r="O208" i="3"/>
  <c r="R208" i="3"/>
  <c r="V208" i="3"/>
  <c r="V205" i="3"/>
  <c r="O205" i="3"/>
  <c r="R205" i="3"/>
  <c r="P205" i="3"/>
  <c r="S205" i="3"/>
  <c r="W205" i="3"/>
  <c r="R206" i="3"/>
  <c r="V206" i="3"/>
  <c r="M205" i="3"/>
  <c r="Q205" i="3"/>
  <c r="T205" i="3"/>
  <c r="O206" i="3"/>
  <c r="L206" i="3"/>
  <c r="P206" i="3"/>
  <c r="S206" i="3"/>
  <c r="K207" i="3"/>
  <c r="O207" i="3"/>
  <c r="R207" i="3"/>
  <c r="N208" i="3"/>
  <c r="U208" i="3"/>
  <c r="Y188" i="3"/>
  <c r="X188" i="3"/>
  <c r="W188" i="3"/>
  <c r="T188" i="3"/>
  <c r="S188" i="3"/>
  <c r="P188" i="3"/>
  <c r="N188" i="3"/>
  <c r="M188" i="3"/>
  <c r="V188" i="3"/>
  <c r="Y185" i="3"/>
  <c r="X185" i="3"/>
  <c r="W185" i="3"/>
  <c r="V185" i="3"/>
  <c r="U185" i="3"/>
  <c r="T185" i="3"/>
  <c r="S185" i="3"/>
  <c r="R185" i="3"/>
  <c r="Q185" i="3"/>
  <c r="P185" i="3"/>
  <c r="O185" i="3"/>
  <c r="N185" i="3"/>
  <c r="M185" i="3"/>
  <c r="L185" i="3"/>
  <c r="Y184" i="3"/>
  <c r="X184" i="3"/>
  <c r="W184" i="3"/>
  <c r="V184" i="3"/>
  <c r="U184" i="3"/>
  <c r="T184" i="3"/>
  <c r="S184" i="3"/>
  <c r="R184" i="3"/>
  <c r="Q184" i="3"/>
  <c r="P184" i="3"/>
  <c r="O184" i="3"/>
  <c r="N184" i="3"/>
  <c r="M184" i="3"/>
  <c r="L184" i="3"/>
  <c r="L188" i="3" l="1"/>
  <c r="Q188" i="3"/>
  <c r="U188" i="3"/>
  <c r="O188" i="3"/>
  <c r="R188" i="3"/>
  <c r="Y160" i="3"/>
  <c r="X160" i="3"/>
  <c r="W160" i="3"/>
  <c r="V160" i="3"/>
  <c r="U160" i="3"/>
  <c r="T160" i="3"/>
  <c r="S160" i="3"/>
  <c r="R160" i="3"/>
  <c r="Q160" i="3"/>
  <c r="P160" i="3"/>
  <c r="O160" i="3"/>
  <c r="N160" i="3"/>
  <c r="M160" i="3"/>
  <c r="L160" i="3"/>
  <c r="Y159" i="3"/>
  <c r="X159" i="3"/>
  <c r="W159" i="3"/>
  <c r="V159" i="3"/>
  <c r="U159" i="3"/>
  <c r="T159" i="3"/>
  <c r="S159" i="3"/>
  <c r="R159" i="3"/>
  <c r="Q159" i="3"/>
  <c r="P159" i="3"/>
  <c r="O159" i="3"/>
  <c r="N159" i="3"/>
  <c r="M159" i="3"/>
  <c r="L159" i="3"/>
  <c r="Y158" i="3"/>
  <c r="X158" i="3"/>
  <c r="W158" i="3"/>
  <c r="T158" i="3"/>
  <c r="S158" i="3"/>
  <c r="P158" i="3"/>
  <c r="N158" i="3"/>
  <c r="M158" i="3"/>
  <c r="V158" i="3"/>
  <c r="Y155" i="3"/>
  <c r="X155" i="3"/>
  <c r="W155" i="3"/>
  <c r="V155" i="3"/>
  <c r="U155" i="3"/>
  <c r="T155" i="3"/>
  <c r="S155" i="3"/>
  <c r="R155" i="3"/>
  <c r="Q155" i="3"/>
  <c r="P155" i="3"/>
  <c r="O155" i="3"/>
  <c r="N155" i="3"/>
  <c r="M155" i="3"/>
  <c r="L155" i="3"/>
  <c r="Y164" i="3"/>
  <c r="X164" i="3"/>
  <c r="W164" i="3"/>
  <c r="V164" i="3"/>
  <c r="U164" i="3"/>
  <c r="T164" i="3"/>
  <c r="S164" i="3"/>
  <c r="R164" i="3"/>
  <c r="Q164" i="3"/>
  <c r="P164" i="3"/>
  <c r="O164" i="3"/>
  <c r="N164" i="3"/>
  <c r="M164" i="3"/>
  <c r="L164" i="3"/>
  <c r="Y163" i="3"/>
  <c r="X163" i="3"/>
  <c r="W163" i="3"/>
  <c r="V163" i="3"/>
  <c r="U163" i="3"/>
  <c r="T163" i="3"/>
  <c r="S163" i="3"/>
  <c r="R163" i="3"/>
  <c r="Q163" i="3"/>
  <c r="P163" i="3"/>
  <c r="O163" i="3"/>
  <c r="N163" i="3"/>
  <c r="M163" i="3"/>
  <c r="L163" i="3"/>
  <c r="O174" i="3"/>
  <c r="Y176" i="3"/>
  <c r="X176" i="3"/>
  <c r="W176" i="3"/>
  <c r="U176" i="3"/>
  <c r="T176" i="3"/>
  <c r="S176" i="3"/>
  <c r="Q176" i="3"/>
  <c r="P176" i="3"/>
  <c r="N176" i="3"/>
  <c r="M176" i="3"/>
  <c r="L176" i="3"/>
  <c r="V176" i="3"/>
  <c r="T175" i="3"/>
  <c r="Y174" i="3"/>
  <c r="U174" i="3"/>
  <c r="N174" i="3"/>
  <c r="J174" i="3"/>
  <c r="Y173" i="3"/>
  <c r="X173" i="3"/>
  <c r="U173" i="3"/>
  <c r="T173" i="3"/>
  <c r="Q173" i="3"/>
  <c r="N173" i="3"/>
  <c r="M173" i="3"/>
  <c r="J173" i="3"/>
  <c r="R173" i="3"/>
  <c r="P182" i="3"/>
  <c r="P181" i="3"/>
  <c r="P180" i="3"/>
  <c r="P179" i="3"/>
  <c r="P178" i="3"/>
  <c r="P177" i="3"/>
  <c r="P171" i="3"/>
  <c r="P170" i="3"/>
  <c r="P169" i="3"/>
  <c r="P168" i="3"/>
  <c r="P167" i="3"/>
  <c r="P166" i="3"/>
  <c r="P161"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1" i="3"/>
  <c r="P80" i="3"/>
  <c r="P88" i="3"/>
  <c r="P87" i="3"/>
  <c r="P86" i="3"/>
  <c r="P85" i="3"/>
  <c r="P84" i="3"/>
  <c r="P83" i="3"/>
  <c r="P82"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P17" i="3"/>
  <c r="P16" i="3"/>
  <c r="P15" i="3"/>
  <c r="P14" i="3"/>
  <c r="P13" i="3"/>
  <c r="P12" i="3"/>
  <c r="P11" i="3"/>
  <c r="P10" i="3"/>
  <c r="P9" i="3"/>
  <c r="P8" i="3"/>
  <c r="P7" i="3"/>
  <c r="P5" i="3"/>
  <c r="P4" i="3"/>
  <c r="P1211" i="3"/>
  <c r="P1210" i="3"/>
  <c r="P1209" i="3"/>
  <c r="P1208" i="3"/>
  <c r="P1207" i="3"/>
  <c r="P1206" i="3"/>
  <c r="P1205" i="3"/>
  <c r="P1204" i="3"/>
  <c r="P1203" i="3"/>
  <c r="P1202" i="3"/>
  <c r="P1201" i="3"/>
  <c r="P1200" i="3"/>
  <c r="P1199" i="3"/>
  <c r="P1198" i="3"/>
  <c r="P1197" i="3"/>
  <c r="P1196" i="3"/>
  <c r="P1195" i="3"/>
  <c r="P1194" i="3"/>
  <c r="P1193" i="3"/>
  <c r="P1192" i="3"/>
  <c r="P1191" i="3"/>
  <c r="P1190" i="3"/>
  <c r="P1189" i="3"/>
  <c r="P1188" i="3"/>
  <c r="P1187" i="3"/>
  <c r="P1186" i="3"/>
  <c r="P1185" i="3"/>
  <c r="P1184" i="3"/>
  <c r="P1183" i="3"/>
  <c r="P1182" i="3"/>
  <c r="P1181" i="3"/>
  <c r="P1180" i="3"/>
  <c r="P1179" i="3"/>
  <c r="P1178" i="3"/>
  <c r="P1177" i="3"/>
  <c r="P1176" i="3"/>
  <c r="P1175" i="3"/>
  <c r="P1174" i="3"/>
  <c r="P1173" i="3"/>
  <c r="P1172" i="3"/>
  <c r="P6" i="3"/>
  <c r="O182" i="3"/>
  <c r="O181" i="3"/>
  <c r="O180" i="3"/>
  <c r="O179" i="3"/>
  <c r="O178" i="3"/>
  <c r="O177" i="3"/>
  <c r="O171" i="3"/>
  <c r="O170" i="3"/>
  <c r="O168" i="3"/>
  <c r="X171" i="3"/>
  <c r="S171" i="3"/>
  <c r="N171" i="3"/>
  <c r="V171" i="3"/>
  <c r="W170" i="3"/>
  <c r="K169" i="3"/>
  <c r="O169" i="3"/>
  <c r="X169" i="3"/>
  <c r="S168" i="3"/>
  <c r="L168" i="3"/>
  <c r="Y168" i="3"/>
  <c r="V167" i="3"/>
  <c r="K177" i="3"/>
  <c r="J177" i="3"/>
  <c r="W181" i="3"/>
  <c r="U181" i="3"/>
  <c r="T181" i="3"/>
  <c r="S181" i="3"/>
  <c r="Q181" i="3"/>
  <c r="N181" i="3"/>
  <c r="M181" i="3"/>
  <c r="L181" i="3"/>
  <c r="J181" i="3"/>
  <c r="V181" i="3"/>
  <c r="W180" i="3"/>
  <c r="Y179" i="3"/>
  <c r="U179" i="3"/>
  <c r="N179" i="3"/>
  <c r="Y178" i="3"/>
  <c r="X178" i="3"/>
  <c r="U178" i="3"/>
  <c r="T178" i="3"/>
  <c r="Q178" i="3"/>
  <c r="N178" i="3"/>
  <c r="M178" i="3"/>
  <c r="L158" i="3" l="1"/>
  <c r="Q158" i="3"/>
  <c r="U158" i="3"/>
  <c r="O158" i="3"/>
  <c r="R158" i="3"/>
  <c r="K174" i="3"/>
  <c r="R174" i="3"/>
  <c r="L175" i="3"/>
  <c r="P175" i="3"/>
  <c r="S175" i="3"/>
  <c r="K173" i="3"/>
  <c r="V173" i="3"/>
  <c r="L174" i="3"/>
  <c r="P174" i="3"/>
  <c r="S174" i="3"/>
  <c r="W174" i="3"/>
  <c r="X175" i="3"/>
  <c r="O173" i="3"/>
  <c r="L173" i="3"/>
  <c r="P173" i="3"/>
  <c r="S173" i="3"/>
  <c r="W173" i="3"/>
  <c r="M174" i="3"/>
  <c r="Q174" i="3"/>
  <c r="T174" i="3"/>
  <c r="X174" i="3"/>
  <c r="J175" i="3"/>
  <c r="N175" i="3"/>
  <c r="U175" i="3"/>
  <c r="Y175" i="3"/>
  <c r="O176" i="3"/>
  <c r="R176" i="3"/>
  <c r="K175" i="3"/>
  <c r="R175" i="3"/>
  <c r="V175" i="3"/>
  <c r="V174" i="3"/>
  <c r="O175" i="3"/>
  <c r="W175" i="3"/>
  <c r="M175" i="3"/>
  <c r="Q175" i="3"/>
  <c r="Q167" i="3"/>
  <c r="N167" i="3"/>
  <c r="S167" i="3"/>
  <c r="X167" i="3"/>
  <c r="W168" i="3"/>
  <c r="L171" i="3"/>
  <c r="Q171" i="3"/>
  <c r="U171" i="3"/>
  <c r="L167" i="3"/>
  <c r="Y170" i="3"/>
  <c r="T167" i="3"/>
  <c r="Y167" i="3"/>
  <c r="Q168" i="3"/>
  <c r="X168" i="3"/>
  <c r="U170" i="3"/>
  <c r="M171" i="3"/>
  <c r="W171" i="3"/>
  <c r="U167" i="3"/>
  <c r="N170" i="3"/>
  <c r="M167" i="3"/>
  <c r="W167" i="3"/>
  <c r="M168" i="3"/>
  <c r="T168" i="3"/>
  <c r="T171" i="3"/>
  <c r="Y171" i="3"/>
  <c r="W169" i="3"/>
  <c r="K168" i="3"/>
  <c r="R168" i="3"/>
  <c r="V168" i="3"/>
  <c r="J169" i="3"/>
  <c r="N169" i="3"/>
  <c r="U169" i="3"/>
  <c r="Y169" i="3"/>
  <c r="M170" i="3"/>
  <c r="Q170" i="3"/>
  <c r="T170" i="3"/>
  <c r="X170" i="3"/>
  <c r="R169" i="3"/>
  <c r="V169" i="3"/>
  <c r="L169" i="3"/>
  <c r="S169" i="3"/>
  <c r="R170" i="3"/>
  <c r="V170" i="3"/>
  <c r="O167" i="3"/>
  <c r="R167" i="3"/>
  <c r="J168" i="3"/>
  <c r="N168" i="3"/>
  <c r="U168" i="3"/>
  <c r="M169" i="3"/>
  <c r="Q169" i="3"/>
  <c r="T169" i="3"/>
  <c r="L170" i="3"/>
  <c r="S170" i="3"/>
  <c r="R171" i="3"/>
  <c r="R180" i="3"/>
  <c r="R179" i="3"/>
  <c r="V179" i="3"/>
  <c r="S180" i="3"/>
  <c r="R178" i="3"/>
  <c r="V178" i="3"/>
  <c r="L179" i="3"/>
  <c r="S179" i="3"/>
  <c r="W179" i="3"/>
  <c r="M180" i="3"/>
  <c r="Q180" i="3"/>
  <c r="T180" i="3"/>
  <c r="X180" i="3"/>
  <c r="L178" i="3"/>
  <c r="S178" i="3"/>
  <c r="W178" i="3"/>
  <c r="M179" i="3"/>
  <c r="Q179" i="3"/>
  <c r="T179" i="3"/>
  <c r="X179" i="3"/>
  <c r="N180" i="3"/>
  <c r="U180" i="3"/>
  <c r="Y180" i="3"/>
  <c r="K181" i="3"/>
  <c r="R181" i="3"/>
  <c r="V180" i="3"/>
  <c r="L180" i="3"/>
  <c r="Y153" i="3"/>
  <c r="X153" i="3"/>
  <c r="W153" i="3"/>
  <c r="V153" i="3"/>
  <c r="U153" i="3"/>
  <c r="T153" i="3"/>
  <c r="S153" i="3"/>
  <c r="R153" i="3"/>
  <c r="Q153" i="3"/>
  <c r="O153" i="3"/>
  <c r="N153" i="3"/>
  <c r="M153" i="3"/>
  <c r="L153" i="3"/>
  <c r="Y152" i="3"/>
  <c r="X152" i="3"/>
  <c r="W152" i="3"/>
  <c r="V152" i="3"/>
  <c r="U152" i="3"/>
  <c r="T152" i="3"/>
  <c r="S152" i="3"/>
  <c r="R152" i="3"/>
  <c r="Q152" i="3"/>
  <c r="O152" i="3"/>
  <c r="N152" i="3"/>
  <c r="M152" i="3"/>
  <c r="L152" i="3"/>
  <c r="Y151" i="3"/>
  <c r="X151" i="3"/>
  <c r="W151" i="3"/>
  <c r="V151" i="3"/>
  <c r="U151" i="3"/>
  <c r="T151" i="3"/>
  <c r="S151" i="3"/>
  <c r="R151" i="3"/>
  <c r="Q151" i="3"/>
  <c r="O151" i="3"/>
  <c r="N151" i="3"/>
  <c r="M151" i="3"/>
  <c r="L151" i="3"/>
  <c r="W133" i="3" l="1"/>
  <c r="V133" i="3"/>
  <c r="U133" i="3"/>
  <c r="T133" i="3"/>
  <c r="S133" i="3"/>
  <c r="R133" i="3"/>
  <c r="Q133" i="3"/>
  <c r="O133" i="3"/>
  <c r="K133" i="3"/>
  <c r="J133" i="3"/>
  <c r="H134" i="3"/>
  <c r="J134" i="3"/>
  <c r="K134" i="3"/>
  <c r="L134" i="3"/>
  <c r="M134" i="3"/>
  <c r="N134" i="3"/>
  <c r="O134" i="3"/>
  <c r="Q134" i="3"/>
  <c r="R134" i="3"/>
  <c r="S134" i="3"/>
  <c r="T134" i="3"/>
  <c r="U134" i="3"/>
  <c r="V134" i="3"/>
  <c r="W134" i="3"/>
  <c r="Y149" i="3"/>
  <c r="X149" i="3"/>
  <c r="W149" i="3"/>
  <c r="V149" i="3"/>
  <c r="U149" i="3"/>
  <c r="T149" i="3"/>
  <c r="S149" i="3"/>
  <c r="R149" i="3"/>
  <c r="Q149" i="3"/>
  <c r="N149" i="3"/>
  <c r="M149" i="3"/>
  <c r="L149" i="3"/>
  <c r="K149" i="3"/>
  <c r="J149" i="3"/>
  <c r="Y148" i="3"/>
  <c r="X148" i="3"/>
  <c r="W148" i="3"/>
  <c r="V148" i="3"/>
  <c r="U148" i="3"/>
  <c r="T148" i="3"/>
  <c r="S148" i="3"/>
  <c r="R148" i="3"/>
  <c r="Q148" i="3"/>
  <c r="O148" i="3"/>
  <c r="N148" i="3"/>
  <c r="M148" i="3"/>
  <c r="L148" i="3"/>
  <c r="Y147" i="3"/>
  <c r="X147" i="3"/>
  <c r="W147" i="3"/>
  <c r="V147" i="3"/>
  <c r="U147" i="3"/>
  <c r="T147" i="3"/>
  <c r="S147" i="3"/>
  <c r="R147" i="3"/>
  <c r="Q147" i="3"/>
  <c r="O147" i="3"/>
  <c r="N147" i="3"/>
  <c r="M147" i="3"/>
  <c r="L147" i="3"/>
  <c r="Y146" i="3"/>
  <c r="X146" i="3"/>
  <c r="W146" i="3"/>
  <c r="V146" i="3"/>
  <c r="U146" i="3"/>
  <c r="T146" i="3"/>
  <c r="S146" i="3"/>
  <c r="R146" i="3"/>
  <c r="Q146" i="3"/>
  <c r="O146" i="3"/>
  <c r="N146" i="3"/>
  <c r="M146" i="3"/>
  <c r="L146" i="3"/>
  <c r="Y145" i="3"/>
  <c r="X145" i="3"/>
  <c r="W145" i="3"/>
  <c r="V145" i="3"/>
  <c r="U145" i="3"/>
  <c r="T145" i="3"/>
  <c r="S145" i="3"/>
  <c r="R145" i="3"/>
  <c r="Q145" i="3"/>
  <c r="N145" i="3"/>
  <c r="M145" i="3"/>
  <c r="L145" i="3"/>
  <c r="K145" i="3"/>
  <c r="J145" i="3"/>
  <c r="Y144" i="3"/>
  <c r="X144" i="3"/>
  <c r="W144" i="3"/>
  <c r="V144" i="3"/>
  <c r="U144" i="3"/>
  <c r="T144" i="3"/>
  <c r="S144" i="3"/>
  <c r="R144" i="3"/>
  <c r="Q144" i="3"/>
  <c r="N144" i="3"/>
  <c r="M144" i="3"/>
  <c r="L144" i="3"/>
  <c r="K144" i="3"/>
  <c r="J144" i="3"/>
  <c r="Y141" i="3"/>
  <c r="X141" i="3"/>
  <c r="W141" i="3"/>
  <c r="V141" i="3"/>
  <c r="U141" i="3"/>
  <c r="T141" i="3"/>
  <c r="S141" i="3"/>
  <c r="R141" i="3"/>
  <c r="Q141" i="3"/>
  <c r="N141" i="3"/>
  <c r="M141" i="3"/>
  <c r="L141" i="3"/>
  <c r="K141" i="3"/>
  <c r="J141" i="3"/>
  <c r="Y140" i="3"/>
  <c r="X140" i="3"/>
  <c r="W140" i="3"/>
  <c r="V140" i="3"/>
  <c r="U140" i="3"/>
  <c r="T140" i="3"/>
  <c r="S140" i="3"/>
  <c r="R140" i="3"/>
  <c r="Q140" i="3"/>
  <c r="O140" i="3"/>
  <c r="N140" i="3"/>
  <c r="M140" i="3"/>
  <c r="L140" i="3"/>
  <c r="Y139" i="3" l="1"/>
  <c r="X139" i="3"/>
  <c r="W139" i="3"/>
  <c r="V139" i="3"/>
  <c r="U139" i="3"/>
  <c r="T139" i="3"/>
  <c r="S139" i="3"/>
  <c r="R139" i="3"/>
  <c r="Q139" i="3"/>
  <c r="O139" i="3"/>
  <c r="N139" i="3"/>
  <c r="M139" i="3"/>
  <c r="L139" i="3"/>
  <c r="Y138" i="3"/>
  <c r="X138" i="3"/>
  <c r="W138" i="3"/>
  <c r="V138" i="3"/>
  <c r="U138" i="3"/>
  <c r="T138" i="3"/>
  <c r="S138" i="3"/>
  <c r="R138" i="3"/>
  <c r="Q138" i="3"/>
  <c r="N138" i="3"/>
  <c r="M138" i="3"/>
  <c r="L138" i="3"/>
  <c r="K138" i="3"/>
  <c r="J138" i="3"/>
  <c r="Y137" i="3"/>
  <c r="X137" i="3"/>
  <c r="O137" i="3"/>
  <c r="N137" i="3"/>
  <c r="M137" i="3"/>
  <c r="L137" i="3"/>
  <c r="K137" i="3"/>
  <c r="J137" i="3"/>
  <c r="I137" i="3"/>
  <c r="H137" i="3"/>
  <c r="Y132" i="3"/>
  <c r="X132" i="3"/>
  <c r="W132" i="3"/>
  <c r="V132" i="3"/>
  <c r="U132" i="3"/>
  <c r="T132" i="3"/>
  <c r="S132" i="3"/>
  <c r="R132" i="3"/>
  <c r="Q132" i="3"/>
  <c r="O132" i="3"/>
  <c r="N132" i="3"/>
  <c r="M132" i="3"/>
  <c r="L132" i="3"/>
  <c r="Y131" i="3"/>
  <c r="X131" i="3"/>
  <c r="W131" i="3"/>
  <c r="V131" i="3"/>
  <c r="U131" i="3"/>
  <c r="T131" i="3"/>
  <c r="S131" i="3"/>
  <c r="R131" i="3"/>
  <c r="Q131" i="3"/>
  <c r="O131" i="3"/>
  <c r="N131" i="3"/>
  <c r="M131" i="3"/>
  <c r="L131" i="3"/>
  <c r="Y130" i="3"/>
  <c r="X130" i="3"/>
  <c r="W130" i="3"/>
  <c r="V130" i="3"/>
  <c r="U130" i="3"/>
  <c r="T130" i="3"/>
  <c r="S130" i="3"/>
  <c r="R130" i="3"/>
  <c r="Q130" i="3"/>
  <c r="O130" i="3"/>
  <c r="N130" i="3"/>
  <c r="M130" i="3"/>
  <c r="L130" i="3"/>
  <c r="Y129" i="3"/>
  <c r="X129" i="3"/>
  <c r="W129" i="3"/>
  <c r="V129" i="3"/>
  <c r="U129" i="3"/>
  <c r="T129" i="3"/>
  <c r="S129" i="3"/>
  <c r="R129" i="3"/>
  <c r="Q129" i="3"/>
  <c r="O129" i="3"/>
  <c r="N129" i="3"/>
  <c r="M129" i="3"/>
  <c r="L129" i="3"/>
  <c r="V128" i="3"/>
  <c r="W135" i="3"/>
  <c r="V135" i="3"/>
  <c r="U135" i="3"/>
  <c r="T135" i="3"/>
  <c r="S135" i="3"/>
  <c r="R135" i="3"/>
  <c r="Q135" i="3"/>
  <c r="O135" i="3"/>
  <c r="N135" i="3"/>
  <c r="M135" i="3"/>
  <c r="L135" i="3"/>
  <c r="K135" i="3"/>
  <c r="J135" i="3"/>
  <c r="H135" i="3"/>
  <c r="L128" i="3" l="1"/>
  <c r="Q128" i="3"/>
  <c r="N128" i="3"/>
  <c r="S128" i="3"/>
  <c r="X128" i="3"/>
  <c r="T128" i="3"/>
  <c r="Y128" i="3"/>
  <c r="U128" i="3"/>
  <c r="M128" i="3"/>
  <c r="W128" i="3"/>
  <c r="O128" i="3"/>
  <c r="R128" i="3"/>
  <c r="Y127" i="3"/>
  <c r="X127" i="3"/>
  <c r="W127" i="3"/>
  <c r="V127" i="3"/>
  <c r="U127" i="3"/>
  <c r="T127" i="3"/>
  <c r="S127" i="3"/>
  <c r="R127" i="3"/>
  <c r="Q127" i="3"/>
  <c r="O127" i="3"/>
  <c r="N127" i="3"/>
  <c r="M127" i="3"/>
  <c r="L127" i="3"/>
  <c r="Y126" i="3"/>
  <c r="X126" i="3"/>
  <c r="W126" i="3"/>
  <c r="V126" i="3"/>
  <c r="U126" i="3"/>
  <c r="T126" i="3"/>
  <c r="S126" i="3"/>
  <c r="R126" i="3"/>
  <c r="Q126" i="3"/>
  <c r="N126" i="3"/>
  <c r="M126" i="3"/>
  <c r="L126" i="3"/>
  <c r="K126" i="3"/>
  <c r="J126" i="3"/>
  <c r="Y125" i="3"/>
  <c r="X125" i="3"/>
  <c r="W125" i="3"/>
  <c r="V125" i="3"/>
  <c r="U125" i="3"/>
  <c r="T125" i="3"/>
  <c r="S125" i="3"/>
  <c r="R125" i="3"/>
  <c r="Q125" i="3"/>
  <c r="N125" i="3"/>
  <c r="M125" i="3"/>
  <c r="L125" i="3"/>
  <c r="K125" i="3"/>
  <c r="J125" i="3"/>
  <c r="Y124" i="3"/>
  <c r="X124" i="3"/>
  <c r="W124" i="3"/>
  <c r="V124" i="3"/>
  <c r="U124" i="3"/>
  <c r="T124" i="3"/>
  <c r="S124" i="3"/>
  <c r="R124" i="3"/>
  <c r="Q124" i="3"/>
  <c r="O124" i="3"/>
  <c r="N124" i="3"/>
  <c r="M124" i="3"/>
  <c r="L124" i="3"/>
  <c r="Y123" i="3"/>
  <c r="X123" i="3"/>
  <c r="O123" i="3"/>
  <c r="N123" i="3"/>
  <c r="M123" i="3"/>
  <c r="L123" i="3"/>
  <c r="K123" i="3"/>
  <c r="J123" i="3"/>
  <c r="X122" i="3"/>
  <c r="T122" i="3"/>
  <c r="Q122" i="3"/>
  <c r="Y122" i="3"/>
  <c r="X121" i="3"/>
  <c r="T121" i="3"/>
  <c r="Q121" i="3"/>
  <c r="Y121" i="3"/>
  <c r="X120" i="3"/>
  <c r="I120" i="3"/>
  <c r="H120" i="3"/>
  <c r="Y120" i="3"/>
  <c r="T119" i="3"/>
  <c r="Q119" i="3"/>
  <c r="L119" i="3"/>
  <c r="Y119" i="3"/>
  <c r="X118" i="3"/>
  <c r="W118" i="3"/>
  <c r="T118" i="3"/>
  <c r="S118" i="3"/>
  <c r="Q118" i="3"/>
  <c r="L118" i="3"/>
  <c r="Y118" i="3"/>
  <c r="X117" i="3"/>
  <c r="W117" i="3"/>
  <c r="T117" i="3"/>
  <c r="S117" i="3"/>
  <c r="Q117" i="3"/>
  <c r="L117" i="3"/>
  <c r="Y117" i="3"/>
  <c r="W116" i="3"/>
  <c r="T116" i="3"/>
  <c r="S116" i="3"/>
  <c r="Q116" i="3"/>
  <c r="L116" i="3"/>
  <c r="X115" i="3"/>
  <c r="W115" i="3"/>
  <c r="T115" i="3"/>
  <c r="S115" i="3"/>
  <c r="Q115" i="3"/>
  <c r="L115" i="3"/>
  <c r="Y115" i="3"/>
  <c r="K115" i="3" l="1"/>
  <c r="R115" i="3"/>
  <c r="V115" i="3"/>
  <c r="K116" i="3"/>
  <c r="R116" i="3"/>
  <c r="V116" i="3"/>
  <c r="O117" i="3"/>
  <c r="R117" i="3"/>
  <c r="V117" i="3"/>
  <c r="O118" i="3"/>
  <c r="R118" i="3"/>
  <c r="V118" i="3"/>
  <c r="K119" i="3"/>
  <c r="R119" i="3"/>
  <c r="V119" i="3"/>
  <c r="K120" i="3"/>
  <c r="O120" i="3"/>
  <c r="K121" i="3"/>
  <c r="O121" i="3"/>
  <c r="R121" i="3"/>
  <c r="V121" i="3"/>
  <c r="K122" i="3"/>
  <c r="O122" i="3"/>
  <c r="R122" i="3"/>
  <c r="V122" i="3"/>
  <c r="S119" i="3"/>
  <c r="W119" i="3"/>
  <c r="L120" i="3"/>
  <c r="L121" i="3"/>
  <c r="S121" i="3"/>
  <c r="W121" i="3"/>
  <c r="L122" i="3"/>
  <c r="S122" i="3"/>
  <c r="W122" i="3"/>
  <c r="J115" i="3"/>
  <c r="N115" i="3"/>
  <c r="U115" i="3"/>
  <c r="J116" i="3"/>
  <c r="N116" i="3"/>
  <c r="U116" i="3"/>
  <c r="N117" i="3"/>
  <c r="U117" i="3"/>
  <c r="N118" i="3"/>
  <c r="U118" i="3"/>
  <c r="J119" i="3"/>
  <c r="N119" i="3"/>
  <c r="U119" i="3"/>
  <c r="J120" i="3"/>
  <c r="N120" i="3"/>
  <c r="J121" i="3"/>
  <c r="N121" i="3"/>
  <c r="U121" i="3"/>
  <c r="J122" i="3"/>
  <c r="N122" i="3"/>
  <c r="U122" i="3"/>
  <c r="Y113" i="3"/>
  <c r="X113" i="3"/>
  <c r="W113" i="3"/>
  <c r="V113" i="3"/>
  <c r="U113" i="3"/>
  <c r="T113" i="3"/>
  <c r="S113" i="3"/>
  <c r="R113" i="3"/>
  <c r="Q113" i="3"/>
  <c r="O113" i="3"/>
  <c r="N113" i="3"/>
  <c r="M113" i="3"/>
  <c r="L113" i="3"/>
  <c r="Y112" i="3"/>
  <c r="X112" i="3"/>
  <c r="W112" i="3"/>
  <c r="V112" i="3"/>
  <c r="U112" i="3"/>
  <c r="T112" i="3"/>
  <c r="S112" i="3"/>
  <c r="R112" i="3"/>
  <c r="Q112" i="3"/>
  <c r="O112" i="3"/>
  <c r="N112" i="3"/>
  <c r="M112" i="3"/>
  <c r="L112" i="3"/>
  <c r="Y111" i="3"/>
  <c r="X111" i="3"/>
  <c r="W111" i="3"/>
  <c r="V111" i="3"/>
  <c r="U111" i="3"/>
  <c r="T111" i="3"/>
  <c r="S111" i="3"/>
  <c r="R111" i="3"/>
  <c r="Q111" i="3"/>
  <c r="O111" i="3"/>
  <c r="N111" i="3"/>
  <c r="M111" i="3"/>
  <c r="L111" i="3"/>
  <c r="W100" i="3" l="1"/>
  <c r="V100" i="3"/>
  <c r="U100" i="3"/>
  <c r="T100" i="3"/>
  <c r="S100" i="3"/>
  <c r="R100" i="3"/>
  <c r="Q100" i="3"/>
  <c r="O100" i="3"/>
  <c r="N100" i="3"/>
  <c r="M100" i="3"/>
  <c r="L100" i="3"/>
  <c r="K100" i="3"/>
  <c r="J100" i="3"/>
  <c r="H100" i="3"/>
  <c r="W107" i="3" l="1"/>
  <c r="H107" i="3"/>
  <c r="V106" i="3"/>
  <c r="X105" i="3"/>
  <c r="A2" i="24"/>
  <c r="A3" i="24"/>
  <c r="A4" i="24"/>
  <c r="A5" i="24" s="1"/>
  <c r="A6" i="24" s="1"/>
  <c r="A7" i="24" s="1"/>
  <c r="A8" i="24" s="1"/>
  <c r="A9" i="24" s="1"/>
  <c r="A10" i="24" s="1"/>
  <c r="A11" i="24" s="1"/>
  <c r="A12" i="24" s="1"/>
  <c r="A13" i="24" s="1"/>
  <c r="A14" i="24" s="1"/>
  <c r="A15" i="24" s="1"/>
  <c r="U106" i="3" l="1"/>
  <c r="L106" i="3"/>
  <c r="Q106" i="3"/>
  <c r="X106" i="3"/>
  <c r="M106" i="3"/>
  <c r="Y106" i="3"/>
  <c r="N106" i="3"/>
  <c r="T106" i="3"/>
  <c r="L107" i="3"/>
  <c r="S107" i="3"/>
  <c r="M107" i="3"/>
  <c r="T107" i="3"/>
  <c r="Q107" i="3"/>
  <c r="V105" i="3"/>
  <c r="L105" i="3"/>
  <c r="N105" i="3"/>
  <c r="U105" i="3"/>
  <c r="Y105" i="3"/>
  <c r="S106" i="3"/>
  <c r="W106" i="3"/>
  <c r="K107" i="3"/>
  <c r="O107" i="3"/>
  <c r="R107" i="3"/>
  <c r="V107" i="3"/>
  <c r="O105" i="3"/>
  <c r="W105" i="3"/>
  <c r="R105" i="3"/>
  <c r="S105" i="3"/>
  <c r="M105" i="3"/>
  <c r="Q105" i="3"/>
  <c r="T105" i="3"/>
  <c r="O106" i="3"/>
  <c r="R106" i="3"/>
  <c r="J107" i="3"/>
  <c r="N107" i="3"/>
  <c r="U107" i="3"/>
  <c r="Y103" i="3"/>
  <c r="X103" i="3"/>
  <c r="W103" i="3"/>
  <c r="V103" i="3"/>
  <c r="U103" i="3"/>
  <c r="T103" i="3"/>
  <c r="S103" i="3"/>
  <c r="R103" i="3"/>
  <c r="Q103" i="3"/>
  <c r="O103" i="3"/>
  <c r="N103" i="3"/>
  <c r="M103" i="3"/>
  <c r="L103" i="3"/>
  <c r="Y102" i="3"/>
  <c r="X102" i="3"/>
  <c r="W102" i="3"/>
  <c r="V102" i="3"/>
  <c r="U102" i="3"/>
  <c r="T102" i="3"/>
  <c r="S102" i="3"/>
  <c r="R102" i="3"/>
  <c r="Q102" i="3"/>
  <c r="O102" i="3"/>
  <c r="N102" i="3"/>
  <c r="M102" i="3"/>
  <c r="L102" i="3"/>
  <c r="Y99" i="3" l="1"/>
  <c r="X99" i="3"/>
  <c r="W99" i="3"/>
  <c r="V99" i="3"/>
  <c r="U99" i="3"/>
  <c r="T99" i="3"/>
  <c r="S99" i="3"/>
  <c r="R99" i="3"/>
  <c r="Q99" i="3"/>
  <c r="O99" i="3"/>
  <c r="N99" i="3"/>
  <c r="M99" i="3"/>
  <c r="L99" i="3"/>
  <c r="Y98" i="3"/>
  <c r="X98" i="3"/>
  <c r="W98" i="3"/>
  <c r="V98" i="3"/>
  <c r="U98" i="3"/>
  <c r="T98" i="3"/>
  <c r="S98" i="3"/>
  <c r="R98" i="3"/>
  <c r="Q98" i="3"/>
  <c r="O98" i="3"/>
  <c r="N98" i="3"/>
  <c r="M98" i="3"/>
  <c r="L98" i="3"/>
  <c r="V22" i="21" l="1"/>
  <c r="Y15" i="21"/>
  <c r="Y13" i="21"/>
  <c r="Y12" i="21"/>
  <c r="V8" i="21"/>
  <c r="V6" i="21"/>
  <c r="V4" i="21"/>
  <c r="O20" i="21" l="1"/>
  <c r="W95" i="3" l="1"/>
  <c r="V95" i="3"/>
  <c r="U95" i="3"/>
  <c r="T95" i="3"/>
  <c r="S95" i="3"/>
  <c r="R95" i="3"/>
  <c r="Q95" i="3"/>
  <c r="O95" i="3"/>
  <c r="N95" i="3"/>
  <c r="M95" i="3"/>
  <c r="L95" i="3"/>
  <c r="K95" i="3"/>
  <c r="J95" i="3"/>
  <c r="H95" i="3"/>
  <c r="Y94" i="3"/>
  <c r="X94" i="3"/>
  <c r="W94" i="3"/>
  <c r="V94" i="3"/>
  <c r="U94" i="3"/>
  <c r="T94" i="3"/>
  <c r="S94" i="3"/>
  <c r="R94" i="3"/>
  <c r="Q94" i="3"/>
  <c r="O94" i="3"/>
  <c r="N94" i="3"/>
  <c r="M94" i="3"/>
  <c r="L94" i="3"/>
  <c r="W92" i="3" l="1"/>
  <c r="V92" i="3"/>
  <c r="U92" i="3"/>
  <c r="T92" i="3"/>
  <c r="S92" i="3"/>
  <c r="R92" i="3"/>
  <c r="Q92" i="3"/>
  <c r="O92" i="3"/>
  <c r="N92" i="3"/>
  <c r="M92" i="3"/>
  <c r="L92" i="3"/>
  <c r="K92" i="3"/>
  <c r="J92" i="3"/>
  <c r="H92" i="3"/>
  <c r="W91" i="3"/>
  <c r="V91" i="3"/>
  <c r="U91" i="3"/>
  <c r="T91" i="3"/>
  <c r="S91" i="3"/>
  <c r="R91" i="3"/>
  <c r="Q91" i="3"/>
  <c r="O91" i="3"/>
  <c r="N91" i="3"/>
  <c r="M91" i="3"/>
  <c r="L91" i="3"/>
  <c r="K91" i="3"/>
  <c r="J91" i="3"/>
  <c r="H91" i="3"/>
  <c r="W90" i="3"/>
  <c r="V90" i="3"/>
  <c r="U90" i="3"/>
  <c r="T90" i="3"/>
  <c r="S90" i="3"/>
  <c r="R90" i="3"/>
  <c r="Q90" i="3"/>
  <c r="O90" i="3"/>
  <c r="N90" i="3"/>
  <c r="M90" i="3"/>
  <c r="L90" i="3"/>
  <c r="K90" i="3"/>
  <c r="J90" i="3"/>
  <c r="H90" i="3"/>
  <c r="W80" i="3" l="1"/>
  <c r="V80" i="3"/>
  <c r="U80" i="3"/>
  <c r="T80" i="3"/>
  <c r="S80" i="3"/>
  <c r="R80" i="3"/>
  <c r="Q80" i="3"/>
  <c r="O80" i="3"/>
  <c r="N80" i="3"/>
  <c r="M80" i="3"/>
  <c r="L80" i="3"/>
  <c r="Y88" i="3"/>
  <c r="X88" i="3"/>
  <c r="W88" i="3"/>
  <c r="V88" i="3"/>
  <c r="U88" i="3"/>
  <c r="T88" i="3"/>
  <c r="S88" i="3"/>
  <c r="R88" i="3"/>
  <c r="Q88" i="3"/>
  <c r="O88" i="3"/>
  <c r="N88" i="3"/>
  <c r="M88" i="3"/>
  <c r="L88" i="3"/>
  <c r="Y87" i="3"/>
  <c r="X87" i="3"/>
  <c r="W87" i="3"/>
  <c r="V87" i="3"/>
  <c r="U87" i="3"/>
  <c r="T87" i="3"/>
  <c r="S87" i="3"/>
  <c r="R87" i="3"/>
  <c r="Q87" i="3"/>
  <c r="O87" i="3"/>
  <c r="N87" i="3"/>
  <c r="M87" i="3"/>
  <c r="L87" i="3"/>
  <c r="Y86" i="3"/>
  <c r="X86" i="3"/>
  <c r="W86" i="3"/>
  <c r="V86" i="3"/>
  <c r="U86" i="3"/>
  <c r="T86" i="3"/>
  <c r="S86" i="3"/>
  <c r="R86" i="3"/>
  <c r="Q86" i="3"/>
  <c r="O86" i="3"/>
  <c r="N86" i="3"/>
  <c r="M86" i="3"/>
  <c r="L86" i="3"/>
  <c r="Y85" i="3"/>
  <c r="X85" i="3"/>
  <c r="W85" i="3"/>
  <c r="V85" i="3"/>
  <c r="U85" i="3"/>
  <c r="T85" i="3"/>
  <c r="S85" i="3"/>
  <c r="R85" i="3"/>
  <c r="Q85" i="3"/>
  <c r="O85" i="3"/>
  <c r="N85" i="3"/>
  <c r="M85" i="3"/>
  <c r="L85" i="3"/>
  <c r="Y84" i="3"/>
  <c r="X84" i="3"/>
  <c r="W84" i="3"/>
  <c r="V84" i="3"/>
  <c r="U84" i="3"/>
  <c r="T84" i="3"/>
  <c r="S84" i="3"/>
  <c r="R84" i="3"/>
  <c r="Q84" i="3"/>
  <c r="O84" i="3"/>
  <c r="N84" i="3"/>
  <c r="M84" i="3"/>
  <c r="L84" i="3"/>
  <c r="Y83" i="3"/>
  <c r="X83" i="3"/>
  <c r="W83" i="3"/>
  <c r="V83" i="3"/>
  <c r="U83" i="3"/>
  <c r="T83" i="3"/>
  <c r="S83" i="3"/>
  <c r="R83" i="3"/>
  <c r="Q83" i="3"/>
  <c r="O83" i="3"/>
  <c r="N83" i="3"/>
  <c r="M83" i="3"/>
  <c r="L83" i="3"/>
  <c r="W79" i="3"/>
  <c r="V79" i="3"/>
  <c r="U79" i="3"/>
  <c r="T79" i="3"/>
  <c r="S79" i="3"/>
  <c r="R79" i="3"/>
  <c r="Q79" i="3"/>
  <c r="O79" i="3"/>
  <c r="N79" i="3"/>
  <c r="M79" i="3"/>
  <c r="L79" i="3"/>
  <c r="Y78" i="3"/>
  <c r="X78" i="3"/>
  <c r="W78" i="3"/>
  <c r="V78" i="3"/>
  <c r="U78" i="3"/>
  <c r="T78" i="3"/>
  <c r="S78" i="3"/>
  <c r="R78" i="3"/>
  <c r="Q78" i="3"/>
  <c r="O78" i="3"/>
  <c r="N78" i="3"/>
  <c r="M78" i="3"/>
  <c r="L78" i="3"/>
  <c r="Y77" i="3"/>
  <c r="X77" i="3"/>
  <c r="W77" i="3"/>
  <c r="V77" i="3"/>
  <c r="U77" i="3"/>
  <c r="T77" i="3"/>
  <c r="S77" i="3"/>
  <c r="R77" i="3"/>
  <c r="Q77" i="3"/>
  <c r="O77" i="3"/>
  <c r="N77" i="3"/>
  <c r="M77" i="3"/>
  <c r="L77" i="3"/>
  <c r="Y68" i="3" l="1"/>
  <c r="W75" i="3"/>
  <c r="V75" i="3"/>
  <c r="U75" i="3"/>
  <c r="T75" i="3"/>
  <c r="S75" i="3"/>
  <c r="R75" i="3"/>
  <c r="Q75" i="3"/>
  <c r="O75" i="3"/>
  <c r="N75" i="3"/>
  <c r="M75" i="3"/>
  <c r="L75" i="3"/>
  <c r="K75" i="3"/>
  <c r="J75" i="3"/>
  <c r="H75" i="3"/>
  <c r="Y74" i="3"/>
  <c r="X74" i="3"/>
  <c r="W74" i="3"/>
  <c r="V74" i="3"/>
  <c r="U74" i="3"/>
  <c r="T74" i="3"/>
  <c r="S74" i="3"/>
  <c r="R74" i="3"/>
  <c r="Q74" i="3"/>
  <c r="O74" i="3"/>
  <c r="N74" i="3"/>
  <c r="M74" i="3"/>
  <c r="L74" i="3"/>
  <c r="Y73" i="3"/>
  <c r="X73" i="3"/>
  <c r="W73" i="3"/>
  <c r="V73" i="3"/>
  <c r="U73" i="3"/>
  <c r="T73" i="3"/>
  <c r="S73" i="3"/>
  <c r="R73" i="3"/>
  <c r="Q73" i="3"/>
  <c r="O73" i="3"/>
  <c r="N73" i="3"/>
  <c r="M73" i="3"/>
  <c r="L73" i="3"/>
  <c r="Y72" i="3"/>
  <c r="X72" i="3"/>
  <c r="W72" i="3"/>
  <c r="V72" i="3"/>
  <c r="U72" i="3"/>
  <c r="T72" i="3"/>
  <c r="S72" i="3"/>
  <c r="R72" i="3"/>
  <c r="Q72" i="3"/>
  <c r="O72" i="3"/>
  <c r="N72" i="3"/>
  <c r="M72" i="3"/>
  <c r="L72" i="3"/>
  <c r="Y71" i="3"/>
  <c r="X71" i="3"/>
  <c r="W71" i="3"/>
  <c r="V71" i="3"/>
  <c r="U71" i="3"/>
  <c r="T71" i="3"/>
  <c r="S71" i="3"/>
  <c r="R71" i="3"/>
  <c r="Q71" i="3"/>
  <c r="O71" i="3"/>
  <c r="N71" i="3"/>
  <c r="M71" i="3"/>
  <c r="L71" i="3"/>
  <c r="Y70" i="3"/>
  <c r="X70" i="3"/>
  <c r="W70" i="3"/>
  <c r="V70" i="3"/>
  <c r="U70" i="3"/>
  <c r="T70" i="3"/>
  <c r="S70" i="3"/>
  <c r="R70" i="3"/>
  <c r="Q70" i="3"/>
  <c r="O70" i="3"/>
  <c r="N70" i="3"/>
  <c r="M70" i="3"/>
  <c r="L70" i="3"/>
  <c r="Y69" i="3"/>
  <c r="X69" i="3"/>
  <c r="W69" i="3"/>
  <c r="V69" i="3"/>
  <c r="U69" i="3"/>
  <c r="T69" i="3"/>
  <c r="S69" i="3"/>
  <c r="R69" i="3"/>
  <c r="Q69" i="3"/>
  <c r="O69" i="3"/>
  <c r="N69" i="3"/>
  <c r="M69" i="3"/>
  <c r="L69" i="3"/>
  <c r="Y67" i="3"/>
  <c r="X67" i="3"/>
  <c r="W67" i="3"/>
  <c r="V67" i="3"/>
  <c r="U67" i="3"/>
  <c r="T67" i="3"/>
  <c r="S67" i="3"/>
  <c r="R67" i="3"/>
  <c r="Q67" i="3"/>
  <c r="O67" i="3"/>
  <c r="N67" i="3"/>
  <c r="M67" i="3"/>
  <c r="L67" i="3"/>
  <c r="Y66" i="3"/>
  <c r="X66" i="3"/>
  <c r="W66" i="3"/>
  <c r="V66" i="3"/>
  <c r="U66" i="3"/>
  <c r="T66" i="3"/>
  <c r="S66" i="3"/>
  <c r="R66" i="3"/>
  <c r="Q66" i="3"/>
  <c r="O66" i="3"/>
  <c r="N66" i="3"/>
  <c r="M66" i="3"/>
  <c r="L66" i="3"/>
  <c r="Y65" i="3"/>
  <c r="X65" i="3"/>
  <c r="W65" i="3"/>
  <c r="V65" i="3"/>
  <c r="U65" i="3"/>
  <c r="T65" i="3"/>
  <c r="S65" i="3"/>
  <c r="R65" i="3"/>
  <c r="Q65" i="3"/>
  <c r="O65" i="3"/>
  <c r="N65" i="3"/>
  <c r="M65" i="3"/>
  <c r="L65" i="3"/>
  <c r="Y64" i="3"/>
  <c r="X64" i="3"/>
  <c r="W64" i="3"/>
  <c r="V64" i="3"/>
  <c r="U64" i="3"/>
  <c r="T64" i="3"/>
  <c r="S64" i="3"/>
  <c r="R64" i="3"/>
  <c r="Q64" i="3"/>
  <c r="O64" i="3"/>
  <c r="N64" i="3"/>
  <c r="M64" i="3"/>
  <c r="L64" i="3"/>
  <c r="Y63" i="3"/>
  <c r="X63" i="3"/>
  <c r="W63" i="3"/>
  <c r="V63" i="3"/>
  <c r="U63" i="3"/>
  <c r="T63" i="3"/>
  <c r="S63" i="3"/>
  <c r="R63" i="3"/>
  <c r="Q63" i="3"/>
  <c r="O63" i="3"/>
  <c r="N63" i="3"/>
  <c r="M63" i="3"/>
  <c r="L63" i="3"/>
  <c r="L68" i="3" l="1"/>
  <c r="S68" i="3"/>
  <c r="T68" i="3"/>
  <c r="W68" i="3"/>
  <c r="M68" i="3"/>
  <c r="Q68" i="3"/>
  <c r="X68" i="3"/>
  <c r="K68" i="3"/>
  <c r="R68" i="3"/>
  <c r="V68" i="3"/>
  <c r="J68" i="3"/>
  <c r="N68" i="3"/>
  <c r="U68" i="3"/>
  <c r="O61" i="3"/>
  <c r="O60" i="3"/>
  <c r="O59" i="3"/>
  <c r="O58" i="3"/>
  <c r="O57" i="3"/>
  <c r="O56" i="3"/>
  <c r="O55" i="3"/>
  <c r="O54"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O9" i="3"/>
  <c r="O8" i="3"/>
  <c r="O7" i="3"/>
  <c r="O6" i="3"/>
  <c r="O5" i="3"/>
  <c r="O4" i="3"/>
  <c r="N50" i="3"/>
  <c r="N49" i="3"/>
  <c r="N48" i="3"/>
  <c r="N47" i="3"/>
  <c r="N46" i="3"/>
  <c r="N45" i="3"/>
  <c r="N44" i="3"/>
  <c r="N43" i="3"/>
  <c r="N42" i="3"/>
  <c r="N41" i="3"/>
  <c r="N40" i="3"/>
  <c r="N39" i="3"/>
  <c r="N38" i="3"/>
  <c r="N37" i="3"/>
  <c r="N36" i="3"/>
  <c r="N35" i="3"/>
  <c r="N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N61" i="3"/>
  <c r="N60" i="3"/>
  <c r="N59" i="3"/>
  <c r="N58" i="3"/>
  <c r="N57" i="3"/>
  <c r="N56" i="3"/>
  <c r="N55" i="3"/>
  <c r="N54" i="3"/>
  <c r="N53" i="3"/>
  <c r="N52" i="3"/>
  <c r="N51" i="3"/>
  <c r="Y61" i="3"/>
  <c r="X61" i="3"/>
  <c r="W61" i="3"/>
  <c r="V61" i="3"/>
  <c r="U61" i="3"/>
  <c r="T61" i="3"/>
  <c r="S61" i="3"/>
  <c r="R61" i="3"/>
  <c r="Q61" i="3"/>
  <c r="M61" i="3"/>
  <c r="L61" i="3"/>
  <c r="Y60" i="3"/>
  <c r="X60" i="3"/>
  <c r="W60" i="3"/>
  <c r="V60" i="3"/>
  <c r="U60" i="3"/>
  <c r="T60" i="3"/>
  <c r="S60" i="3"/>
  <c r="R60" i="3"/>
  <c r="Q60" i="3"/>
  <c r="M60" i="3"/>
  <c r="L60" i="3"/>
  <c r="Y59" i="3"/>
  <c r="X59" i="3"/>
  <c r="W59" i="3"/>
  <c r="V59" i="3"/>
  <c r="U59" i="3"/>
  <c r="T59" i="3"/>
  <c r="S59" i="3"/>
  <c r="R59" i="3"/>
  <c r="Q59" i="3"/>
  <c r="M59" i="3"/>
  <c r="L59" i="3"/>
  <c r="Y58" i="3"/>
  <c r="X58" i="3"/>
  <c r="W58" i="3"/>
  <c r="V58" i="3"/>
  <c r="U58" i="3"/>
  <c r="T58" i="3"/>
  <c r="S58" i="3"/>
  <c r="R58" i="3"/>
  <c r="Q58" i="3"/>
  <c r="M58" i="3"/>
  <c r="L58" i="3"/>
  <c r="Y57" i="3"/>
  <c r="X57" i="3"/>
  <c r="W57" i="3"/>
  <c r="V57" i="3"/>
  <c r="U57" i="3"/>
  <c r="T57" i="3"/>
  <c r="S57" i="3"/>
  <c r="R57" i="3"/>
  <c r="Q57" i="3"/>
  <c r="M57" i="3"/>
  <c r="L57" i="3"/>
  <c r="W55" i="3"/>
  <c r="T55" i="3"/>
  <c r="S55" i="3"/>
  <c r="Q55" i="3"/>
  <c r="M55" i="3"/>
  <c r="L55" i="3"/>
  <c r="H55" i="3"/>
  <c r="U54" i="3"/>
  <c r="T54" i="3"/>
  <c r="Q54" i="3"/>
  <c r="M54" i="3"/>
  <c r="J54" i="3"/>
  <c r="V54" i="3"/>
  <c r="Y53" i="3"/>
  <c r="U53" i="3"/>
  <c r="J53" i="3"/>
  <c r="W53" i="3"/>
  <c r="M53" i="3" l="1"/>
  <c r="Q53" i="3"/>
  <c r="T53" i="3"/>
  <c r="X53" i="3"/>
  <c r="H54" i="3"/>
  <c r="L54" i="3"/>
  <c r="S54" i="3"/>
  <c r="W54" i="3"/>
  <c r="K55" i="3"/>
  <c r="R55" i="3"/>
  <c r="V55" i="3"/>
  <c r="R53" i="3"/>
  <c r="K53" i="3"/>
  <c r="V53" i="3"/>
  <c r="L53" i="3"/>
  <c r="S53" i="3"/>
  <c r="K54" i="3"/>
  <c r="R54" i="3"/>
  <c r="J55" i="3"/>
  <c r="U55" i="3"/>
  <c r="W51" i="3"/>
  <c r="V51" i="3"/>
  <c r="U51" i="3"/>
  <c r="T51" i="3"/>
  <c r="S51" i="3"/>
  <c r="R51" i="3"/>
  <c r="M51" i="3"/>
  <c r="L51" i="3"/>
  <c r="K51" i="3"/>
  <c r="J51" i="3"/>
  <c r="H51" i="3"/>
  <c r="Y50" i="3"/>
  <c r="X50" i="3"/>
  <c r="W50" i="3"/>
  <c r="V50" i="3"/>
  <c r="U50" i="3"/>
  <c r="T50" i="3"/>
  <c r="S50" i="3"/>
  <c r="R50" i="3"/>
  <c r="Q50" i="3"/>
  <c r="M50" i="3"/>
  <c r="L50" i="3"/>
  <c r="Y49" i="3"/>
  <c r="X49" i="3"/>
  <c r="W49" i="3"/>
  <c r="V49" i="3"/>
  <c r="U49" i="3"/>
  <c r="T49" i="3"/>
  <c r="S49" i="3"/>
  <c r="R49" i="3"/>
  <c r="Q49" i="3"/>
  <c r="M49" i="3"/>
  <c r="L49" i="3"/>
  <c r="Y48" i="3"/>
  <c r="X48" i="3"/>
  <c r="W48" i="3"/>
  <c r="V48" i="3"/>
  <c r="U48" i="3"/>
  <c r="T48" i="3"/>
  <c r="S48" i="3"/>
  <c r="R48" i="3"/>
  <c r="Q48" i="3"/>
  <c r="M48" i="3"/>
  <c r="L48" i="3"/>
  <c r="W46" i="3" l="1"/>
  <c r="V46" i="3"/>
  <c r="U46" i="3"/>
  <c r="T46" i="3"/>
  <c r="S46" i="3"/>
  <c r="R46" i="3"/>
  <c r="Q46" i="3"/>
  <c r="M46" i="3"/>
  <c r="L46" i="3"/>
  <c r="K46" i="3"/>
  <c r="J46" i="3"/>
  <c r="H46" i="3"/>
  <c r="Y45" i="3"/>
  <c r="X45" i="3"/>
  <c r="W45" i="3"/>
  <c r="V45" i="3"/>
  <c r="U45" i="3"/>
  <c r="T45" i="3"/>
  <c r="S45" i="3"/>
  <c r="R45" i="3"/>
  <c r="Q45" i="3"/>
  <c r="M45" i="3"/>
  <c r="L45" i="3"/>
  <c r="Y44" i="3"/>
  <c r="X44" i="3"/>
  <c r="W44" i="3"/>
  <c r="V44" i="3"/>
  <c r="U44" i="3"/>
  <c r="T44" i="3"/>
  <c r="S44" i="3"/>
  <c r="R44" i="3"/>
  <c r="Q44" i="3"/>
  <c r="M44" i="3"/>
  <c r="L44" i="3"/>
  <c r="Y43" i="3"/>
  <c r="X43" i="3"/>
  <c r="W43" i="3"/>
  <c r="V43" i="3"/>
  <c r="U43" i="3"/>
  <c r="T43" i="3"/>
  <c r="S43" i="3"/>
  <c r="R43" i="3"/>
  <c r="Q43" i="3"/>
  <c r="M43" i="3"/>
  <c r="L43" i="3"/>
  <c r="Y42" i="3"/>
  <c r="X42" i="3"/>
  <c r="W42" i="3"/>
  <c r="V42" i="3"/>
  <c r="U42" i="3"/>
  <c r="T42" i="3"/>
  <c r="S42" i="3"/>
  <c r="R42" i="3"/>
  <c r="Q42" i="3"/>
  <c r="M42" i="3"/>
  <c r="L42" i="3"/>
  <c r="Y41" i="3"/>
  <c r="X41" i="3"/>
  <c r="W41" i="3"/>
  <c r="V41" i="3"/>
  <c r="U41" i="3"/>
  <c r="T41" i="3"/>
  <c r="S41" i="3"/>
  <c r="R41" i="3"/>
  <c r="Q41" i="3"/>
  <c r="M41" i="3"/>
  <c r="L41" i="3"/>
  <c r="Y38" i="3" l="1"/>
  <c r="X38" i="3"/>
  <c r="W38" i="3"/>
  <c r="V38" i="3"/>
  <c r="U38" i="3"/>
  <c r="T38" i="3"/>
  <c r="S38" i="3"/>
  <c r="R38" i="3"/>
  <c r="Q38" i="3"/>
  <c r="M38" i="3"/>
  <c r="L38" i="3"/>
  <c r="Y37" i="3"/>
  <c r="X37" i="3"/>
  <c r="W37" i="3"/>
  <c r="V37" i="3"/>
  <c r="U37" i="3"/>
  <c r="T37" i="3"/>
  <c r="S37" i="3"/>
  <c r="R37" i="3"/>
  <c r="Q37" i="3"/>
  <c r="M37" i="3"/>
  <c r="L37" i="3"/>
  <c r="Y36" i="3"/>
  <c r="X36" i="3"/>
  <c r="W36" i="3"/>
  <c r="V36" i="3"/>
  <c r="U36" i="3"/>
  <c r="T36" i="3"/>
  <c r="S36" i="3"/>
  <c r="R36" i="3"/>
  <c r="Q36" i="3"/>
  <c r="M36" i="3"/>
  <c r="L36" i="3"/>
  <c r="Y35" i="3"/>
  <c r="X35" i="3"/>
  <c r="W35" i="3"/>
  <c r="V35" i="3"/>
  <c r="U35" i="3"/>
  <c r="T35" i="3"/>
  <c r="S35" i="3"/>
  <c r="R35" i="3"/>
  <c r="Q35" i="3"/>
  <c r="M35" i="3"/>
  <c r="L35" i="3"/>
  <c r="Y34" i="3"/>
  <c r="X34" i="3"/>
  <c r="W34" i="3"/>
  <c r="V34" i="3"/>
  <c r="U34" i="3"/>
  <c r="T34" i="3"/>
  <c r="S34" i="3"/>
  <c r="R34" i="3"/>
  <c r="Q34" i="3"/>
  <c r="M34" i="3"/>
  <c r="L34" i="3"/>
  <c r="Y33" i="3"/>
  <c r="X33" i="3"/>
  <c r="W33" i="3"/>
  <c r="V33" i="3"/>
  <c r="U33" i="3"/>
  <c r="T33" i="3"/>
  <c r="S33" i="3"/>
  <c r="R33" i="3"/>
  <c r="Q33" i="3"/>
  <c r="M33" i="3"/>
  <c r="L33" i="3"/>
  <c r="W31" i="3" l="1"/>
  <c r="V31" i="3"/>
  <c r="U31" i="3"/>
  <c r="T31" i="3"/>
  <c r="S31" i="3"/>
  <c r="R31" i="3"/>
  <c r="Q31" i="3"/>
  <c r="M31" i="3"/>
  <c r="L31" i="3"/>
  <c r="K31" i="3"/>
  <c r="J31" i="3"/>
  <c r="H31" i="3"/>
  <c r="Y30" i="3"/>
  <c r="X30" i="3"/>
  <c r="W30" i="3"/>
  <c r="V30" i="3"/>
  <c r="U30" i="3"/>
  <c r="T30" i="3"/>
  <c r="S30" i="3"/>
  <c r="R30" i="3"/>
  <c r="Q30" i="3"/>
  <c r="M30" i="3"/>
  <c r="L30" i="3"/>
  <c r="Y29" i="3"/>
  <c r="X29" i="3"/>
  <c r="W29" i="3"/>
  <c r="V29" i="3"/>
  <c r="U29" i="3"/>
  <c r="T29" i="3"/>
  <c r="S29" i="3"/>
  <c r="R29" i="3"/>
  <c r="Q29" i="3"/>
  <c r="M29" i="3"/>
  <c r="L29" i="3"/>
  <c r="Y28" i="3"/>
  <c r="X28" i="3"/>
  <c r="W28" i="3"/>
  <c r="V28" i="3"/>
  <c r="U28" i="3"/>
  <c r="T28" i="3"/>
  <c r="S28" i="3"/>
  <c r="R28" i="3"/>
  <c r="Q28" i="3"/>
  <c r="M28" i="3"/>
  <c r="L28" i="3"/>
  <c r="Y27" i="3"/>
  <c r="X27" i="3"/>
  <c r="W27" i="3"/>
  <c r="V27" i="3"/>
  <c r="U27" i="3"/>
  <c r="T27" i="3"/>
  <c r="S27" i="3"/>
  <c r="R27" i="3"/>
  <c r="Q27" i="3"/>
  <c r="M27" i="3"/>
  <c r="L27" i="3"/>
  <c r="Y26" i="3"/>
  <c r="X26" i="3"/>
  <c r="W26" i="3"/>
  <c r="V26" i="3"/>
  <c r="U26" i="3"/>
  <c r="T26" i="3"/>
  <c r="S26" i="3"/>
  <c r="R26" i="3"/>
  <c r="Q26" i="3"/>
  <c r="M26" i="3"/>
  <c r="L26" i="3"/>
  <c r="Y25" i="3"/>
  <c r="X25" i="3"/>
  <c r="W25" i="3"/>
  <c r="V25" i="3"/>
  <c r="U25" i="3"/>
  <c r="T25" i="3"/>
  <c r="S25" i="3"/>
  <c r="R25" i="3"/>
  <c r="Q25" i="3"/>
  <c r="M25" i="3"/>
  <c r="L25" i="3"/>
  <c r="W23" i="3" l="1"/>
  <c r="V23" i="3"/>
  <c r="U23" i="3"/>
  <c r="T23" i="3"/>
  <c r="S23" i="3"/>
  <c r="R23" i="3"/>
  <c r="Q23" i="3"/>
  <c r="M23" i="3"/>
  <c r="L23" i="3"/>
  <c r="K23" i="3"/>
  <c r="J23" i="3"/>
  <c r="H23" i="3"/>
  <c r="X22" i="3"/>
  <c r="W22" i="3"/>
  <c r="T22" i="3"/>
  <c r="S22" i="3"/>
  <c r="Q22" i="3"/>
  <c r="M22" i="3"/>
  <c r="L22" i="3"/>
  <c r="Y22" i="3"/>
  <c r="Y21" i="3"/>
  <c r="X21" i="3"/>
  <c r="U21" i="3"/>
  <c r="T21" i="3"/>
  <c r="Q21" i="3"/>
  <c r="M21" i="3"/>
  <c r="V21" i="3"/>
  <c r="W20" i="3"/>
  <c r="W19" i="3"/>
  <c r="S19" i="3"/>
  <c r="L19" i="3"/>
  <c r="X19" i="3"/>
  <c r="F1108" i="3"/>
  <c r="E1108" i="3"/>
  <c r="D1108" i="3"/>
  <c r="C1108" i="3"/>
  <c r="B1108" i="3"/>
  <c r="F1107" i="3"/>
  <c r="E1107" i="3"/>
  <c r="D1107" i="3"/>
  <c r="C1107" i="3"/>
  <c r="B1107" i="3"/>
  <c r="F1106" i="3"/>
  <c r="E1106" i="3"/>
  <c r="D1106" i="3"/>
  <c r="C1106" i="3"/>
  <c r="B1106" i="3"/>
  <c r="F1105" i="3"/>
  <c r="E1105" i="3"/>
  <c r="D1105" i="3"/>
  <c r="C1105" i="3"/>
  <c r="B1105" i="3"/>
  <c r="F1104" i="3"/>
  <c r="E1104" i="3"/>
  <c r="D1104" i="3"/>
  <c r="C1104" i="3"/>
  <c r="B1104" i="3"/>
  <c r="F1103" i="3"/>
  <c r="E1103" i="3"/>
  <c r="D1103" i="3"/>
  <c r="C1103" i="3"/>
  <c r="B1103" i="3"/>
  <c r="F1102" i="3"/>
  <c r="E1102" i="3"/>
  <c r="D1102" i="3"/>
  <c r="C1102" i="3"/>
  <c r="B1102" i="3"/>
  <c r="F1101" i="3"/>
  <c r="E1101" i="3"/>
  <c r="D1101" i="3"/>
  <c r="C1101" i="3"/>
  <c r="B1101" i="3"/>
  <c r="F1100" i="3"/>
  <c r="E1100" i="3"/>
  <c r="D1100" i="3"/>
  <c r="C1100" i="3"/>
  <c r="B1100" i="3"/>
  <c r="F1099" i="3"/>
  <c r="E1099" i="3"/>
  <c r="D1099" i="3"/>
  <c r="C1099" i="3"/>
  <c r="B1099" i="3"/>
  <c r="F1098" i="3"/>
  <c r="E1098" i="3"/>
  <c r="D1098" i="3"/>
  <c r="C1098" i="3"/>
  <c r="B1098" i="3"/>
  <c r="F1097" i="3"/>
  <c r="E1097" i="3"/>
  <c r="D1097" i="3"/>
  <c r="C1097" i="3"/>
  <c r="B1097" i="3"/>
  <c r="F1096" i="3"/>
  <c r="E1096" i="3"/>
  <c r="D1096" i="3"/>
  <c r="C1096" i="3"/>
  <c r="B1096" i="3"/>
  <c r="F1095" i="3"/>
  <c r="E1095" i="3"/>
  <c r="D1095" i="3"/>
  <c r="C1095" i="3"/>
  <c r="B1095" i="3"/>
  <c r="F1094" i="3"/>
  <c r="E1094" i="3"/>
  <c r="D1094" i="3"/>
  <c r="C1094" i="3"/>
  <c r="B1094" i="3"/>
  <c r="F1093" i="3"/>
  <c r="E1093" i="3"/>
  <c r="D1093" i="3"/>
  <c r="C1093" i="3"/>
  <c r="B1093" i="3"/>
  <c r="F1092" i="3"/>
  <c r="E1092" i="3"/>
  <c r="D1092" i="3"/>
  <c r="C1092" i="3"/>
  <c r="B1092" i="3"/>
  <c r="F1091" i="3"/>
  <c r="E1091" i="3"/>
  <c r="D1091" i="3"/>
  <c r="C1091" i="3"/>
  <c r="B1091" i="3"/>
  <c r="F1090" i="3"/>
  <c r="E1090" i="3"/>
  <c r="D1090" i="3"/>
  <c r="C1090" i="3"/>
  <c r="B1090" i="3"/>
  <c r="F1089" i="3"/>
  <c r="E1089" i="3"/>
  <c r="D1089" i="3"/>
  <c r="C1089" i="3"/>
  <c r="B1089" i="3"/>
  <c r="F1088" i="3"/>
  <c r="E1088" i="3"/>
  <c r="D1088" i="3"/>
  <c r="C1088" i="3"/>
  <c r="B1088" i="3"/>
  <c r="F1087" i="3"/>
  <c r="E1087" i="3"/>
  <c r="D1087" i="3"/>
  <c r="C1087" i="3"/>
  <c r="B1087" i="3"/>
  <c r="F1086" i="3"/>
  <c r="E1086" i="3"/>
  <c r="D1086" i="3"/>
  <c r="C1086" i="3"/>
  <c r="B1086" i="3"/>
  <c r="F1085" i="3"/>
  <c r="E1085" i="3"/>
  <c r="D1085" i="3"/>
  <c r="C1085" i="3"/>
  <c r="B1085" i="3"/>
  <c r="F1084" i="3"/>
  <c r="E1084" i="3"/>
  <c r="D1084" i="3"/>
  <c r="C1084" i="3"/>
  <c r="B1084" i="3"/>
  <c r="F1083" i="3"/>
  <c r="E1083" i="3"/>
  <c r="D1083" i="3"/>
  <c r="C1083" i="3"/>
  <c r="B1083" i="3"/>
  <c r="F1082" i="3"/>
  <c r="E1082" i="3"/>
  <c r="D1082" i="3"/>
  <c r="C1082" i="3"/>
  <c r="B1082" i="3"/>
  <c r="F1081" i="3"/>
  <c r="E1081" i="3"/>
  <c r="D1081" i="3"/>
  <c r="C1081" i="3"/>
  <c r="B1081" i="3"/>
  <c r="F1080" i="3"/>
  <c r="E1080" i="3"/>
  <c r="D1080" i="3"/>
  <c r="C1080" i="3"/>
  <c r="B1080" i="3"/>
  <c r="F1079" i="3"/>
  <c r="E1079" i="3"/>
  <c r="D1079" i="3"/>
  <c r="C1079" i="3"/>
  <c r="B1079" i="3"/>
  <c r="F1078" i="3"/>
  <c r="E1078" i="3"/>
  <c r="D1078" i="3"/>
  <c r="C1078" i="3"/>
  <c r="B1078" i="3"/>
  <c r="F1077" i="3"/>
  <c r="E1077" i="3"/>
  <c r="D1077" i="3"/>
  <c r="C1077" i="3"/>
  <c r="B1077" i="3"/>
  <c r="F1076" i="3"/>
  <c r="E1076" i="3"/>
  <c r="D1076" i="3"/>
  <c r="C1076" i="3"/>
  <c r="B1076" i="3"/>
  <c r="F1075" i="3"/>
  <c r="E1075" i="3"/>
  <c r="D1075" i="3"/>
  <c r="C1075" i="3"/>
  <c r="B1075" i="3"/>
  <c r="F1074" i="3"/>
  <c r="E1074" i="3"/>
  <c r="D1074" i="3"/>
  <c r="C1074" i="3"/>
  <c r="B1074" i="3"/>
  <c r="F1073" i="3"/>
  <c r="E1073" i="3"/>
  <c r="D1073" i="3"/>
  <c r="C1073" i="3"/>
  <c r="B1073" i="3"/>
  <c r="F1072" i="3"/>
  <c r="E1072" i="3"/>
  <c r="D1072" i="3"/>
  <c r="C1072" i="3"/>
  <c r="B1072" i="3"/>
  <c r="F1071" i="3"/>
  <c r="E1071" i="3"/>
  <c r="D1071" i="3"/>
  <c r="C1071" i="3"/>
  <c r="B1071" i="3"/>
  <c r="F1070" i="3"/>
  <c r="E1070" i="3"/>
  <c r="D1070" i="3"/>
  <c r="C1070" i="3"/>
  <c r="B1070" i="3"/>
  <c r="F1069" i="3"/>
  <c r="E1069" i="3"/>
  <c r="D1069" i="3"/>
  <c r="C1069" i="3"/>
  <c r="B1069" i="3"/>
  <c r="F1068" i="3"/>
  <c r="E1068" i="3"/>
  <c r="D1068" i="3"/>
  <c r="C1068" i="3"/>
  <c r="B1068" i="3"/>
  <c r="F1067" i="3"/>
  <c r="E1067" i="3"/>
  <c r="D1067" i="3"/>
  <c r="C1067" i="3"/>
  <c r="B1067" i="3"/>
  <c r="F1066" i="3"/>
  <c r="E1066" i="3"/>
  <c r="D1066" i="3"/>
  <c r="C1066" i="3"/>
  <c r="B1066" i="3"/>
  <c r="F1065" i="3"/>
  <c r="E1065" i="3"/>
  <c r="D1065" i="3"/>
  <c r="C1065" i="3"/>
  <c r="B1065" i="3"/>
  <c r="F1064" i="3"/>
  <c r="E1064" i="3"/>
  <c r="D1064" i="3"/>
  <c r="C1064" i="3"/>
  <c r="B1064" i="3"/>
  <c r="F1063" i="3"/>
  <c r="E1063" i="3"/>
  <c r="D1063" i="3"/>
  <c r="C1063" i="3"/>
  <c r="B1063" i="3"/>
  <c r="F1062" i="3"/>
  <c r="E1062" i="3"/>
  <c r="D1062" i="3"/>
  <c r="C1062" i="3"/>
  <c r="B1062" i="3"/>
  <c r="F1061" i="3"/>
  <c r="E1061" i="3"/>
  <c r="D1061" i="3"/>
  <c r="C1061" i="3"/>
  <c r="B1061" i="3"/>
  <c r="F1060" i="3"/>
  <c r="E1060" i="3"/>
  <c r="D1060" i="3"/>
  <c r="C1060" i="3"/>
  <c r="B1060" i="3"/>
  <c r="F1059" i="3"/>
  <c r="E1059" i="3"/>
  <c r="D1059" i="3"/>
  <c r="C1059" i="3"/>
  <c r="B1059" i="3"/>
  <c r="F1058" i="3"/>
  <c r="E1058" i="3"/>
  <c r="D1058" i="3"/>
  <c r="C1058" i="3"/>
  <c r="B1058" i="3"/>
  <c r="F1057" i="3"/>
  <c r="E1057" i="3"/>
  <c r="D1057" i="3"/>
  <c r="C1057" i="3"/>
  <c r="B1057" i="3"/>
  <c r="F1056" i="3"/>
  <c r="E1056" i="3"/>
  <c r="D1056" i="3"/>
  <c r="C1056" i="3"/>
  <c r="B1056" i="3"/>
  <c r="F1055" i="3"/>
  <c r="E1055" i="3"/>
  <c r="D1055" i="3"/>
  <c r="C1055" i="3"/>
  <c r="B1055" i="3"/>
  <c r="F1054" i="3"/>
  <c r="E1054" i="3"/>
  <c r="D1054" i="3"/>
  <c r="C1054" i="3"/>
  <c r="B1054" i="3"/>
  <c r="F1053" i="3"/>
  <c r="E1053" i="3"/>
  <c r="D1053" i="3"/>
  <c r="C1053" i="3"/>
  <c r="B1053" i="3"/>
  <c r="F1052" i="3"/>
  <c r="E1052" i="3"/>
  <c r="D1052" i="3"/>
  <c r="C1052" i="3"/>
  <c r="B1052" i="3"/>
  <c r="F1051" i="3"/>
  <c r="E1051" i="3"/>
  <c r="D1051" i="3"/>
  <c r="C1051" i="3"/>
  <c r="B1051" i="3"/>
  <c r="F1050" i="3"/>
  <c r="E1050" i="3"/>
  <c r="D1050" i="3"/>
  <c r="C1050" i="3"/>
  <c r="B1050" i="3"/>
  <c r="F1049" i="3"/>
  <c r="E1049" i="3"/>
  <c r="D1049" i="3"/>
  <c r="C1049" i="3"/>
  <c r="B1049" i="3"/>
  <c r="F1048" i="3"/>
  <c r="E1048" i="3"/>
  <c r="D1048" i="3"/>
  <c r="C1048" i="3"/>
  <c r="B1048" i="3"/>
  <c r="F1047" i="3"/>
  <c r="E1047" i="3"/>
  <c r="D1047" i="3"/>
  <c r="C1047" i="3"/>
  <c r="B1047" i="3"/>
  <c r="F1046" i="3"/>
  <c r="E1046" i="3"/>
  <c r="D1046" i="3"/>
  <c r="C1046" i="3"/>
  <c r="B1046" i="3"/>
  <c r="F1045" i="3"/>
  <c r="E1045" i="3"/>
  <c r="D1045" i="3"/>
  <c r="C1045" i="3"/>
  <c r="B1045" i="3"/>
  <c r="F1044" i="3"/>
  <c r="E1044" i="3"/>
  <c r="D1044" i="3"/>
  <c r="C1044" i="3"/>
  <c r="B1044" i="3"/>
  <c r="F1043" i="3"/>
  <c r="E1043" i="3"/>
  <c r="D1043" i="3"/>
  <c r="C1043" i="3"/>
  <c r="B1043" i="3"/>
  <c r="F1042" i="3"/>
  <c r="E1042" i="3"/>
  <c r="D1042" i="3"/>
  <c r="C1042" i="3"/>
  <c r="B1042" i="3"/>
  <c r="F1041" i="3"/>
  <c r="E1041" i="3"/>
  <c r="D1041" i="3"/>
  <c r="C1041" i="3"/>
  <c r="B1041" i="3"/>
  <c r="F1040" i="3"/>
  <c r="E1040" i="3"/>
  <c r="D1040" i="3"/>
  <c r="C1040" i="3"/>
  <c r="B1040" i="3"/>
  <c r="F1039" i="3"/>
  <c r="E1039" i="3"/>
  <c r="D1039" i="3"/>
  <c r="C1039" i="3"/>
  <c r="B1039" i="3"/>
  <c r="F1038" i="3"/>
  <c r="E1038" i="3"/>
  <c r="D1038" i="3"/>
  <c r="C1038" i="3"/>
  <c r="B1038" i="3"/>
  <c r="F1037" i="3"/>
  <c r="E1037" i="3"/>
  <c r="D1037" i="3"/>
  <c r="C1037" i="3"/>
  <c r="B1037" i="3"/>
  <c r="F1036" i="3"/>
  <c r="E1036" i="3"/>
  <c r="D1036" i="3"/>
  <c r="C1036" i="3"/>
  <c r="B1036" i="3"/>
  <c r="F1035" i="3"/>
  <c r="E1035" i="3"/>
  <c r="D1035" i="3"/>
  <c r="C1035" i="3"/>
  <c r="B1035" i="3"/>
  <c r="F1034" i="3"/>
  <c r="E1034" i="3"/>
  <c r="D1034" i="3"/>
  <c r="C1034" i="3"/>
  <c r="B1034" i="3"/>
  <c r="F1033" i="3"/>
  <c r="E1033" i="3"/>
  <c r="D1033" i="3"/>
  <c r="C1033" i="3"/>
  <c r="B1033" i="3"/>
  <c r="F1032" i="3"/>
  <c r="E1032" i="3"/>
  <c r="D1032" i="3"/>
  <c r="C1032" i="3"/>
  <c r="B1032" i="3"/>
  <c r="F1031" i="3"/>
  <c r="E1031" i="3"/>
  <c r="D1031" i="3"/>
  <c r="C1031" i="3"/>
  <c r="B1031" i="3"/>
  <c r="F1030" i="3"/>
  <c r="E1030" i="3"/>
  <c r="D1030" i="3"/>
  <c r="C1030" i="3"/>
  <c r="B1030" i="3"/>
  <c r="F1029" i="3"/>
  <c r="E1029" i="3"/>
  <c r="D1029" i="3"/>
  <c r="C1029" i="3"/>
  <c r="B1029" i="3"/>
  <c r="F1028" i="3"/>
  <c r="E1028" i="3"/>
  <c r="D1028" i="3"/>
  <c r="C1028" i="3"/>
  <c r="B1028" i="3"/>
  <c r="F1027" i="3"/>
  <c r="E1027" i="3"/>
  <c r="D1027" i="3"/>
  <c r="C1027" i="3"/>
  <c r="B1027" i="3"/>
  <c r="F1026" i="3"/>
  <c r="E1026" i="3"/>
  <c r="D1026" i="3"/>
  <c r="C1026" i="3"/>
  <c r="B1026" i="3"/>
  <c r="F1025" i="3"/>
  <c r="E1025" i="3"/>
  <c r="D1025" i="3"/>
  <c r="C1025" i="3"/>
  <c r="B1025" i="3"/>
  <c r="F1024" i="3"/>
  <c r="E1024" i="3"/>
  <c r="D1024" i="3"/>
  <c r="C1024" i="3"/>
  <c r="B1024" i="3"/>
  <c r="F1023" i="3"/>
  <c r="E1023" i="3"/>
  <c r="D1023" i="3"/>
  <c r="C1023" i="3"/>
  <c r="B1023" i="3"/>
  <c r="F1022" i="3"/>
  <c r="E1022" i="3"/>
  <c r="D1022" i="3"/>
  <c r="C1022" i="3"/>
  <c r="B1022" i="3"/>
  <c r="F1021" i="3"/>
  <c r="E1021" i="3"/>
  <c r="D1021" i="3"/>
  <c r="C1021" i="3"/>
  <c r="B1021" i="3"/>
  <c r="F1020" i="3"/>
  <c r="E1020" i="3"/>
  <c r="D1020" i="3"/>
  <c r="C1020" i="3"/>
  <c r="B1020" i="3"/>
  <c r="F1019" i="3"/>
  <c r="E1019" i="3"/>
  <c r="D1019" i="3"/>
  <c r="C1019" i="3"/>
  <c r="B1019" i="3"/>
  <c r="F1018" i="3"/>
  <c r="E1018" i="3"/>
  <c r="D1018" i="3"/>
  <c r="C1018" i="3"/>
  <c r="B1018" i="3"/>
  <c r="F1017" i="3"/>
  <c r="E1017" i="3"/>
  <c r="D1017" i="3"/>
  <c r="C1017" i="3"/>
  <c r="B1017" i="3"/>
  <c r="F1016" i="3"/>
  <c r="E1016" i="3"/>
  <c r="D1016" i="3"/>
  <c r="C1016" i="3"/>
  <c r="B1016" i="3"/>
  <c r="F1015" i="3"/>
  <c r="E1015" i="3"/>
  <c r="D1015" i="3"/>
  <c r="C1015" i="3"/>
  <c r="B1015" i="3"/>
  <c r="F1014" i="3"/>
  <c r="E1014" i="3"/>
  <c r="D1014" i="3"/>
  <c r="C1014" i="3"/>
  <c r="B1014" i="3"/>
  <c r="F1013" i="3"/>
  <c r="E1013" i="3"/>
  <c r="D1013" i="3"/>
  <c r="C1013" i="3"/>
  <c r="B1013" i="3"/>
  <c r="F1012" i="3"/>
  <c r="E1012" i="3"/>
  <c r="D1012" i="3"/>
  <c r="C1012" i="3"/>
  <c r="B1012" i="3"/>
  <c r="F1011" i="3"/>
  <c r="E1011" i="3"/>
  <c r="D1011" i="3"/>
  <c r="C1011" i="3"/>
  <c r="B1011" i="3"/>
  <c r="F1010" i="3"/>
  <c r="E1010" i="3"/>
  <c r="D1010" i="3"/>
  <c r="C1010" i="3"/>
  <c r="B1010" i="3"/>
  <c r="F1009" i="3"/>
  <c r="E1009" i="3"/>
  <c r="D1009" i="3"/>
  <c r="C1009" i="3"/>
  <c r="B1009" i="3"/>
  <c r="F1008" i="3"/>
  <c r="E1008" i="3"/>
  <c r="D1008" i="3"/>
  <c r="C1008" i="3"/>
  <c r="B1008" i="3"/>
  <c r="F1007" i="3"/>
  <c r="E1007" i="3"/>
  <c r="D1007" i="3"/>
  <c r="C1007" i="3"/>
  <c r="B1007" i="3"/>
  <c r="F1006" i="3"/>
  <c r="E1006" i="3"/>
  <c r="D1006" i="3"/>
  <c r="C1006" i="3"/>
  <c r="B1006" i="3"/>
  <c r="F1005" i="3"/>
  <c r="E1005" i="3"/>
  <c r="D1005" i="3"/>
  <c r="C1005" i="3"/>
  <c r="B1005" i="3"/>
  <c r="F1004" i="3"/>
  <c r="E1004" i="3"/>
  <c r="D1004" i="3"/>
  <c r="C1004" i="3"/>
  <c r="B1004" i="3"/>
  <c r="F1003" i="3"/>
  <c r="E1003" i="3"/>
  <c r="D1003" i="3"/>
  <c r="C1003" i="3"/>
  <c r="B1003" i="3"/>
  <c r="F1002" i="3"/>
  <c r="E1002" i="3"/>
  <c r="D1002" i="3"/>
  <c r="C1002" i="3"/>
  <c r="B1002" i="3"/>
  <c r="F1001" i="3"/>
  <c r="E1001" i="3"/>
  <c r="D1001" i="3"/>
  <c r="C1001" i="3"/>
  <c r="B1001" i="3"/>
  <c r="F1000" i="3"/>
  <c r="E1000" i="3"/>
  <c r="D1000" i="3"/>
  <c r="C1000" i="3"/>
  <c r="B1000" i="3"/>
  <c r="F999" i="3"/>
  <c r="E999" i="3"/>
  <c r="D999" i="3"/>
  <c r="C999" i="3"/>
  <c r="B999" i="3"/>
  <c r="F998" i="3"/>
  <c r="E998" i="3"/>
  <c r="D998" i="3"/>
  <c r="C998" i="3"/>
  <c r="B998" i="3"/>
  <c r="F997" i="3"/>
  <c r="E997" i="3"/>
  <c r="D997" i="3"/>
  <c r="C997" i="3"/>
  <c r="B997" i="3"/>
  <c r="F996" i="3"/>
  <c r="E996" i="3"/>
  <c r="D996" i="3"/>
  <c r="C996" i="3"/>
  <c r="B996" i="3"/>
  <c r="F995" i="3"/>
  <c r="E995" i="3"/>
  <c r="D995" i="3"/>
  <c r="C995" i="3"/>
  <c r="B995" i="3"/>
  <c r="F994" i="3"/>
  <c r="E994" i="3"/>
  <c r="D994" i="3"/>
  <c r="C994" i="3"/>
  <c r="B994" i="3"/>
  <c r="F993" i="3"/>
  <c r="E993" i="3"/>
  <c r="D993" i="3"/>
  <c r="C993" i="3"/>
  <c r="B993" i="3"/>
  <c r="F992" i="3"/>
  <c r="E992" i="3"/>
  <c r="D992" i="3"/>
  <c r="C992" i="3"/>
  <c r="B992" i="3"/>
  <c r="F991" i="3"/>
  <c r="E991" i="3"/>
  <c r="D991" i="3"/>
  <c r="C991" i="3"/>
  <c r="B991" i="3"/>
  <c r="F990" i="3"/>
  <c r="E990" i="3"/>
  <c r="D990" i="3"/>
  <c r="C990" i="3"/>
  <c r="B990" i="3"/>
  <c r="F989" i="3"/>
  <c r="E989" i="3"/>
  <c r="D989" i="3"/>
  <c r="C989" i="3"/>
  <c r="B989" i="3"/>
  <c r="F988" i="3"/>
  <c r="E988" i="3"/>
  <c r="D988" i="3"/>
  <c r="C988" i="3"/>
  <c r="B988" i="3"/>
  <c r="F987" i="3"/>
  <c r="E987" i="3"/>
  <c r="D987" i="3"/>
  <c r="C987" i="3"/>
  <c r="B987" i="3"/>
  <c r="F986" i="3"/>
  <c r="E986" i="3"/>
  <c r="D986" i="3"/>
  <c r="C986" i="3"/>
  <c r="B986" i="3"/>
  <c r="F985" i="3"/>
  <c r="E985" i="3"/>
  <c r="D985" i="3"/>
  <c r="C985" i="3"/>
  <c r="B985" i="3"/>
  <c r="F984" i="3"/>
  <c r="E984" i="3"/>
  <c r="D984" i="3"/>
  <c r="C984" i="3"/>
  <c r="B984" i="3"/>
  <c r="F983" i="3"/>
  <c r="E983" i="3"/>
  <c r="D983" i="3"/>
  <c r="C983" i="3"/>
  <c r="B983" i="3"/>
  <c r="F982" i="3"/>
  <c r="E982" i="3"/>
  <c r="D982" i="3"/>
  <c r="C982" i="3"/>
  <c r="B982" i="3"/>
  <c r="F981" i="3"/>
  <c r="E981" i="3"/>
  <c r="D981" i="3"/>
  <c r="C981" i="3"/>
  <c r="B981" i="3"/>
  <c r="F980" i="3"/>
  <c r="E980" i="3"/>
  <c r="D980" i="3"/>
  <c r="C980" i="3"/>
  <c r="B980" i="3"/>
  <c r="F979" i="3"/>
  <c r="E979" i="3"/>
  <c r="D979" i="3"/>
  <c r="C979" i="3"/>
  <c r="B979" i="3"/>
  <c r="F978" i="3"/>
  <c r="E978" i="3"/>
  <c r="D978" i="3"/>
  <c r="C978" i="3"/>
  <c r="B978" i="3"/>
  <c r="F977" i="3"/>
  <c r="E977" i="3"/>
  <c r="D977" i="3"/>
  <c r="C977" i="3"/>
  <c r="B977" i="3"/>
  <c r="F976" i="3"/>
  <c r="E976" i="3"/>
  <c r="D976" i="3"/>
  <c r="C976" i="3"/>
  <c r="B976" i="3"/>
  <c r="F975" i="3"/>
  <c r="E975" i="3"/>
  <c r="D975" i="3"/>
  <c r="C975" i="3"/>
  <c r="B975" i="3"/>
  <c r="F974" i="3"/>
  <c r="E974" i="3"/>
  <c r="D974" i="3"/>
  <c r="C974" i="3"/>
  <c r="B974" i="3"/>
  <c r="F973" i="3"/>
  <c r="E973" i="3"/>
  <c r="D973" i="3"/>
  <c r="C973" i="3"/>
  <c r="B973" i="3"/>
  <c r="F972" i="3"/>
  <c r="E972" i="3"/>
  <c r="D972" i="3"/>
  <c r="C972" i="3"/>
  <c r="B972" i="3"/>
  <c r="F971" i="3"/>
  <c r="E971" i="3"/>
  <c r="D971" i="3"/>
  <c r="C971" i="3"/>
  <c r="B971" i="3"/>
  <c r="F970" i="3"/>
  <c r="E970" i="3"/>
  <c r="D970" i="3"/>
  <c r="C970" i="3"/>
  <c r="B970" i="3"/>
  <c r="F969" i="3"/>
  <c r="E969" i="3"/>
  <c r="D969" i="3"/>
  <c r="C969" i="3"/>
  <c r="B969" i="3"/>
  <c r="F968" i="3"/>
  <c r="E968" i="3"/>
  <c r="D968" i="3"/>
  <c r="C968" i="3"/>
  <c r="B968" i="3"/>
  <c r="F967" i="3"/>
  <c r="E967" i="3"/>
  <c r="D967" i="3"/>
  <c r="C967" i="3"/>
  <c r="B967" i="3"/>
  <c r="F966" i="3"/>
  <c r="E966" i="3"/>
  <c r="D966" i="3"/>
  <c r="C966" i="3"/>
  <c r="B966" i="3"/>
  <c r="F965" i="3"/>
  <c r="E965" i="3"/>
  <c r="D965" i="3"/>
  <c r="C965" i="3"/>
  <c r="B965" i="3"/>
  <c r="F964" i="3"/>
  <c r="E964" i="3"/>
  <c r="D964" i="3"/>
  <c r="C964" i="3"/>
  <c r="B964" i="3"/>
  <c r="F963" i="3"/>
  <c r="E963" i="3"/>
  <c r="D963" i="3"/>
  <c r="C963" i="3"/>
  <c r="B963" i="3"/>
  <c r="F962" i="3"/>
  <c r="E962" i="3"/>
  <c r="D962" i="3"/>
  <c r="C962" i="3"/>
  <c r="B962" i="3"/>
  <c r="F961" i="3"/>
  <c r="E961" i="3"/>
  <c r="D961" i="3"/>
  <c r="C961" i="3"/>
  <c r="B961" i="3"/>
  <c r="F960" i="3"/>
  <c r="E960" i="3"/>
  <c r="D960" i="3"/>
  <c r="C960" i="3"/>
  <c r="B960" i="3"/>
  <c r="F959" i="3"/>
  <c r="E959" i="3"/>
  <c r="D959" i="3"/>
  <c r="C959" i="3"/>
  <c r="B959" i="3"/>
  <c r="F958" i="3"/>
  <c r="E958" i="3"/>
  <c r="D958" i="3"/>
  <c r="C958" i="3"/>
  <c r="B958" i="3"/>
  <c r="F957" i="3"/>
  <c r="E957" i="3"/>
  <c r="D957" i="3"/>
  <c r="C957" i="3"/>
  <c r="B957" i="3"/>
  <c r="F956" i="3"/>
  <c r="E956" i="3"/>
  <c r="D956" i="3"/>
  <c r="C956" i="3"/>
  <c r="B956" i="3"/>
  <c r="F955" i="3"/>
  <c r="E955" i="3"/>
  <c r="D955" i="3"/>
  <c r="C955" i="3"/>
  <c r="B955" i="3"/>
  <c r="F954" i="3"/>
  <c r="E954" i="3"/>
  <c r="D954" i="3"/>
  <c r="C954" i="3"/>
  <c r="B954" i="3"/>
  <c r="F953" i="3"/>
  <c r="E953" i="3"/>
  <c r="D953" i="3"/>
  <c r="C953" i="3"/>
  <c r="B953" i="3"/>
  <c r="F952" i="3"/>
  <c r="E952" i="3"/>
  <c r="D952" i="3"/>
  <c r="C952" i="3"/>
  <c r="B952" i="3"/>
  <c r="F951" i="3"/>
  <c r="E951" i="3"/>
  <c r="D951" i="3"/>
  <c r="C951" i="3"/>
  <c r="B951" i="3"/>
  <c r="F950" i="3"/>
  <c r="E950" i="3"/>
  <c r="D950" i="3"/>
  <c r="C950" i="3"/>
  <c r="B950" i="3"/>
  <c r="F949" i="3"/>
  <c r="E949" i="3"/>
  <c r="D949" i="3"/>
  <c r="C949" i="3"/>
  <c r="B949" i="3"/>
  <c r="F948" i="3"/>
  <c r="E948" i="3"/>
  <c r="D948" i="3"/>
  <c r="C948" i="3"/>
  <c r="B948" i="3"/>
  <c r="F947" i="3"/>
  <c r="E947" i="3"/>
  <c r="D947" i="3"/>
  <c r="C947" i="3"/>
  <c r="B947" i="3"/>
  <c r="F946" i="3"/>
  <c r="E946" i="3"/>
  <c r="D946" i="3"/>
  <c r="C946" i="3"/>
  <c r="B946" i="3"/>
  <c r="F945" i="3"/>
  <c r="E945" i="3"/>
  <c r="D945" i="3"/>
  <c r="C945" i="3"/>
  <c r="B945" i="3"/>
  <c r="F944" i="3"/>
  <c r="E944" i="3"/>
  <c r="D944" i="3"/>
  <c r="C944" i="3"/>
  <c r="B944" i="3"/>
  <c r="F943" i="3"/>
  <c r="E943" i="3"/>
  <c r="D943" i="3"/>
  <c r="C943" i="3"/>
  <c r="B943" i="3"/>
  <c r="F942" i="3"/>
  <c r="E942" i="3"/>
  <c r="D942" i="3"/>
  <c r="C942" i="3"/>
  <c r="B942" i="3"/>
  <c r="F941" i="3"/>
  <c r="E941" i="3"/>
  <c r="D941" i="3"/>
  <c r="C941" i="3"/>
  <c r="B941" i="3"/>
  <c r="F940" i="3"/>
  <c r="E940" i="3"/>
  <c r="D940" i="3"/>
  <c r="C940" i="3"/>
  <c r="B940" i="3"/>
  <c r="F939" i="3"/>
  <c r="E939" i="3"/>
  <c r="D939" i="3"/>
  <c r="C939" i="3"/>
  <c r="B939" i="3"/>
  <c r="F938" i="3"/>
  <c r="E938" i="3"/>
  <c r="D938" i="3"/>
  <c r="C938" i="3"/>
  <c r="B938" i="3"/>
  <c r="F937" i="3"/>
  <c r="E937" i="3"/>
  <c r="D937" i="3"/>
  <c r="C937" i="3"/>
  <c r="B937" i="3"/>
  <c r="F936" i="3"/>
  <c r="E936" i="3"/>
  <c r="D936" i="3"/>
  <c r="C936" i="3"/>
  <c r="B936" i="3"/>
  <c r="F935" i="3"/>
  <c r="E935" i="3"/>
  <c r="D935" i="3"/>
  <c r="C935" i="3"/>
  <c r="B935" i="3"/>
  <c r="F934" i="3"/>
  <c r="E934" i="3"/>
  <c r="D934" i="3"/>
  <c r="C934" i="3"/>
  <c r="B934" i="3"/>
  <c r="F933" i="3"/>
  <c r="E933" i="3"/>
  <c r="D933" i="3"/>
  <c r="C933" i="3"/>
  <c r="B933" i="3"/>
  <c r="F932" i="3"/>
  <c r="E932" i="3"/>
  <c r="D932" i="3"/>
  <c r="C932" i="3"/>
  <c r="B932" i="3"/>
  <c r="F931" i="3"/>
  <c r="E931" i="3"/>
  <c r="D931" i="3"/>
  <c r="C931" i="3"/>
  <c r="B931" i="3"/>
  <c r="F930" i="3"/>
  <c r="E930" i="3"/>
  <c r="D930" i="3"/>
  <c r="C930" i="3"/>
  <c r="B930" i="3"/>
  <c r="F929" i="3"/>
  <c r="E929" i="3"/>
  <c r="D929" i="3"/>
  <c r="C929" i="3"/>
  <c r="B929" i="3"/>
  <c r="F928" i="3"/>
  <c r="E928" i="3"/>
  <c r="D928" i="3"/>
  <c r="C928" i="3"/>
  <c r="B928" i="3"/>
  <c r="F927" i="3"/>
  <c r="E927" i="3"/>
  <c r="D927" i="3"/>
  <c r="C927" i="3"/>
  <c r="B927" i="3"/>
  <c r="F926" i="3"/>
  <c r="E926" i="3"/>
  <c r="D926" i="3"/>
  <c r="C926" i="3"/>
  <c r="B926" i="3"/>
  <c r="F925" i="3"/>
  <c r="E925" i="3"/>
  <c r="D925" i="3"/>
  <c r="C925" i="3"/>
  <c r="B925" i="3"/>
  <c r="F924" i="3"/>
  <c r="E924" i="3"/>
  <c r="D924" i="3"/>
  <c r="C924" i="3"/>
  <c r="B924" i="3"/>
  <c r="F923" i="3"/>
  <c r="E923" i="3"/>
  <c r="D923" i="3"/>
  <c r="C923" i="3"/>
  <c r="B923" i="3"/>
  <c r="F922" i="3"/>
  <c r="E922" i="3"/>
  <c r="D922" i="3"/>
  <c r="C922" i="3"/>
  <c r="B922" i="3"/>
  <c r="F921" i="3"/>
  <c r="E921" i="3"/>
  <c r="D921" i="3"/>
  <c r="C921" i="3"/>
  <c r="B921" i="3"/>
  <c r="F920" i="3"/>
  <c r="E920" i="3"/>
  <c r="D920" i="3"/>
  <c r="C920" i="3"/>
  <c r="B920" i="3"/>
  <c r="F919" i="3"/>
  <c r="E919" i="3"/>
  <c r="D919" i="3"/>
  <c r="C919" i="3"/>
  <c r="B919" i="3"/>
  <c r="F918" i="3"/>
  <c r="E918" i="3"/>
  <c r="D918" i="3"/>
  <c r="C918" i="3"/>
  <c r="B918" i="3"/>
  <c r="F917" i="3"/>
  <c r="E917" i="3"/>
  <c r="D917" i="3"/>
  <c r="C917" i="3"/>
  <c r="B917" i="3"/>
  <c r="F916" i="3"/>
  <c r="E916" i="3"/>
  <c r="D916" i="3"/>
  <c r="C916" i="3"/>
  <c r="B916" i="3"/>
  <c r="F915" i="3"/>
  <c r="E915" i="3"/>
  <c r="D915" i="3"/>
  <c r="C915" i="3"/>
  <c r="B915" i="3"/>
  <c r="F914" i="3"/>
  <c r="E914" i="3"/>
  <c r="D914" i="3"/>
  <c r="C914" i="3"/>
  <c r="B914" i="3"/>
  <c r="F913" i="3"/>
  <c r="E913" i="3"/>
  <c r="D913" i="3"/>
  <c r="C913" i="3"/>
  <c r="B913" i="3"/>
  <c r="F912" i="3"/>
  <c r="E912" i="3"/>
  <c r="D912" i="3"/>
  <c r="C912" i="3"/>
  <c r="B912" i="3"/>
  <c r="F911" i="3"/>
  <c r="E911" i="3"/>
  <c r="D911" i="3"/>
  <c r="C911" i="3"/>
  <c r="B911" i="3"/>
  <c r="F910" i="3"/>
  <c r="E910" i="3"/>
  <c r="D910" i="3"/>
  <c r="C910" i="3"/>
  <c r="B910" i="3"/>
  <c r="F909" i="3"/>
  <c r="E909" i="3"/>
  <c r="D909" i="3"/>
  <c r="C909" i="3"/>
  <c r="B909" i="3"/>
  <c r="F908" i="3"/>
  <c r="E908" i="3"/>
  <c r="D908" i="3"/>
  <c r="C908" i="3"/>
  <c r="B908" i="3"/>
  <c r="F907" i="3"/>
  <c r="E907" i="3"/>
  <c r="D907" i="3"/>
  <c r="C907" i="3"/>
  <c r="B907" i="3"/>
  <c r="F906" i="3"/>
  <c r="E906" i="3"/>
  <c r="D906" i="3"/>
  <c r="C906" i="3"/>
  <c r="B906" i="3"/>
  <c r="F905" i="3"/>
  <c r="E905" i="3"/>
  <c r="D905" i="3"/>
  <c r="C905" i="3"/>
  <c r="B905" i="3"/>
  <c r="F904" i="3"/>
  <c r="E904" i="3"/>
  <c r="D904" i="3"/>
  <c r="C904" i="3"/>
  <c r="B904" i="3"/>
  <c r="F903" i="3"/>
  <c r="E903" i="3"/>
  <c r="D903" i="3"/>
  <c r="C903" i="3"/>
  <c r="B903" i="3"/>
  <c r="F902" i="3"/>
  <c r="E902" i="3"/>
  <c r="D902" i="3"/>
  <c r="C902" i="3"/>
  <c r="B902" i="3"/>
  <c r="F901" i="3"/>
  <c r="E901" i="3"/>
  <c r="D901" i="3"/>
  <c r="C901" i="3"/>
  <c r="B901" i="3"/>
  <c r="F900" i="3"/>
  <c r="E900" i="3"/>
  <c r="D900" i="3"/>
  <c r="C900" i="3"/>
  <c r="B900" i="3"/>
  <c r="F899" i="3"/>
  <c r="E899" i="3"/>
  <c r="D899" i="3"/>
  <c r="C899" i="3"/>
  <c r="B899" i="3"/>
  <c r="F898" i="3"/>
  <c r="E898" i="3"/>
  <c r="D898" i="3"/>
  <c r="C898" i="3"/>
  <c r="B898" i="3"/>
  <c r="F897" i="3"/>
  <c r="E897" i="3"/>
  <c r="D897" i="3"/>
  <c r="C897" i="3"/>
  <c r="B897" i="3"/>
  <c r="F896" i="3"/>
  <c r="E896" i="3"/>
  <c r="D896" i="3"/>
  <c r="C896" i="3"/>
  <c r="B896" i="3"/>
  <c r="F895" i="3"/>
  <c r="E895" i="3"/>
  <c r="D895" i="3"/>
  <c r="C895" i="3"/>
  <c r="B895" i="3"/>
  <c r="F894" i="3"/>
  <c r="E894" i="3"/>
  <c r="D894" i="3"/>
  <c r="C894" i="3"/>
  <c r="B894" i="3"/>
  <c r="F893" i="3"/>
  <c r="E893" i="3"/>
  <c r="D893" i="3"/>
  <c r="C893" i="3"/>
  <c r="B893" i="3"/>
  <c r="F892" i="3"/>
  <c r="E892" i="3"/>
  <c r="D892" i="3"/>
  <c r="C892" i="3"/>
  <c r="B892" i="3"/>
  <c r="F891" i="3"/>
  <c r="E891" i="3"/>
  <c r="D891" i="3"/>
  <c r="C891" i="3"/>
  <c r="B891" i="3"/>
  <c r="F890" i="3"/>
  <c r="E890" i="3"/>
  <c r="D890" i="3"/>
  <c r="C890" i="3"/>
  <c r="B890" i="3"/>
  <c r="F889" i="3"/>
  <c r="E889" i="3"/>
  <c r="D889" i="3"/>
  <c r="C889" i="3"/>
  <c r="B889" i="3"/>
  <c r="F888" i="3"/>
  <c r="E888" i="3"/>
  <c r="D888" i="3"/>
  <c r="C888" i="3"/>
  <c r="B888" i="3"/>
  <c r="F887" i="3"/>
  <c r="E887" i="3"/>
  <c r="D887" i="3"/>
  <c r="C887" i="3"/>
  <c r="B887" i="3"/>
  <c r="F886" i="3"/>
  <c r="E886" i="3"/>
  <c r="D886" i="3"/>
  <c r="C886" i="3"/>
  <c r="B886" i="3"/>
  <c r="F885" i="3"/>
  <c r="E885" i="3"/>
  <c r="D885" i="3"/>
  <c r="C885" i="3"/>
  <c r="B885" i="3"/>
  <c r="F884" i="3"/>
  <c r="E884" i="3"/>
  <c r="D884" i="3"/>
  <c r="C884" i="3"/>
  <c r="B884" i="3"/>
  <c r="F883" i="3"/>
  <c r="E883" i="3"/>
  <c r="D883" i="3"/>
  <c r="C883" i="3"/>
  <c r="B883" i="3"/>
  <c r="F882" i="3"/>
  <c r="E882" i="3"/>
  <c r="D882" i="3"/>
  <c r="C882" i="3"/>
  <c r="B882" i="3"/>
  <c r="F881" i="3"/>
  <c r="E881" i="3"/>
  <c r="D881" i="3"/>
  <c r="C881" i="3"/>
  <c r="B881" i="3"/>
  <c r="F880" i="3"/>
  <c r="E880" i="3"/>
  <c r="D880" i="3"/>
  <c r="C880" i="3"/>
  <c r="B880" i="3"/>
  <c r="F879" i="3"/>
  <c r="E879" i="3"/>
  <c r="D879" i="3"/>
  <c r="C879" i="3"/>
  <c r="B879" i="3"/>
  <c r="F878" i="3"/>
  <c r="E878" i="3"/>
  <c r="D878" i="3"/>
  <c r="C878" i="3"/>
  <c r="B878" i="3"/>
  <c r="F877" i="3"/>
  <c r="E877" i="3"/>
  <c r="D877" i="3"/>
  <c r="C877" i="3"/>
  <c r="B877" i="3"/>
  <c r="F876" i="3"/>
  <c r="E876" i="3"/>
  <c r="D876" i="3"/>
  <c r="C876" i="3"/>
  <c r="B876" i="3"/>
  <c r="F875" i="3"/>
  <c r="E875" i="3"/>
  <c r="D875" i="3"/>
  <c r="C875" i="3"/>
  <c r="B875" i="3"/>
  <c r="F874" i="3"/>
  <c r="E874" i="3"/>
  <c r="D874" i="3"/>
  <c r="C874" i="3"/>
  <c r="B874" i="3"/>
  <c r="F873" i="3"/>
  <c r="E873" i="3"/>
  <c r="D873" i="3"/>
  <c r="C873" i="3"/>
  <c r="B873" i="3"/>
  <c r="F872" i="3"/>
  <c r="E872" i="3"/>
  <c r="D872" i="3"/>
  <c r="C872" i="3"/>
  <c r="B872" i="3"/>
  <c r="F871" i="3"/>
  <c r="E871" i="3"/>
  <c r="D871" i="3"/>
  <c r="C871" i="3"/>
  <c r="B871" i="3"/>
  <c r="F870" i="3"/>
  <c r="E870" i="3"/>
  <c r="D870" i="3"/>
  <c r="C870" i="3"/>
  <c r="B870" i="3"/>
  <c r="F869" i="3"/>
  <c r="E869" i="3"/>
  <c r="D869" i="3"/>
  <c r="C869" i="3"/>
  <c r="B869" i="3"/>
  <c r="F868" i="3"/>
  <c r="E868" i="3"/>
  <c r="D868" i="3"/>
  <c r="C868" i="3"/>
  <c r="B868" i="3"/>
  <c r="F867" i="3"/>
  <c r="E867" i="3"/>
  <c r="D867" i="3"/>
  <c r="C867" i="3"/>
  <c r="B867" i="3"/>
  <c r="F866" i="3"/>
  <c r="E866" i="3"/>
  <c r="D866" i="3"/>
  <c r="C866" i="3"/>
  <c r="B866" i="3"/>
  <c r="F865" i="3"/>
  <c r="E865" i="3"/>
  <c r="D865" i="3"/>
  <c r="C865" i="3"/>
  <c r="B865" i="3"/>
  <c r="F864" i="3"/>
  <c r="E864" i="3"/>
  <c r="D864" i="3"/>
  <c r="C864" i="3"/>
  <c r="B864" i="3"/>
  <c r="F863" i="3"/>
  <c r="E863" i="3"/>
  <c r="D863" i="3"/>
  <c r="C863" i="3"/>
  <c r="B863" i="3"/>
  <c r="F862" i="3"/>
  <c r="E862" i="3"/>
  <c r="D862" i="3"/>
  <c r="C862" i="3"/>
  <c r="B862" i="3"/>
  <c r="F861" i="3"/>
  <c r="E861" i="3"/>
  <c r="D861" i="3"/>
  <c r="C861" i="3"/>
  <c r="B861" i="3"/>
  <c r="F860" i="3"/>
  <c r="E860" i="3"/>
  <c r="D860" i="3"/>
  <c r="C860" i="3"/>
  <c r="B860" i="3"/>
  <c r="F859" i="3"/>
  <c r="E859" i="3"/>
  <c r="D859" i="3"/>
  <c r="C859" i="3"/>
  <c r="B859" i="3"/>
  <c r="F858" i="3"/>
  <c r="E858" i="3"/>
  <c r="D858" i="3"/>
  <c r="C858" i="3"/>
  <c r="B858" i="3"/>
  <c r="F857" i="3"/>
  <c r="E857" i="3"/>
  <c r="D857" i="3"/>
  <c r="C857" i="3"/>
  <c r="B857" i="3"/>
  <c r="F856" i="3"/>
  <c r="E856" i="3"/>
  <c r="D856" i="3"/>
  <c r="C856" i="3"/>
  <c r="B856" i="3"/>
  <c r="F855" i="3"/>
  <c r="E855" i="3"/>
  <c r="D855" i="3"/>
  <c r="C855" i="3"/>
  <c r="B855" i="3"/>
  <c r="F854" i="3"/>
  <c r="E854" i="3"/>
  <c r="D854" i="3"/>
  <c r="C854" i="3"/>
  <c r="B854" i="3"/>
  <c r="F853" i="3"/>
  <c r="E853" i="3"/>
  <c r="D853" i="3"/>
  <c r="C853" i="3"/>
  <c r="B853" i="3"/>
  <c r="F852" i="3"/>
  <c r="E852" i="3"/>
  <c r="D852" i="3"/>
  <c r="C852" i="3"/>
  <c r="B852" i="3"/>
  <c r="F851" i="3"/>
  <c r="E851" i="3"/>
  <c r="D851" i="3"/>
  <c r="C851" i="3"/>
  <c r="B851" i="3"/>
  <c r="F850" i="3"/>
  <c r="E850" i="3"/>
  <c r="D850" i="3"/>
  <c r="C850" i="3"/>
  <c r="B850" i="3"/>
  <c r="F849" i="3"/>
  <c r="E849" i="3"/>
  <c r="D849" i="3"/>
  <c r="C849" i="3"/>
  <c r="B849" i="3"/>
  <c r="F848" i="3"/>
  <c r="E848" i="3"/>
  <c r="D848" i="3"/>
  <c r="C848" i="3"/>
  <c r="B848" i="3"/>
  <c r="F847" i="3"/>
  <c r="E847" i="3"/>
  <c r="D847" i="3"/>
  <c r="C847" i="3"/>
  <c r="B847" i="3"/>
  <c r="F846" i="3"/>
  <c r="E846" i="3"/>
  <c r="D846" i="3"/>
  <c r="C846" i="3"/>
  <c r="B846" i="3"/>
  <c r="F845" i="3"/>
  <c r="E845" i="3"/>
  <c r="D845" i="3"/>
  <c r="C845" i="3"/>
  <c r="B845" i="3"/>
  <c r="F844" i="3"/>
  <c r="E844" i="3"/>
  <c r="D844" i="3"/>
  <c r="C844" i="3"/>
  <c r="B844" i="3"/>
  <c r="F843" i="3"/>
  <c r="E843" i="3"/>
  <c r="D843" i="3"/>
  <c r="C843" i="3"/>
  <c r="B843" i="3"/>
  <c r="F842" i="3"/>
  <c r="E842" i="3"/>
  <c r="D842" i="3"/>
  <c r="C842" i="3"/>
  <c r="B842" i="3"/>
  <c r="F841" i="3"/>
  <c r="E841" i="3"/>
  <c r="D841" i="3"/>
  <c r="C841" i="3"/>
  <c r="B841" i="3"/>
  <c r="F840" i="3"/>
  <c r="E840" i="3"/>
  <c r="D840" i="3"/>
  <c r="C840" i="3"/>
  <c r="B840" i="3"/>
  <c r="F839" i="3"/>
  <c r="E839" i="3"/>
  <c r="D839" i="3"/>
  <c r="C839" i="3"/>
  <c r="B839" i="3"/>
  <c r="F838" i="3"/>
  <c r="E838" i="3"/>
  <c r="D838" i="3"/>
  <c r="C838" i="3"/>
  <c r="B838" i="3"/>
  <c r="F837" i="3"/>
  <c r="E837" i="3"/>
  <c r="D837" i="3"/>
  <c r="C837" i="3"/>
  <c r="B837" i="3"/>
  <c r="F836" i="3"/>
  <c r="E836" i="3"/>
  <c r="D836" i="3"/>
  <c r="C836" i="3"/>
  <c r="B836" i="3"/>
  <c r="F835" i="3"/>
  <c r="E835" i="3"/>
  <c r="D835" i="3"/>
  <c r="C835" i="3"/>
  <c r="B835" i="3"/>
  <c r="F834" i="3"/>
  <c r="E834" i="3"/>
  <c r="D834" i="3"/>
  <c r="C834" i="3"/>
  <c r="B834" i="3"/>
  <c r="F833" i="3"/>
  <c r="E833" i="3"/>
  <c r="D833" i="3"/>
  <c r="C833" i="3"/>
  <c r="B833" i="3"/>
  <c r="F832" i="3"/>
  <c r="E832" i="3"/>
  <c r="D832" i="3"/>
  <c r="C832" i="3"/>
  <c r="B832" i="3"/>
  <c r="F831" i="3"/>
  <c r="E831" i="3"/>
  <c r="D831" i="3"/>
  <c r="C831" i="3"/>
  <c r="B831" i="3"/>
  <c r="F830" i="3"/>
  <c r="E830" i="3"/>
  <c r="D830" i="3"/>
  <c r="C830" i="3"/>
  <c r="B830" i="3"/>
  <c r="F829" i="3"/>
  <c r="E829" i="3"/>
  <c r="D829" i="3"/>
  <c r="C829" i="3"/>
  <c r="B829" i="3"/>
  <c r="F828" i="3"/>
  <c r="E828" i="3"/>
  <c r="D828" i="3"/>
  <c r="C828" i="3"/>
  <c r="B828" i="3"/>
  <c r="F827" i="3"/>
  <c r="E827" i="3"/>
  <c r="D827" i="3"/>
  <c r="C827" i="3"/>
  <c r="B827" i="3"/>
  <c r="F826" i="3"/>
  <c r="E826" i="3"/>
  <c r="D826" i="3"/>
  <c r="C826" i="3"/>
  <c r="B826" i="3"/>
  <c r="F825" i="3"/>
  <c r="E825" i="3"/>
  <c r="D825" i="3"/>
  <c r="C825" i="3"/>
  <c r="B825" i="3"/>
  <c r="F824" i="3"/>
  <c r="E824" i="3"/>
  <c r="D824" i="3"/>
  <c r="C824" i="3"/>
  <c r="B824" i="3"/>
  <c r="F823" i="3"/>
  <c r="E823" i="3"/>
  <c r="D823" i="3"/>
  <c r="C823" i="3"/>
  <c r="B823" i="3"/>
  <c r="F822" i="3"/>
  <c r="E822" i="3"/>
  <c r="D822" i="3"/>
  <c r="C822" i="3"/>
  <c r="B822" i="3"/>
  <c r="F821" i="3"/>
  <c r="E821" i="3"/>
  <c r="D821" i="3"/>
  <c r="C821" i="3"/>
  <c r="B821" i="3"/>
  <c r="F820" i="3"/>
  <c r="E820" i="3"/>
  <c r="D820" i="3"/>
  <c r="C820" i="3"/>
  <c r="B820" i="3"/>
  <c r="F819" i="3"/>
  <c r="E819" i="3"/>
  <c r="D819" i="3"/>
  <c r="C819" i="3"/>
  <c r="B819" i="3"/>
  <c r="F818" i="3"/>
  <c r="E818" i="3"/>
  <c r="D818" i="3"/>
  <c r="C818" i="3"/>
  <c r="B818" i="3"/>
  <c r="F817" i="3"/>
  <c r="E817" i="3"/>
  <c r="D817" i="3"/>
  <c r="C817" i="3"/>
  <c r="B817" i="3"/>
  <c r="F816" i="3"/>
  <c r="E816" i="3"/>
  <c r="D816" i="3"/>
  <c r="C816" i="3"/>
  <c r="B816" i="3"/>
  <c r="F815" i="3"/>
  <c r="E815" i="3"/>
  <c r="D815" i="3"/>
  <c r="C815" i="3"/>
  <c r="B815" i="3"/>
  <c r="F814" i="3"/>
  <c r="E814" i="3"/>
  <c r="D814" i="3"/>
  <c r="C814" i="3"/>
  <c r="B814" i="3"/>
  <c r="F813" i="3"/>
  <c r="E813" i="3"/>
  <c r="D813" i="3"/>
  <c r="C813" i="3"/>
  <c r="B813" i="3"/>
  <c r="F812" i="3"/>
  <c r="E812" i="3"/>
  <c r="D812" i="3"/>
  <c r="C812" i="3"/>
  <c r="B812" i="3"/>
  <c r="F811" i="3"/>
  <c r="E811" i="3"/>
  <c r="D811" i="3"/>
  <c r="C811" i="3"/>
  <c r="B811" i="3"/>
  <c r="F810" i="3"/>
  <c r="E810" i="3"/>
  <c r="D810" i="3"/>
  <c r="C810" i="3"/>
  <c r="B810" i="3"/>
  <c r="F809" i="3"/>
  <c r="E809" i="3"/>
  <c r="D809" i="3"/>
  <c r="C809" i="3"/>
  <c r="B809" i="3"/>
  <c r="F808" i="3"/>
  <c r="E808" i="3"/>
  <c r="D808" i="3"/>
  <c r="C808" i="3"/>
  <c r="B808" i="3"/>
  <c r="F807" i="3"/>
  <c r="E807" i="3"/>
  <c r="D807" i="3"/>
  <c r="C807" i="3"/>
  <c r="B807" i="3"/>
  <c r="F806" i="3"/>
  <c r="E806" i="3"/>
  <c r="D806" i="3"/>
  <c r="C806" i="3"/>
  <c r="B806" i="3"/>
  <c r="F805" i="3"/>
  <c r="E805" i="3"/>
  <c r="D805" i="3"/>
  <c r="C805" i="3"/>
  <c r="B805" i="3"/>
  <c r="F804" i="3"/>
  <c r="E804" i="3"/>
  <c r="D804" i="3"/>
  <c r="C804" i="3"/>
  <c r="B804" i="3"/>
  <c r="F803" i="3"/>
  <c r="E803" i="3"/>
  <c r="D803" i="3"/>
  <c r="C803" i="3"/>
  <c r="B803" i="3"/>
  <c r="F802" i="3"/>
  <c r="E802" i="3"/>
  <c r="D802" i="3"/>
  <c r="C802" i="3"/>
  <c r="B802" i="3"/>
  <c r="F801" i="3"/>
  <c r="E801" i="3"/>
  <c r="D801" i="3"/>
  <c r="C801" i="3"/>
  <c r="B801" i="3"/>
  <c r="F800" i="3"/>
  <c r="E800" i="3"/>
  <c r="D800" i="3"/>
  <c r="C800" i="3"/>
  <c r="B800" i="3"/>
  <c r="F799" i="3"/>
  <c r="E799" i="3"/>
  <c r="D799" i="3"/>
  <c r="C799" i="3"/>
  <c r="B799" i="3"/>
  <c r="F798" i="3"/>
  <c r="E798" i="3"/>
  <c r="D798" i="3"/>
  <c r="C798" i="3"/>
  <c r="B798" i="3"/>
  <c r="F797" i="3"/>
  <c r="E797" i="3"/>
  <c r="D797" i="3"/>
  <c r="C797" i="3"/>
  <c r="B797" i="3"/>
  <c r="F796" i="3"/>
  <c r="E796" i="3"/>
  <c r="D796" i="3"/>
  <c r="C796" i="3"/>
  <c r="B796" i="3"/>
  <c r="F795" i="3"/>
  <c r="E795" i="3"/>
  <c r="D795" i="3"/>
  <c r="C795" i="3"/>
  <c r="B795" i="3"/>
  <c r="F794" i="3"/>
  <c r="E794" i="3"/>
  <c r="D794" i="3"/>
  <c r="C794" i="3"/>
  <c r="B794" i="3"/>
  <c r="F793" i="3"/>
  <c r="E793" i="3"/>
  <c r="D793" i="3"/>
  <c r="C793" i="3"/>
  <c r="B793" i="3"/>
  <c r="F792" i="3"/>
  <c r="E792" i="3"/>
  <c r="D792" i="3"/>
  <c r="C792" i="3"/>
  <c r="B792" i="3"/>
  <c r="F791" i="3"/>
  <c r="E791" i="3"/>
  <c r="D791" i="3"/>
  <c r="C791" i="3"/>
  <c r="B791" i="3"/>
  <c r="F790" i="3"/>
  <c r="E790" i="3"/>
  <c r="D790" i="3"/>
  <c r="C790" i="3"/>
  <c r="B790" i="3"/>
  <c r="F789" i="3"/>
  <c r="E789" i="3"/>
  <c r="D789" i="3"/>
  <c r="C789" i="3"/>
  <c r="B789" i="3"/>
  <c r="F788" i="3"/>
  <c r="E788" i="3"/>
  <c r="D788" i="3"/>
  <c r="C788" i="3"/>
  <c r="B788" i="3"/>
  <c r="F787" i="3"/>
  <c r="E787" i="3"/>
  <c r="D787" i="3"/>
  <c r="C787" i="3"/>
  <c r="B787" i="3"/>
  <c r="F786" i="3"/>
  <c r="E786" i="3"/>
  <c r="D786" i="3"/>
  <c r="C786" i="3"/>
  <c r="B786" i="3"/>
  <c r="F785" i="3"/>
  <c r="E785" i="3"/>
  <c r="D785" i="3"/>
  <c r="C785" i="3"/>
  <c r="B785" i="3"/>
  <c r="F784" i="3"/>
  <c r="E784" i="3"/>
  <c r="D784" i="3"/>
  <c r="C784" i="3"/>
  <c r="B784" i="3"/>
  <c r="F783" i="3"/>
  <c r="E783" i="3"/>
  <c r="D783" i="3"/>
  <c r="C783" i="3"/>
  <c r="B783" i="3"/>
  <c r="F782" i="3"/>
  <c r="E782" i="3"/>
  <c r="D782" i="3"/>
  <c r="C782" i="3"/>
  <c r="B782" i="3"/>
  <c r="F781" i="3"/>
  <c r="E781" i="3"/>
  <c r="D781" i="3"/>
  <c r="C781" i="3"/>
  <c r="B781" i="3"/>
  <c r="F780" i="3"/>
  <c r="E780" i="3"/>
  <c r="D780" i="3"/>
  <c r="C780" i="3"/>
  <c r="B780" i="3"/>
  <c r="F779" i="3"/>
  <c r="E779" i="3"/>
  <c r="D779" i="3"/>
  <c r="C779" i="3"/>
  <c r="B779" i="3"/>
  <c r="F778" i="3"/>
  <c r="E778" i="3"/>
  <c r="D778" i="3"/>
  <c r="C778" i="3"/>
  <c r="B778" i="3"/>
  <c r="F777" i="3"/>
  <c r="E777" i="3"/>
  <c r="D777" i="3"/>
  <c r="C777" i="3"/>
  <c r="B777" i="3"/>
  <c r="F776" i="3"/>
  <c r="E776" i="3"/>
  <c r="D776" i="3"/>
  <c r="C776" i="3"/>
  <c r="B776" i="3"/>
  <c r="F775" i="3"/>
  <c r="E775" i="3"/>
  <c r="D775" i="3"/>
  <c r="C775" i="3"/>
  <c r="B775" i="3"/>
  <c r="F774" i="3"/>
  <c r="E774" i="3"/>
  <c r="D774" i="3"/>
  <c r="C774" i="3"/>
  <c r="B774" i="3"/>
  <c r="F773" i="3"/>
  <c r="E773" i="3"/>
  <c r="D773" i="3"/>
  <c r="C773" i="3"/>
  <c r="B773" i="3"/>
  <c r="F772" i="3"/>
  <c r="E772" i="3"/>
  <c r="D772" i="3"/>
  <c r="C772" i="3"/>
  <c r="B772" i="3"/>
  <c r="F771" i="3"/>
  <c r="E771" i="3"/>
  <c r="D771" i="3"/>
  <c r="C771" i="3"/>
  <c r="B771" i="3"/>
  <c r="F770" i="3"/>
  <c r="E770" i="3"/>
  <c r="D770" i="3"/>
  <c r="C770" i="3"/>
  <c r="B770" i="3"/>
  <c r="F769" i="3"/>
  <c r="E769" i="3"/>
  <c r="D769" i="3"/>
  <c r="C769" i="3"/>
  <c r="B769" i="3"/>
  <c r="F768" i="3"/>
  <c r="E768" i="3"/>
  <c r="D768" i="3"/>
  <c r="C768" i="3"/>
  <c r="B768" i="3"/>
  <c r="F767" i="3"/>
  <c r="E767" i="3"/>
  <c r="D767" i="3"/>
  <c r="C767" i="3"/>
  <c r="B767" i="3"/>
  <c r="F766" i="3"/>
  <c r="E766" i="3"/>
  <c r="D766" i="3"/>
  <c r="C766" i="3"/>
  <c r="B766" i="3"/>
  <c r="F765" i="3"/>
  <c r="E765" i="3"/>
  <c r="D765" i="3"/>
  <c r="C765" i="3"/>
  <c r="B765" i="3"/>
  <c r="F764" i="3"/>
  <c r="E764" i="3"/>
  <c r="D764" i="3"/>
  <c r="C764" i="3"/>
  <c r="B764" i="3"/>
  <c r="F763" i="3"/>
  <c r="E763" i="3"/>
  <c r="D763" i="3"/>
  <c r="C763" i="3"/>
  <c r="B763" i="3"/>
  <c r="F762" i="3"/>
  <c r="E762" i="3"/>
  <c r="D762" i="3"/>
  <c r="C762" i="3"/>
  <c r="B762" i="3"/>
  <c r="F761" i="3"/>
  <c r="E761" i="3"/>
  <c r="D761" i="3"/>
  <c r="C761" i="3"/>
  <c r="B761" i="3"/>
  <c r="F760" i="3"/>
  <c r="E760" i="3"/>
  <c r="D760" i="3"/>
  <c r="C760" i="3"/>
  <c r="B760" i="3"/>
  <c r="F759" i="3"/>
  <c r="E759" i="3"/>
  <c r="D759" i="3"/>
  <c r="C759" i="3"/>
  <c r="B759" i="3"/>
  <c r="F758" i="3"/>
  <c r="E758" i="3"/>
  <c r="D758" i="3"/>
  <c r="C758" i="3"/>
  <c r="B758" i="3"/>
  <c r="F757" i="3"/>
  <c r="E757" i="3"/>
  <c r="D757" i="3"/>
  <c r="C757" i="3"/>
  <c r="B757" i="3"/>
  <c r="F756" i="3"/>
  <c r="E756" i="3"/>
  <c r="D756" i="3"/>
  <c r="C756" i="3"/>
  <c r="B756" i="3"/>
  <c r="F755" i="3"/>
  <c r="E755" i="3"/>
  <c r="D755" i="3"/>
  <c r="C755" i="3"/>
  <c r="B755" i="3"/>
  <c r="F754" i="3"/>
  <c r="E754" i="3"/>
  <c r="D754" i="3"/>
  <c r="C754" i="3"/>
  <c r="B754" i="3"/>
  <c r="F753" i="3"/>
  <c r="E753" i="3"/>
  <c r="D753" i="3"/>
  <c r="C753" i="3"/>
  <c r="B753" i="3"/>
  <c r="F752" i="3"/>
  <c r="E752" i="3"/>
  <c r="D752" i="3"/>
  <c r="C752" i="3"/>
  <c r="B752" i="3"/>
  <c r="F751" i="3"/>
  <c r="E751" i="3"/>
  <c r="D751" i="3"/>
  <c r="C751" i="3"/>
  <c r="B751" i="3"/>
  <c r="F750" i="3"/>
  <c r="E750" i="3"/>
  <c r="D750" i="3"/>
  <c r="C750" i="3"/>
  <c r="B750" i="3"/>
  <c r="F749" i="3"/>
  <c r="E749" i="3"/>
  <c r="D749" i="3"/>
  <c r="C749" i="3"/>
  <c r="B749" i="3"/>
  <c r="F748" i="3"/>
  <c r="E748" i="3"/>
  <c r="D748" i="3"/>
  <c r="C748" i="3"/>
  <c r="B748" i="3"/>
  <c r="F747" i="3"/>
  <c r="E747" i="3"/>
  <c r="D747" i="3"/>
  <c r="C747" i="3"/>
  <c r="B747" i="3"/>
  <c r="F746" i="3"/>
  <c r="E746" i="3"/>
  <c r="D746" i="3"/>
  <c r="C746" i="3"/>
  <c r="B746" i="3"/>
  <c r="F745" i="3"/>
  <c r="E745" i="3"/>
  <c r="D745" i="3"/>
  <c r="C745" i="3"/>
  <c r="B745" i="3"/>
  <c r="F744" i="3"/>
  <c r="E744" i="3"/>
  <c r="D744" i="3"/>
  <c r="C744" i="3"/>
  <c r="B744" i="3"/>
  <c r="F743" i="3"/>
  <c r="E743" i="3"/>
  <c r="D743" i="3"/>
  <c r="C743" i="3"/>
  <c r="B743" i="3"/>
  <c r="F742" i="3"/>
  <c r="E742" i="3"/>
  <c r="D742" i="3"/>
  <c r="C742" i="3"/>
  <c r="B742" i="3"/>
  <c r="F741" i="3"/>
  <c r="E741" i="3"/>
  <c r="D741" i="3"/>
  <c r="C741" i="3"/>
  <c r="B741" i="3"/>
  <c r="F740" i="3"/>
  <c r="E740" i="3"/>
  <c r="D740" i="3"/>
  <c r="C740" i="3"/>
  <c r="B740" i="3"/>
  <c r="F739" i="3"/>
  <c r="E739" i="3"/>
  <c r="D739" i="3"/>
  <c r="C739" i="3"/>
  <c r="B739" i="3"/>
  <c r="F738" i="3"/>
  <c r="E738" i="3"/>
  <c r="D738" i="3"/>
  <c r="C738" i="3"/>
  <c r="B738" i="3"/>
  <c r="F737" i="3"/>
  <c r="E737" i="3"/>
  <c r="D737" i="3"/>
  <c r="C737" i="3"/>
  <c r="B737" i="3"/>
  <c r="F736" i="3"/>
  <c r="E736" i="3"/>
  <c r="D736" i="3"/>
  <c r="C736" i="3"/>
  <c r="B736" i="3"/>
  <c r="F735" i="3"/>
  <c r="E735" i="3"/>
  <c r="D735" i="3"/>
  <c r="C735" i="3"/>
  <c r="B735" i="3"/>
  <c r="F734" i="3"/>
  <c r="E734" i="3"/>
  <c r="D734" i="3"/>
  <c r="C734" i="3"/>
  <c r="B734" i="3"/>
  <c r="F733" i="3"/>
  <c r="E733" i="3"/>
  <c r="D733" i="3"/>
  <c r="C733" i="3"/>
  <c r="B733" i="3"/>
  <c r="F732" i="3"/>
  <c r="E732" i="3"/>
  <c r="D732" i="3"/>
  <c r="C732" i="3"/>
  <c r="B732" i="3"/>
  <c r="F731" i="3"/>
  <c r="E731" i="3"/>
  <c r="D731" i="3"/>
  <c r="C731" i="3"/>
  <c r="B731" i="3"/>
  <c r="F730" i="3"/>
  <c r="E730" i="3"/>
  <c r="D730" i="3"/>
  <c r="C730" i="3"/>
  <c r="B730" i="3"/>
  <c r="F729" i="3"/>
  <c r="E729" i="3"/>
  <c r="D729" i="3"/>
  <c r="C729" i="3"/>
  <c r="B729" i="3"/>
  <c r="F728" i="3"/>
  <c r="E728" i="3"/>
  <c r="D728" i="3"/>
  <c r="C728" i="3"/>
  <c r="B728" i="3"/>
  <c r="F727" i="3"/>
  <c r="E727" i="3"/>
  <c r="D727" i="3"/>
  <c r="C727" i="3"/>
  <c r="B727" i="3"/>
  <c r="F726" i="3"/>
  <c r="E726" i="3"/>
  <c r="D726" i="3"/>
  <c r="C726" i="3"/>
  <c r="B726" i="3"/>
  <c r="F725" i="3"/>
  <c r="E725" i="3"/>
  <c r="D725" i="3"/>
  <c r="C725" i="3"/>
  <c r="B725" i="3"/>
  <c r="F724" i="3"/>
  <c r="E724" i="3"/>
  <c r="D724" i="3"/>
  <c r="C724" i="3"/>
  <c r="B724" i="3"/>
  <c r="F723" i="3"/>
  <c r="E723" i="3"/>
  <c r="D723" i="3"/>
  <c r="C723" i="3"/>
  <c r="B723" i="3"/>
  <c r="F722" i="3"/>
  <c r="E722" i="3"/>
  <c r="D722" i="3"/>
  <c r="C722" i="3"/>
  <c r="B722" i="3"/>
  <c r="F721" i="3"/>
  <c r="E721" i="3"/>
  <c r="D721" i="3"/>
  <c r="C721" i="3"/>
  <c r="B721" i="3"/>
  <c r="F720" i="3"/>
  <c r="E720" i="3"/>
  <c r="D720" i="3"/>
  <c r="C720" i="3"/>
  <c r="B720" i="3"/>
  <c r="F719" i="3"/>
  <c r="E719" i="3"/>
  <c r="D719" i="3"/>
  <c r="C719" i="3"/>
  <c r="B719" i="3"/>
  <c r="F718" i="3"/>
  <c r="E718" i="3"/>
  <c r="D718" i="3"/>
  <c r="C718" i="3"/>
  <c r="B718" i="3"/>
  <c r="F717" i="3"/>
  <c r="E717" i="3"/>
  <c r="D717" i="3"/>
  <c r="C717" i="3"/>
  <c r="B717" i="3"/>
  <c r="F716" i="3"/>
  <c r="E716" i="3"/>
  <c r="D716" i="3"/>
  <c r="C716" i="3"/>
  <c r="B716" i="3"/>
  <c r="F715" i="3"/>
  <c r="E715" i="3"/>
  <c r="D715" i="3"/>
  <c r="C715" i="3"/>
  <c r="B715" i="3"/>
  <c r="F714" i="3"/>
  <c r="E714" i="3"/>
  <c r="D714" i="3"/>
  <c r="C714" i="3"/>
  <c r="B714" i="3"/>
  <c r="F713" i="3"/>
  <c r="E713" i="3"/>
  <c r="D713" i="3"/>
  <c r="C713" i="3"/>
  <c r="B713" i="3"/>
  <c r="F712" i="3"/>
  <c r="E712" i="3"/>
  <c r="D712" i="3"/>
  <c r="C712" i="3"/>
  <c r="B712" i="3"/>
  <c r="F711" i="3"/>
  <c r="E711" i="3"/>
  <c r="D711" i="3"/>
  <c r="C711" i="3"/>
  <c r="B711" i="3"/>
  <c r="F710" i="3"/>
  <c r="E710" i="3"/>
  <c r="D710" i="3"/>
  <c r="C710" i="3"/>
  <c r="B710" i="3"/>
  <c r="F709" i="3"/>
  <c r="E709" i="3"/>
  <c r="D709" i="3"/>
  <c r="C709" i="3"/>
  <c r="B709" i="3"/>
  <c r="F708" i="3"/>
  <c r="E708" i="3"/>
  <c r="D708" i="3"/>
  <c r="C708" i="3"/>
  <c r="B708" i="3"/>
  <c r="F707" i="3"/>
  <c r="E707" i="3"/>
  <c r="D707" i="3"/>
  <c r="C707" i="3"/>
  <c r="B707" i="3"/>
  <c r="F706" i="3"/>
  <c r="E706" i="3"/>
  <c r="D706" i="3"/>
  <c r="C706" i="3"/>
  <c r="B706" i="3"/>
  <c r="F705" i="3"/>
  <c r="E705" i="3"/>
  <c r="D705" i="3"/>
  <c r="C705" i="3"/>
  <c r="B705" i="3"/>
  <c r="F704" i="3"/>
  <c r="E704" i="3"/>
  <c r="D704" i="3"/>
  <c r="C704" i="3"/>
  <c r="B704" i="3"/>
  <c r="F703" i="3"/>
  <c r="E703" i="3"/>
  <c r="D703" i="3"/>
  <c r="C703" i="3"/>
  <c r="B703" i="3"/>
  <c r="F702" i="3"/>
  <c r="E702" i="3"/>
  <c r="D702" i="3"/>
  <c r="C702" i="3"/>
  <c r="B702" i="3"/>
  <c r="F701" i="3"/>
  <c r="E701" i="3"/>
  <c r="D701" i="3"/>
  <c r="C701" i="3"/>
  <c r="B701" i="3"/>
  <c r="F700" i="3"/>
  <c r="E700" i="3"/>
  <c r="D700" i="3"/>
  <c r="C700" i="3"/>
  <c r="B700" i="3"/>
  <c r="F699" i="3"/>
  <c r="E699" i="3"/>
  <c r="D699" i="3"/>
  <c r="C699" i="3"/>
  <c r="B699" i="3"/>
  <c r="F698" i="3"/>
  <c r="E698" i="3"/>
  <c r="D698" i="3"/>
  <c r="C698" i="3"/>
  <c r="B698" i="3"/>
  <c r="F697" i="3"/>
  <c r="E697" i="3"/>
  <c r="D697" i="3"/>
  <c r="C697" i="3"/>
  <c r="B697" i="3"/>
  <c r="F696" i="3"/>
  <c r="E696" i="3"/>
  <c r="D696" i="3"/>
  <c r="C696" i="3"/>
  <c r="B696" i="3"/>
  <c r="F695" i="3"/>
  <c r="E695" i="3"/>
  <c r="D695" i="3"/>
  <c r="C695" i="3"/>
  <c r="B695" i="3"/>
  <c r="F694" i="3"/>
  <c r="E694" i="3"/>
  <c r="D694" i="3"/>
  <c r="C694" i="3"/>
  <c r="B694" i="3"/>
  <c r="F693" i="3"/>
  <c r="E693" i="3"/>
  <c r="D693" i="3"/>
  <c r="C693" i="3"/>
  <c r="B693" i="3"/>
  <c r="F692" i="3"/>
  <c r="E692" i="3"/>
  <c r="D692" i="3"/>
  <c r="C692" i="3"/>
  <c r="B692" i="3"/>
  <c r="F691" i="3"/>
  <c r="E691" i="3"/>
  <c r="D691" i="3"/>
  <c r="C691" i="3"/>
  <c r="B691" i="3"/>
  <c r="F690" i="3"/>
  <c r="E690" i="3"/>
  <c r="D690" i="3"/>
  <c r="C690" i="3"/>
  <c r="B690" i="3"/>
  <c r="F689" i="3"/>
  <c r="E689" i="3"/>
  <c r="D689" i="3"/>
  <c r="C689" i="3"/>
  <c r="B689" i="3"/>
  <c r="F688" i="3"/>
  <c r="E688" i="3"/>
  <c r="D688" i="3"/>
  <c r="C688" i="3"/>
  <c r="B688" i="3"/>
  <c r="F687" i="3"/>
  <c r="E687" i="3"/>
  <c r="D687" i="3"/>
  <c r="C687" i="3"/>
  <c r="B687" i="3"/>
  <c r="F686" i="3"/>
  <c r="E686" i="3"/>
  <c r="D686" i="3"/>
  <c r="C686" i="3"/>
  <c r="B686" i="3"/>
  <c r="F685" i="3"/>
  <c r="E685" i="3"/>
  <c r="D685" i="3"/>
  <c r="C685" i="3"/>
  <c r="B685" i="3"/>
  <c r="F684" i="3"/>
  <c r="E684" i="3"/>
  <c r="D684" i="3"/>
  <c r="C684" i="3"/>
  <c r="B684" i="3"/>
  <c r="F683" i="3"/>
  <c r="E683" i="3"/>
  <c r="D683" i="3"/>
  <c r="C683" i="3"/>
  <c r="B683" i="3"/>
  <c r="F682" i="3"/>
  <c r="E682" i="3"/>
  <c r="D682" i="3"/>
  <c r="C682" i="3"/>
  <c r="B682" i="3"/>
  <c r="F681" i="3"/>
  <c r="E681" i="3"/>
  <c r="D681" i="3"/>
  <c r="C681" i="3"/>
  <c r="B681" i="3"/>
  <c r="F680" i="3"/>
  <c r="E680" i="3"/>
  <c r="D680" i="3"/>
  <c r="C680" i="3"/>
  <c r="B680" i="3"/>
  <c r="F679" i="3"/>
  <c r="E679" i="3"/>
  <c r="D679" i="3"/>
  <c r="C679" i="3"/>
  <c r="B679" i="3"/>
  <c r="F678" i="3"/>
  <c r="E678" i="3"/>
  <c r="D678" i="3"/>
  <c r="C678" i="3"/>
  <c r="B678" i="3"/>
  <c r="F677" i="3"/>
  <c r="E677" i="3"/>
  <c r="D677" i="3"/>
  <c r="C677" i="3"/>
  <c r="B677" i="3"/>
  <c r="F676" i="3"/>
  <c r="E676" i="3"/>
  <c r="D676" i="3"/>
  <c r="C676" i="3"/>
  <c r="B676" i="3"/>
  <c r="F675" i="3"/>
  <c r="E675" i="3"/>
  <c r="D675" i="3"/>
  <c r="C675" i="3"/>
  <c r="B675" i="3"/>
  <c r="F674" i="3"/>
  <c r="E674" i="3"/>
  <c r="D674" i="3"/>
  <c r="C674" i="3"/>
  <c r="B674" i="3"/>
  <c r="F673" i="3"/>
  <c r="E673" i="3"/>
  <c r="D673" i="3"/>
  <c r="C673" i="3"/>
  <c r="B673" i="3"/>
  <c r="F672" i="3"/>
  <c r="E672" i="3"/>
  <c r="D672" i="3"/>
  <c r="C672" i="3"/>
  <c r="B672" i="3"/>
  <c r="F671" i="3"/>
  <c r="E671" i="3"/>
  <c r="D671" i="3"/>
  <c r="C671" i="3"/>
  <c r="B671" i="3"/>
  <c r="F670" i="3"/>
  <c r="E670" i="3"/>
  <c r="D670" i="3"/>
  <c r="C670" i="3"/>
  <c r="B670" i="3"/>
  <c r="F669" i="3"/>
  <c r="E669" i="3"/>
  <c r="D669" i="3"/>
  <c r="C669" i="3"/>
  <c r="B669" i="3"/>
  <c r="F668" i="3"/>
  <c r="E668" i="3"/>
  <c r="D668" i="3"/>
  <c r="C668" i="3"/>
  <c r="B668" i="3"/>
  <c r="F667" i="3"/>
  <c r="E667" i="3"/>
  <c r="D667" i="3"/>
  <c r="C667" i="3"/>
  <c r="B667" i="3"/>
  <c r="F666" i="3"/>
  <c r="E666" i="3"/>
  <c r="D666" i="3"/>
  <c r="C666" i="3"/>
  <c r="B666" i="3"/>
  <c r="F665" i="3"/>
  <c r="E665" i="3"/>
  <c r="D665" i="3"/>
  <c r="C665" i="3"/>
  <c r="B665" i="3"/>
  <c r="F664" i="3"/>
  <c r="E664" i="3"/>
  <c r="D664" i="3"/>
  <c r="C664" i="3"/>
  <c r="B664" i="3"/>
  <c r="F663" i="3"/>
  <c r="E663" i="3"/>
  <c r="D663" i="3"/>
  <c r="C663" i="3"/>
  <c r="B663" i="3"/>
  <c r="F662" i="3"/>
  <c r="E662" i="3"/>
  <c r="D662" i="3"/>
  <c r="C662" i="3"/>
  <c r="B662" i="3"/>
  <c r="F661" i="3"/>
  <c r="E661" i="3"/>
  <c r="D661" i="3"/>
  <c r="C661" i="3"/>
  <c r="B661" i="3"/>
  <c r="F660" i="3"/>
  <c r="E660" i="3"/>
  <c r="D660" i="3"/>
  <c r="C660" i="3"/>
  <c r="B660" i="3"/>
  <c r="F659" i="3"/>
  <c r="E659" i="3"/>
  <c r="D659" i="3"/>
  <c r="C659" i="3"/>
  <c r="B659" i="3"/>
  <c r="F658" i="3"/>
  <c r="E658" i="3"/>
  <c r="D658" i="3"/>
  <c r="C658" i="3"/>
  <c r="B658" i="3"/>
  <c r="F657" i="3"/>
  <c r="E657" i="3"/>
  <c r="D657" i="3"/>
  <c r="C657" i="3"/>
  <c r="B657" i="3"/>
  <c r="F656" i="3"/>
  <c r="E656" i="3"/>
  <c r="D656" i="3"/>
  <c r="C656" i="3"/>
  <c r="B656" i="3"/>
  <c r="F655" i="3"/>
  <c r="E655" i="3"/>
  <c r="D655" i="3"/>
  <c r="C655" i="3"/>
  <c r="B655" i="3"/>
  <c r="F654" i="3"/>
  <c r="E654" i="3"/>
  <c r="D654" i="3"/>
  <c r="C654" i="3"/>
  <c r="B654" i="3"/>
  <c r="F653" i="3"/>
  <c r="E653" i="3"/>
  <c r="D653" i="3"/>
  <c r="C653" i="3"/>
  <c r="B653" i="3"/>
  <c r="F652" i="3"/>
  <c r="E652" i="3"/>
  <c r="D652" i="3"/>
  <c r="C652" i="3"/>
  <c r="B652" i="3"/>
  <c r="F651" i="3"/>
  <c r="E651" i="3"/>
  <c r="D651" i="3"/>
  <c r="C651" i="3"/>
  <c r="B651" i="3"/>
  <c r="F650" i="3"/>
  <c r="E650" i="3"/>
  <c r="D650" i="3"/>
  <c r="C650" i="3"/>
  <c r="B650" i="3"/>
  <c r="F649" i="3"/>
  <c r="E649" i="3"/>
  <c r="D649" i="3"/>
  <c r="C649" i="3"/>
  <c r="B649" i="3"/>
  <c r="F648" i="3"/>
  <c r="E648" i="3"/>
  <c r="D648" i="3"/>
  <c r="C648" i="3"/>
  <c r="B648" i="3"/>
  <c r="F647" i="3"/>
  <c r="E647" i="3"/>
  <c r="D647" i="3"/>
  <c r="C647" i="3"/>
  <c r="B647" i="3"/>
  <c r="F646" i="3"/>
  <c r="E646" i="3"/>
  <c r="D646" i="3"/>
  <c r="C646" i="3"/>
  <c r="B646" i="3"/>
  <c r="F645" i="3"/>
  <c r="E645" i="3"/>
  <c r="D645" i="3"/>
  <c r="C645" i="3"/>
  <c r="B645" i="3"/>
  <c r="F644" i="3"/>
  <c r="E644" i="3"/>
  <c r="D644" i="3"/>
  <c r="C644" i="3"/>
  <c r="B644" i="3"/>
  <c r="F643" i="3"/>
  <c r="E643" i="3"/>
  <c r="D643" i="3"/>
  <c r="C643" i="3"/>
  <c r="B643" i="3"/>
  <c r="F642" i="3"/>
  <c r="E642" i="3"/>
  <c r="D642" i="3"/>
  <c r="C642" i="3"/>
  <c r="B642" i="3"/>
  <c r="F641" i="3"/>
  <c r="E641" i="3"/>
  <c r="D641" i="3"/>
  <c r="C641" i="3"/>
  <c r="B641" i="3"/>
  <c r="F640" i="3"/>
  <c r="E640" i="3"/>
  <c r="D640" i="3"/>
  <c r="C640" i="3"/>
  <c r="B640" i="3"/>
  <c r="F639" i="3"/>
  <c r="E639" i="3"/>
  <c r="D639" i="3"/>
  <c r="C639" i="3"/>
  <c r="B639" i="3"/>
  <c r="F638" i="3"/>
  <c r="E638" i="3"/>
  <c r="D638" i="3"/>
  <c r="C638" i="3"/>
  <c r="B638" i="3"/>
  <c r="F637" i="3"/>
  <c r="E637" i="3"/>
  <c r="D637" i="3"/>
  <c r="C637" i="3"/>
  <c r="B637" i="3"/>
  <c r="F636" i="3"/>
  <c r="E636" i="3"/>
  <c r="D636" i="3"/>
  <c r="C636" i="3"/>
  <c r="B636" i="3"/>
  <c r="F635" i="3"/>
  <c r="E635" i="3"/>
  <c r="D635" i="3"/>
  <c r="C635" i="3"/>
  <c r="B635" i="3"/>
  <c r="F634" i="3"/>
  <c r="E634" i="3"/>
  <c r="D634" i="3"/>
  <c r="C634" i="3"/>
  <c r="B634" i="3"/>
  <c r="D599" i="3"/>
  <c r="U19" i="3" l="1"/>
  <c r="Y19" i="3"/>
  <c r="M20" i="3"/>
  <c r="Q20" i="3"/>
  <c r="T20" i="3"/>
  <c r="X20" i="3"/>
  <c r="L21" i="3"/>
  <c r="S21" i="3"/>
  <c r="W21" i="3"/>
  <c r="R22" i="3"/>
  <c r="V22" i="3"/>
  <c r="R19" i="3"/>
  <c r="V19" i="3"/>
  <c r="U20" i="3"/>
  <c r="Y20" i="3"/>
  <c r="R20" i="3"/>
  <c r="V20" i="3"/>
  <c r="M19" i="3"/>
  <c r="Q19" i="3"/>
  <c r="T19" i="3"/>
  <c r="L20" i="3"/>
  <c r="S20" i="3"/>
  <c r="R21" i="3"/>
  <c r="U22" i="3"/>
  <c r="I1107" i="3"/>
  <c r="H1107" i="3"/>
  <c r="G1107" i="3"/>
  <c r="I1105" i="3"/>
  <c r="H1105" i="3"/>
  <c r="G1105" i="3"/>
  <c r="I1104" i="3"/>
  <c r="H1104" i="3"/>
  <c r="G1104" i="3"/>
  <c r="I1103" i="3"/>
  <c r="H1103" i="3"/>
  <c r="G1103" i="3"/>
  <c r="I1102" i="3"/>
  <c r="H1102" i="3"/>
  <c r="G1102" i="3"/>
  <c r="I1101" i="3"/>
  <c r="H1101" i="3"/>
  <c r="G1101" i="3"/>
  <c r="I1100" i="3"/>
  <c r="H1100" i="3"/>
  <c r="G1100" i="3"/>
  <c r="I1099" i="3"/>
  <c r="H1099" i="3"/>
  <c r="G1099" i="3"/>
  <c r="O1099" i="3" s="1"/>
  <c r="I1098" i="3"/>
  <c r="H1098" i="3"/>
  <c r="G1098" i="3"/>
  <c r="O1098" i="3" s="1"/>
  <c r="I1097" i="3"/>
  <c r="H1097" i="3"/>
  <c r="G1097" i="3"/>
  <c r="O1097" i="3" s="1"/>
  <c r="I1096" i="3"/>
  <c r="H1096" i="3"/>
  <c r="G1096" i="3"/>
  <c r="O1096" i="3" s="1"/>
  <c r="I1095" i="3"/>
  <c r="H1095" i="3"/>
  <c r="G1095" i="3"/>
  <c r="O1095" i="3" s="1"/>
  <c r="I1094" i="3"/>
  <c r="H1094" i="3"/>
  <c r="G1094" i="3"/>
  <c r="O1094" i="3" s="1"/>
  <c r="I1093" i="3"/>
  <c r="H1093" i="3"/>
  <c r="G1093" i="3"/>
  <c r="O1093" i="3" s="1"/>
  <c r="I1092" i="3"/>
  <c r="H1092" i="3"/>
  <c r="G1092" i="3"/>
  <c r="O1092" i="3" s="1"/>
  <c r="I1091" i="3"/>
  <c r="H1091" i="3"/>
  <c r="G1091" i="3"/>
  <c r="O1091" i="3" s="1"/>
  <c r="I1090" i="3"/>
  <c r="H1090" i="3"/>
  <c r="G1090" i="3"/>
  <c r="O1090" i="3" s="1"/>
  <c r="I1089" i="3"/>
  <c r="H1089" i="3"/>
  <c r="G1089" i="3"/>
  <c r="O1089" i="3" s="1"/>
  <c r="I1088" i="3"/>
  <c r="H1088" i="3"/>
  <c r="G1088" i="3"/>
  <c r="O1088" i="3" s="1"/>
  <c r="I1087" i="3"/>
  <c r="H1087" i="3"/>
  <c r="G1087" i="3"/>
  <c r="O1087" i="3" s="1"/>
  <c r="I1086" i="3"/>
  <c r="H1086" i="3"/>
  <c r="G1086" i="3"/>
  <c r="O1086" i="3" s="1"/>
  <c r="I1085" i="3"/>
  <c r="H1085" i="3"/>
  <c r="G1085" i="3"/>
  <c r="O1085" i="3" s="1"/>
  <c r="I1084" i="3"/>
  <c r="H1084" i="3"/>
  <c r="G1084" i="3"/>
  <c r="O1084" i="3" s="1"/>
  <c r="I1083" i="3"/>
  <c r="H1083" i="3"/>
  <c r="G1083" i="3"/>
  <c r="O1083" i="3" s="1"/>
  <c r="I1082" i="3"/>
  <c r="H1082" i="3"/>
  <c r="G1082" i="3"/>
  <c r="O1082" i="3" s="1"/>
  <c r="I1081" i="3"/>
  <c r="H1081" i="3"/>
  <c r="G1081" i="3"/>
  <c r="O1081" i="3" s="1"/>
  <c r="I1080" i="3"/>
  <c r="H1080" i="3"/>
  <c r="G1080" i="3"/>
  <c r="O1080" i="3" s="1"/>
  <c r="I1079" i="3"/>
  <c r="H1079" i="3"/>
  <c r="G1079" i="3"/>
  <c r="O1079" i="3" s="1"/>
  <c r="I1078" i="3"/>
  <c r="H1078" i="3"/>
  <c r="G1078" i="3"/>
  <c r="O1078" i="3" s="1"/>
  <c r="I1077" i="3"/>
  <c r="H1077" i="3"/>
  <c r="G1077" i="3"/>
  <c r="O1077" i="3" s="1"/>
  <c r="I1076" i="3"/>
  <c r="H1076" i="3"/>
  <c r="G1076" i="3"/>
  <c r="O1076" i="3" s="1"/>
  <c r="I1075" i="3"/>
  <c r="H1075" i="3"/>
  <c r="G1075" i="3"/>
  <c r="O1075" i="3" s="1"/>
  <c r="I1074" i="3"/>
  <c r="H1074" i="3"/>
  <c r="G1074" i="3"/>
  <c r="O1074" i="3" s="1"/>
  <c r="I1073" i="3"/>
  <c r="H1073" i="3"/>
  <c r="G1073" i="3"/>
  <c r="O1073" i="3" s="1"/>
  <c r="I1072" i="3"/>
  <c r="H1072" i="3"/>
  <c r="G1072" i="3"/>
  <c r="O1072" i="3" s="1"/>
  <c r="I1071" i="3"/>
  <c r="H1071" i="3"/>
  <c r="G1071" i="3"/>
  <c r="O1071" i="3" s="1"/>
  <c r="I1070" i="3"/>
  <c r="H1070" i="3"/>
  <c r="G1070" i="3"/>
  <c r="O1070" i="3" s="1"/>
  <c r="I1069" i="3"/>
  <c r="H1069" i="3"/>
  <c r="G1069" i="3"/>
  <c r="O1069" i="3" s="1"/>
  <c r="I1068" i="3"/>
  <c r="H1068" i="3"/>
  <c r="G1068" i="3"/>
  <c r="O1068" i="3" s="1"/>
  <c r="I1067" i="3"/>
  <c r="H1067" i="3"/>
  <c r="G1067" i="3"/>
  <c r="O1067" i="3" s="1"/>
  <c r="I1066" i="3"/>
  <c r="H1066" i="3"/>
  <c r="G1066" i="3"/>
  <c r="O1066" i="3" s="1"/>
  <c r="I1065" i="3"/>
  <c r="H1065" i="3"/>
  <c r="G1065" i="3"/>
  <c r="O1065" i="3" s="1"/>
  <c r="I1064" i="3"/>
  <c r="H1064" i="3"/>
  <c r="G1064" i="3"/>
  <c r="O1064" i="3" s="1"/>
  <c r="I1063" i="3"/>
  <c r="H1063" i="3"/>
  <c r="G1063" i="3"/>
  <c r="O1063" i="3" s="1"/>
  <c r="I1062" i="3"/>
  <c r="H1062" i="3"/>
  <c r="G1062" i="3"/>
  <c r="O1062" i="3" s="1"/>
  <c r="I1061" i="3"/>
  <c r="H1061" i="3"/>
  <c r="G1061" i="3"/>
  <c r="O1061" i="3" s="1"/>
  <c r="I1060" i="3"/>
  <c r="H1060" i="3"/>
  <c r="G1060" i="3"/>
  <c r="O1060" i="3" s="1"/>
  <c r="I1059" i="3"/>
  <c r="H1059" i="3"/>
  <c r="G1059" i="3"/>
  <c r="O1059" i="3" s="1"/>
  <c r="I1058" i="3"/>
  <c r="H1058" i="3"/>
  <c r="G1058" i="3"/>
  <c r="O1058" i="3" s="1"/>
  <c r="I1057" i="3"/>
  <c r="H1057" i="3"/>
  <c r="G1057" i="3"/>
  <c r="O1057" i="3" s="1"/>
  <c r="I1056" i="3"/>
  <c r="H1056" i="3"/>
  <c r="G1056" i="3"/>
  <c r="O1056" i="3" s="1"/>
  <c r="I1055" i="3"/>
  <c r="H1055" i="3"/>
  <c r="G1055" i="3"/>
  <c r="O1055" i="3" s="1"/>
  <c r="I1054" i="3"/>
  <c r="H1054" i="3"/>
  <c r="G1054" i="3"/>
  <c r="O1054" i="3" s="1"/>
  <c r="I1053" i="3"/>
  <c r="H1053" i="3"/>
  <c r="G1053" i="3"/>
  <c r="O1053" i="3" s="1"/>
  <c r="I1052" i="3"/>
  <c r="H1052" i="3"/>
  <c r="G1052" i="3"/>
  <c r="I1051" i="3"/>
  <c r="H1051" i="3"/>
  <c r="G1051" i="3"/>
  <c r="I1050" i="3"/>
  <c r="H1050" i="3"/>
  <c r="G1050" i="3"/>
  <c r="I1049" i="3"/>
  <c r="H1049" i="3"/>
  <c r="G1049" i="3"/>
  <c r="I1048" i="3"/>
  <c r="H1048" i="3"/>
  <c r="G1048" i="3"/>
  <c r="I1047" i="3"/>
  <c r="H1047" i="3"/>
  <c r="G1047" i="3"/>
  <c r="I1046" i="3"/>
  <c r="H1046" i="3"/>
  <c r="G1046" i="3"/>
  <c r="I1045" i="3"/>
  <c r="H1045" i="3"/>
  <c r="G1045" i="3"/>
  <c r="I1044" i="3"/>
  <c r="H1044" i="3"/>
  <c r="G1044" i="3"/>
  <c r="I1043" i="3"/>
  <c r="H1043" i="3"/>
  <c r="G1043" i="3"/>
  <c r="I1042" i="3"/>
  <c r="H1042" i="3"/>
  <c r="G1042" i="3"/>
  <c r="I1041" i="3"/>
  <c r="H1041" i="3"/>
  <c r="G1041" i="3"/>
  <c r="I1040" i="3"/>
  <c r="H1040" i="3"/>
  <c r="G1040" i="3"/>
  <c r="I1039" i="3"/>
  <c r="H1039" i="3"/>
  <c r="G1039" i="3"/>
  <c r="I1038" i="3"/>
  <c r="H1038" i="3"/>
  <c r="G1038" i="3"/>
  <c r="I1037" i="3"/>
  <c r="H1037" i="3"/>
  <c r="G1037" i="3"/>
  <c r="I1036" i="3"/>
  <c r="H1036" i="3"/>
  <c r="G1036" i="3"/>
  <c r="I1035" i="3"/>
  <c r="H1035" i="3"/>
  <c r="G1035" i="3"/>
  <c r="I1034" i="3"/>
  <c r="H1034" i="3"/>
  <c r="G1034" i="3"/>
  <c r="I1033" i="3"/>
  <c r="H1033" i="3"/>
  <c r="G1033" i="3"/>
  <c r="I1032" i="3"/>
  <c r="H1032" i="3"/>
  <c r="G1032" i="3"/>
  <c r="I1031" i="3"/>
  <c r="H1031" i="3"/>
  <c r="G1031" i="3"/>
  <c r="I1030" i="3"/>
  <c r="H1030" i="3"/>
  <c r="G1030" i="3"/>
  <c r="I1029" i="3"/>
  <c r="H1029" i="3"/>
  <c r="G1029" i="3"/>
  <c r="I1028" i="3"/>
  <c r="H1028" i="3"/>
  <c r="G1028" i="3"/>
  <c r="I1027" i="3"/>
  <c r="H1027" i="3"/>
  <c r="G1027" i="3"/>
  <c r="I1026" i="3"/>
  <c r="H1026" i="3"/>
  <c r="G1026" i="3"/>
  <c r="I1025" i="3"/>
  <c r="H1025" i="3"/>
  <c r="G1025" i="3"/>
  <c r="I1024" i="3"/>
  <c r="H1024" i="3"/>
  <c r="G1024" i="3"/>
  <c r="I1023" i="3"/>
  <c r="H1023" i="3"/>
  <c r="G1023" i="3"/>
  <c r="I1022" i="3"/>
  <c r="H1022" i="3"/>
  <c r="G1022" i="3"/>
  <c r="I1021" i="3"/>
  <c r="H1021" i="3"/>
  <c r="G1021" i="3"/>
  <c r="I1020" i="3"/>
  <c r="H1020" i="3"/>
  <c r="G1020" i="3"/>
  <c r="I1019" i="3"/>
  <c r="H1019" i="3"/>
  <c r="G1019" i="3"/>
  <c r="I1018" i="3"/>
  <c r="H1018" i="3"/>
  <c r="G1018" i="3"/>
  <c r="I1017" i="3"/>
  <c r="H1017" i="3"/>
  <c r="G1017" i="3"/>
  <c r="I1016" i="3"/>
  <c r="H1016" i="3"/>
  <c r="G1016" i="3"/>
  <c r="I1015" i="3"/>
  <c r="H1015" i="3"/>
  <c r="G1015" i="3"/>
  <c r="I1014" i="3"/>
  <c r="H1014" i="3"/>
  <c r="G1014" i="3"/>
  <c r="I1013" i="3"/>
  <c r="H1013" i="3"/>
  <c r="G1013" i="3"/>
  <c r="I1012" i="3"/>
  <c r="H1012" i="3"/>
  <c r="G1012" i="3"/>
  <c r="I1011" i="3"/>
  <c r="H1011" i="3"/>
  <c r="G1011" i="3"/>
  <c r="I1010" i="3"/>
  <c r="H1010" i="3"/>
  <c r="G1010" i="3"/>
  <c r="I1009" i="3"/>
  <c r="H1009" i="3"/>
  <c r="G1009" i="3"/>
  <c r="I1008" i="3"/>
  <c r="H1008" i="3"/>
  <c r="G1008" i="3"/>
  <c r="I1007" i="3"/>
  <c r="H1007" i="3"/>
  <c r="G1007" i="3"/>
  <c r="I1006" i="3"/>
  <c r="H1006" i="3"/>
  <c r="G1006" i="3"/>
  <c r="P1006" i="3" s="1"/>
  <c r="I1005" i="3"/>
  <c r="H1005" i="3"/>
  <c r="G1005" i="3"/>
  <c r="P1005" i="3" s="1"/>
  <c r="I1004" i="3"/>
  <c r="H1004" i="3"/>
  <c r="G1004" i="3"/>
  <c r="I1003" i="3"/>
  <c r="H1003" i="3"/>
  <c r="G1003" i="3"/>
  <c r="I1002" i="3"/>
  <c r="H1002" i="3"/>
  <c r="G1002" i="3"/>
  <c r="I1001" i="3"/>
  <c r="H1001" i="3"/>
  <c r="G1001" i="3"/>
  <c r="I1000" i="3"/>
  <c r="H1000" i="3"/>
  <c r="G1000" i="3"/>
  <c r="I999" i="3"/>
  <c r="H999" i="3"/>
  <c r="G999" i="3"/>
  <c r="I998" i="3"/>
  <c r="H998" i="3"/>
  <c r="G998" i="3"/>
  <c r="I997" i="3"/>
  <c r="H997" i="3"/>
  <c r="G997" i="3"/>
  <c r="I996" i="3"/>
  <c r="H996" i="3"/>
  <c r="G996" i="3"/>
  <c r="I995" i="3"/>
  <c r="H995" i="3"/>
  <c r="G995" i="3"/>
  <c r="I994" i="3"/>
  <c r="H994" i="3"/>
  <c r="G994" i="3"/>
  <c r="I993" i="3"/>
  <c r="H993" i="3"/>
  <c r="G993" i="3"/>
  <c r="I992" i="3"/>
  <c r="H992" i="3"/>
  <c r="G992" i="3"/>
  <c r="I991" i="3"/>
  <c r="H991" i="3"/>
  <c r="G991" i="3"/>
  <c r="I990" i="3"/>
  <c r="H990" i="3"/>
  <c r="G990" i="3"/>
  <c r="I989" i="3"/>
  <c r="H989" i="3"/>
  <c r="G989" i="3"/>
  <c r="I988" i="3"/>
  <c r="H988" i="3"/>
  <c r="G988" i="3"/>
  <c r="I987" i="3"/>
  <c r="H987" i="3"/>
  <c r="G987" i="3"/>
  <c r="I986" i="3"/>
  <c r="H986" i="3"/>
  <c r="G986" i="3"/>
  <c r="I985" i="3"/>
  <c r="H985" i="3"/>
  <c r="G985" i="3"/>
  <c r="I984" i="3"/>
  <c r="H984" i="3"/>
  <c r="G984" i="3"/>
  <c r="I983" i="3"/>
  <c r="H983" i="3"/>
  <c r="G983" i="3"/>
  <c r="I982" i="3"/>
  <c r="H982" i="3"/>
  <c r="G982" i="3"/>
  <c r="I981" i="3"/>
  <c r="H981" i="3"/>
  <c r="G981" i="3"/>
  <c r="I980" i="3"/>
  <c r="H980" i="3"/>
  <c r="G980" i="3"/>
  <c r="I979" i="3"/>
  <c r="H979" i="3"/>
  <c r="G979" i="3"/>
  <c r="I978" i="3"/>
  <c r="H978" i="3"/>
  <c r="G978" i="3"/>
  <c r="I977" i="3"/>
  <c r="H977" i="3"/>
  <c r="G977" i="3"/>
  <c r="I976" i="3"/>
  <c r="H976" i="3"/>
  <c r="G976" i="3"/>
  <c r="I975" i="3"/>
  <c r="H975" i="3"/>
  <c r="G975" i="3"/>
  <c r="I974" i="3"/>
  <c r="H974" i="3"/>
  <c r="G974" i="3"/>
  <c r="I973" i="3"/>
  <c r="H973" i="3"/>
  <c r="G973" i="3"/>
  <c r="I972" i="3"/>
  <c r="H972" i="3"/>
  <c r="G972" i="3"/>
  <c r="I971" i="3"/>
  <c r="H971" i="3"/>
  <c r="G971" i="3"/>
  <c r="I970" i="3"/>
  <c r="H970" i="3"/>
  <c r="G970" i="3"/>
  <c r="I969" i="3"/>
  <c r="H969" i="3"/>
  <c r="G969" i="3"/>
  <c r="I968" i="3"/>
  <c r="H968" i="3"/>
  <c r="G968" i="3"/>
  <c r="I967" i="3"/>
  <c r="H967" i="3"/>
  <c r="G967" i="3"/>
  <c r="I966" i="3"/>
  <c r="H966" i="3"/>
  <c r="G966" i="3"/>
  <c r="I965" i="3"/>
  <c r="H965" i="3"/>
  <c r="G965" i="3"/>
  <c r="I964" i="3"/>
  <c r="H964" i="3"/>
  <c r="G964" i="3"/>
  <c r="I963" i="3"/>
  <c r="H963" i="3"/>
  <c r="G963" i="3"/>
  <c r="I962" i="3"/>
  <c r="H962" i="3"/>
  <c r="G962" i="3"/>
  <c r="I961" i="3"/>
  <c r="H961" i="3"/>
  <c r="G961" i="3"/>
  <c r="I960" i="3"/>
  <c r="H960" i="3"/>
  <c r="G960" i="3"/>
  <c r="I959" i="3"/>
  <c r="H959" i="3"/>
  <c r="G959" i="3"/>
  <c r="I958" i="3"/>
  <c r="H958" i="3"/>
  <c r="G958" i="3"/>
  <c r="I957" i="3"/>
  <c r="H957" i="3"/>
  <c r="G957" i="3"/>
  <c r="I956" i="3"/>
  <c r="H956" i="3"/>
  <c r="G956" i="3"/>
  <c r="I955" i="3"/>
  <c r="H955" i="3"/>
  <c r="G955" i="3"/>
  <c r="I954" i="3"/>
  <c r="H954" i="3"/>
  <c r="G954" i="3"/>
  <c r="I953" i="3"/>
  <c r="H953" i="3"/>
  <c r="G953" i="3"/>
  <c r="I952" i="3"/>
  <c r="H952" i="3"/>
  <c r="G952" i="3"/>
  <c r="I951" i="3"/>
  <c r="H951" i="3"/>
  <c r="G951" i="3"/>
  <c r="I950" i="3"/>
  <c r="H950" i="3"/>
  <c r="G950" i="3"/>
  <c r="I949" i="3"/>
  <c r="H949" i="3"/>
  <c r="G949" i="3"/>
  <c r="I948" i="3"/>
  <c r="H948" i="3"/>
  <c r="G948" i="3"/>
  <c r="I947" i="3"/>
  <c r="H947" i="3"/>
  <c r="G947" i="3"/>
  <c r="I946" i="3"/>
  <c r="H946" i="3"/>
  <c r="G946" i="3"/>
  <c r="I945" i="3"/>
  <c r="H945" i="3"/>
  <c r="G945" i="3"/>
  <c r="I944" i="3"/>
  <c r="H944" i="3"/>
  <c r="G944" i="3"/>
  <c r="I943" i="3"/>
  <c r="H943" i="3"/>
  <c r="G943" i="3"/>
  <c r="I942" i="3"/>
  <c r="H942" i="3"/>
  <c r="G942" i="3"/>
  <c r="I941" i="3"/>
  <c r="H941" i="3"/>
  <c r="G941" i="3"/>
  <c r="I940" i="3"/>
  <c r="H940" i="3"/>
  <c r="G940" i="3"/>
  <c r="I939" i="3"/>
  <c r="H939" i="3"/>
  <c r="G939" i="3"/>
  <c r="I938" i="3"/>
  <c r="H938" i="3"/>
  <c r="G938" i="3"/>
  <c r="I937" i="3"/>
  <c r="H937" i="3"/>
  <c r="G937" i="3"/>
  <c r="I936" i="3"/>
  <c r="H936" i="3"/>
  <c r="G936" i="3"/>
  <c r="I935" i="3"/>
  <c r="H935" i="3"/>
  <c r="G935" i="3"/>
  <c r="I934" i="3"/>
  <c r="H934" i="3"/>
  <c r="G934" i="3"/>
  <c r="I933" i="3"/>
  <c r="H933" i="3"/>
  <c r="G933" i="3"/>
  <c r="I932" i="3"/>
  <c r="H932" i="3"/>
  <c r="G932" i="3"/>
  <c r="I931" i="3"/>
  <c r="H931" i="3"/>
  <c r="G931" i="3"/>
  <c r="I930" i="3"/>
  <c r="H930" i="3"/>
  <c r="G930" i="3"/>
  <c r="I929" i="3"/>
  <c r="H929" i="3"/>
  <c r="G929" i="3"/>
  <c r="I928" i="3"/>
  <c r="H928" i="3"/>
  <c r="G928" i="3"/>
  <c r="I927" i="3"/>
  <c r="H927" i="3"/>
  <c r="G927" i="3"/>
  <c r="I926" i="3"/>
  <c r="H926" i="3"/>
  <c r="G926" i="3"/>
  <c r="I925" i="3"/>
  <c r="H925" i="3"/>
  <c r="G925" i="3"/>
  <c r="I924" i="3"/>
  <c r="H924" i="3"/>
  <c r="G924" i="3"/>
  <c r="I923" i="3"/>
  <c r="H923" i="3"/>
  <c r="G923" i="3"/>
  <c r="I922" i="3"/>
  <c r="H922" i="3"/>
  <c r="G922" i="3"/>
  <c r="I921" i="3"/>
  <c r="H921" i="3"/>
  <c r="G921" i="3"/>
  <c r="I920" i="3"/>
  <c r="H920" i="3"/>
  <c r="G920" i="3"/>
  <c r="I919" i="3"/>
  <c r="H919" i="3"/>
  <c r="G919" i="3"/>
  <c r="I918" i="3"/>
  <c r="H918" i="3"/>
  <c r="G918" i="3"/>
  <c r="I917" i="3"/>
  <c r="H917" i="3"/>
  <c r="G917" i="3"/>
  <c r="I916" i="3"/>
  <c r="H916" i="3"/>
  <c r="G916" i="3"/>
  <c r="I915" i="3"/>
  <c r="H915" i="3"/>
  <c r="G915" i="3"/>
  <c r="I914" i="3"/>
  <c r="H914" i="3"/>
  <c r="G914" i="3"/>
  <c r="I913" i="3"/>
  <c r="H913" i="3"/>
  <c r="G913" i="3"/>
  <c r="I912" i="3"/>
  <c r="H912" i="3"/>
  <c r="G912" i="3"/>
  <c r="I911" i="3"/>
  <c r="H911" i="3"/>
  <c r="G911" i="3"/>
  <c r="I910" i="3"/>
  <c r="H910" i="3"/>
  <c r="G910" i="3"/>
  <c r="I909" i="3"/>
  <c r="H909" i="3"/>
  <c r="G909" i="3"/>
  <c r="I908" i="3"/>
  <c r="H908" i="3"/>
  <c r="G908" i="3"/>
  <c r="I907" i="3"/>
  <c r="H907" i="3"/>
  <c r="G907" i="3"/>
  <c r="I906" i="3"/>
  <c r="H906" i="3"/>
  <c r="G906" i="3"/>
  <c r="I905" i="3"/>
  <c r="H905" i="3"/>
  <c r="G905" i="3"/>
  <c r="I904" i="3"/>
  <c r="H904" i="3"/>
  <c r="G904" i="3"/>
  <c r="I903" i="3"/>
  <c r="H903" i="3"/>
  <c r="G903" i="3"/>
  <c r="I902" i="3"/>
  <c r="H902" i="3"/>
  <c r="G902" i="3"/>
  <c r="I901" i="3"/>
  <c r="H901" i="3"/>
  <c r="G901" i="3"/>
  <c r="I900" i="3"/>
  <c r="H900" i="3"/>
  <c r="G900" i="3"/>
  <c r="I899" i="3"/>
  <c r="H899" i="3"/>
  <c r="G899" i="3"/>
  <c r="I898" i="3"/>
  <c r="H898" i="3"/>
  <c r="G898" i="3"/>
  <c r="I897" i="3"/>
  <c r="H897" i="3"/>
  <c r="G897" i="3"/>
  <c r="I896" i="3"/>
  <c r="H896" i="3"/>
  <c r="G896" i="3"/>
  <c r="I895" i="3"/>
  <c r="H895" i="3"/>
  <c r="G895" i="3"/>
  <c r="I894" i="3"/>
  <c r="H894" i="3"/>
  <c r="G894" i="3"/>
  <c r="I893" i="3"/>
  <c r="H893" i="3"/>
  <c r="G893" i="3"/>
  <c r="I892" i="3"/>
  <c r="H892" i="3"/>
  <c r="G892" i="3"/>
  <c r="I891" i="3"/>
  <c r="H891" i="3"/>
  <c r="G891" i="3"/>
  <c r="I890" i="3"/>
  <c r="H890" i="3"/>
  <c r="G890" i="3"/>
  <c r="I889" i="3"/>
  <c r="H889" i="3"/>
  <c r="G889" i="3"/>
  <c r="I888" i="3"/>
  <c r="H888" i="3"/>
  <c r="G888" i="3"/>
  <c r="I887" i="3"/>
  <c r="H887" i="3"/>
  <c r="G887" i="3"/>
  <c r="I886" i="3"/>
  <c r="H886" i="3"/>
  <c r="G886" i="3"/>
  <c r="I885" i="3"/>
  <c r="H885" i="3"/>
  <c r="G885" i="3"/>
  <c r="I884" i="3"/>
  <c r="H884" i="3"/>
  <c r="G884" i="3"/>
  <c r="I883" i="3"/>
  <c r="H883" i="3"/>
  <c r="G883" i="3"/>
  <c r="I882" i="3"/>
  <c r="H882" i="3"/>
  <c r="G882" i="3"/>
  <c r="I881" i="3"/>
  <c r="H881" i="3"/>
  <c r="G881" i="3"/>
  <c r="I880" i="3"/>
  <c r="H880" i="3"/>
  <c r="G880" i="3"/>
  <c r="I879" i="3"/>
  <c r="H879" i="3"/>
  <c r="G879" i="3"/>
  <c r="I878" i="3"/>
  <c r="H878" i="3"/>
  <c r="G878" i="3"/>
  <c r="I877" i="3"/>
  <c r="H877" i="3"/>
  <c r="G877" i="3"/>
  <c r="I876" i="3"/>
  <c r="H876" i="3"/>
  <c r="G876" i="3"/>
  <c r="I875" i="3"/>
  <c r="H875" i="3"/>
  <c r="G875" i="3"/>
  <c r="I874" i="3"/>
  <c r="H874" i="3"/>
  <c r="G874" i="3"/>
  <c r="I873" i="3"/>
  <c r="H873" i="3"/>
  <c r="G873" i="3"/>
  <c r="I872" i="3"/>
  <c r="H872" i="3"/>
  <c r="G872" i="3"/>
  <c r="I871" i="3"/>
  <c r="H871" i="3"/>
  <c r="G871" i="3"/>
  <c r="I870" i="3"/>
  <c r="H870" i="3"/>
  <c r="G870" i="3"/>
  <c r="I869" i="3"/>
  <c r="H869" i="3"/>
  <c r="G869" i="3"/>
  <c r="I868" i="3"/>
  <c r="H868" i="3"/>
  <c r="G868" i="3"/>
  <c r="I867" i="3"/>
  <c r="H867" i="3"/>
  <c r="G867" i="3"/>
  <c r="I866" i="3"/>
  <c r="H866" i="3"/>
  <c r="G866" i="3"/>
  <c r="I865" i="3"/>
  <c r="H865" i="3"/>
  <c r="G865" i="3"/>
  <c r="I864" i="3"/>
  <c r="H864" i="3"/>
  <c r="G864" i="3"/>
  <c r="I863" i="3"/>
  <c r="H863" i="3"/>
  <c r="G863" i="3"/>
  <c r="I862" i="3"/>
  <c r="H862" i="3"/>
  <c r="G862" i="3"/>
  <c r="I861" i="3"/>
  <c r="H861" i="3"/>
  <c r="G861" i="3"/>
  <c r="I860" i="3"/>
  <c r="H860" i="3"/>
  <c r="G860" i="3"/>
  <c r="I859" i="3"/>
  <c r="H859" i="3"/>
  <c r="G859" i="3"/>
  <c r="I858" i="3"/>
  <c r="H858" i="3"/>
  <c r="G858" i="3"/>
  <c r="I857" i="3"/>
  <c r="H857" i="3"/>
  <c r="G857" i="3"/>
  <c r="I856" i="3"/>
  <c r="H856" i="3"/>
  <c r="G856" i="3"/>
  <c r="I855" i="3"/>
  <c r="H855" i="3"/>
  <c r="G855" i="3"/>
  <c r="I854" i="3"/>
  <c r="H854" i="3"/>
  <c r="G854" i="3"/>
  <c r="I853" i="3"/>
  <c r="H853" i="3"/>
  <c r="G853" i="3"/>
  <c r="I852" i="3"/>
  <c r="H852" i="3"/>
  <c r="G852" i="3"/>
  <c r="I851" i="3"/>
  <c r="H851" i="3"/>
  <c r="G851" i="3"/>
  <c r="I850" i="3"/>
  <c r="H850" i="3"/>
  <c r="G850" i="3"/>
  <c r="I849" i="3"/>
  <c r="H849" i="3"/>
  <c r="G849" i="3"/>
  <c r="I848" i="3"/>
  <c r="H848" i="3"/>
  <c r="G848" i="3"/>
  <c r="I847" i="3"/>
  <c r="H847" i="3"/>
  <c r="G847" i="3"/>
  <c r="I846" i="3"/>
  <c r="H846" i="3"/>
  <c r="G846" i="3"/>
  <c r="I845" i="3"/>
  <c r="H845" i="3"/>
  <c r="G845" i="3"/>
  <c r="I844" i="3"/>
  <c r="H844" i="3"/>
  <c r="G844" i="3"/>
  <c r="I843" i="3"/>
  <c r="H843" i="3"/>
  <c r="G843" i="3"/>
  <c r="I842" i="3"/>
  <c r="H842" i="3"/>
  <c r="G842" i="3"/>
  <c r="I841" i="3"/>
  <c r="H841" i="3"/>
  <c r="G841" i="3"/>
  <c r="I840" i="3"/>
  <c r="H840" i="3"/>
  <c r="G840" i="3"/>
  <c r="I839" i="3"/>
  <c r="H839" i="3"/>
  <c r="G839" i="3"/>
  <c r="I838" i="3"/>
  <c r="H838" i="3"/>
  <c r="G838" i="3"/>
  <c r="I837" i="3"/>
  <c r="H837" i="3"/>
  <c r="G837" i="3"/>
  <c r="I836" i="3"/>
  <c r="H836" i="3"/>
  <c r="G836" i="3"/>
  <c r="I835" i="3"/>
  <c r="H835" i="3"/>
  <c r="G835" i="3"/>
  <c r="I834" i="3"/>
  <c r="H834" i="3"/>
  <c r="G834" i="3"/>
  <c r="I833" i="3"/>
  <c r="H833" i="3"/>
  <c r="G833" i="3"/>
  <c r="I832" i="3"/>
  <c r="H832" i="3"/>
  <c r="G832" i="3"/>
  <c r="I831" i="3"/>
  <c r="H831" i="3"/>
  <c r="G831" i="3"/>
  <c r="I830" i="3"/>
  <c r="H830" i="3"/>
  <c r="G830" i="3"/>
  <c r="I829" i="3"/>
  <c r="H829" i="3"/>
  <c r="G829" i="3"/>
  <c r="I828" i="3"/>
  <c r="H828" i="3"/>
  <c r="G828" i="3"/>
  <c r="I827" i="3"/>
  <c r="H827" i="3"/>
  <c r="G827" i="3"/>
  <c r="I826" i="3"/>
  <c r="H826" i="3"/>
  <c r="G826" i="3"/>
  <c r="I825" i="3"/>
  <c r="H825" i="3"/>
  <c r="G825" i="3"/>
  <c r="I824" i="3"/>
  <c r="H824" i="3"/>
  <c r="G824" i="3"/>
  <c r="I823" i="3"/>
  <c r="H823" i="3"/>
  <c r="G823" i="3"/>
  <c r="I822" i="3"/>
  <c r="H822" i="3"/>
  <c r="G822" i="3"/>
  <c r="I821" i="3"/>
  <c r="H821" i="3"/>
  <c r="G821" i="3"/>
  <c r="I820" i="3"/>
  <c r="H820" i="3"/>
  <c r="G820" i="3"/>
  <c r="I819" i="3"/>
  <c r="H819" i="3"/>
  <c r="G819" i="3"/>
  <c r="I818" i="3"/>
  <c r="H818" i="3"/>
  <c r="G818" i="3"/>
  <c r="I817" i="3"/>
  <c r="H817" i="3"/>
  <c r="G817" i="3"/>
  <c r="I816" i="3"/>
  <c r="H816" i="3"/>
  <c r="G816" i="3"/>
  <c r="I815" i="3"/>
  <c r="H815" i="3"/>
  <c r="G815" i="3"/>
  <c r="I814" i="3"/>
  <c r="H814" i="3"/>
  <c r="G814" i="3"/>
  <c r="I813" i="3"/>
  <c r="H813" i="3"/>
  <c r="G813" i="3"/>
  <c r="I812" i="3"/>
  <c r="H812" i="3"/>
  <c r="G812" i="3"/>
  <c r="I811" i="3"/>
  <c r="H811" i="3"/>
  <c r="G811" i="3"/>
  <c r="I810" i="3"/>
  <c r="H810" i="3"/>
  <c r="G810" i="3"/>
  <c r="I809" i="3"/>
  <c r="H809" i="3"/>
  <c r="G809" i="3"/>
  <c r="I808" i="3"/>
  <c r="H808" i="3"/>
  <c r="G808" i="3"/>
  <c r="I807" i="3"/>
  <c r="H807" i="3"/>
  <c r="G807" i="3"/>
  <c r="I806" i="3"/>
  <c r="H806" i="3"/>
  <c r="G806" i="3"/>
  <c r="I805" i="3"/>
  <c r="H805" i="3"/>
  <c r="G805" i="3"/>
  <c r="I804" i="3"/>
  <c r="H804" i="3"/>
  <c r="G804" i="3"/>
  <c r="I803" i="3"/>
  <c r="H803" i="3"/>
  <c r="G803" i="3"/>
  <c r="I802" i="3"/>
  <c r="H802" i="3"/>
  <c r="G802" i="3"/>
  <c r="I801" i="3"/>
  <c r="H801" i="3"/>
  <c r="G801" i="3"/>
  <c r="I800" i="3"/>
  <c r="H800" i="3"/>
  <c r="G800" i="3"/>
  <c r="I799" i="3"/>
  <c r="H799" i="3"/>
  <c r="G799" i="3"/>
  <c r="I798" i="3"/>
  <c r="H798" i="3"/>
  <c r="G798" i="3"/>
  <c r="I797" i="3"/>
  <c r="H797" i="3"/>
  <c r="G797" i="3"/>
  <c r="I796" i="3"/>
  <c r="H796" i="3"/>
  <c r="G796" i="3"/>
  <c r="I795" i="3"/>
  <c r="H795" i="3"/>
  <c r="G795" i="3"/>
  <c r="I794" i="3"/>
  <c r="H794" i="3"/>
  <c r="G794" i="3"/>
  <c r="I793" i="3"/>
  <c r="H793" i="3"/>
  <c r="G793" i="3"/>
  <c r="I792" i="3"/>
  <c r="H792" i="3"/>
  <c r="G792" i="3"/>
  <c r="I791" i="3"/>
  <c r="H791" i="3"/>
  <c r="G791" i="3"/>
  <c r="I790" i="3"/>
  <c r="H790" i="3"/>
  <c r="G790" i="3"/>
  <c r="I789" i="3"/>
  <c r="H789" i="3"/>
  <c r="G789" i="3"/>
  <c r="I788" i="3"/>
  <c r="H788" i="3"/>
  <c r="G788" i="3"/>
  <c r="I787" i="3"/>
  <c r="H787" i="3"/>
  <c r="G787" i="3"/>
  <c r="I786" i="3"/>
  <c r="H786" i="3"/>
  <c r="G786" i="3"/>
  <c r="I785" i="3"/>
  <c r="H785" i="3"/>
  <c r="G785" i="3"/>
  <c r="I784" i="3"/>
  <c r="H784" i="3"/>
  <c r="G784" i="3"/>
  <c r="I783" i="3"/>
  <c r="H783" i="3"/>
  <c r="G783" i="3"/>
  <c r="I782" i="3"/>
  <c r="H782" i="3"/>
  <c r="G782" i="3"/>
  <c r="I781" i="3"/>
  <c r="H781" i="3"/>
  <c r="G781" i="3"/>
  <c r="I780" i="3"/>
  <c r="H780" i="3"/>
  <c r="G780" i="3"/>
  <c r="I779" i="3"/>
  <c r="H779" i="3"/>
  <c r="G779" i="3"/>
  <c r="I778" i="3"/>
  <c r="H778" i="3"/>
  <c r="G778" i="3"/>
  <c r="I777" i="3"/>
  <c r="H777" i="3"/>
  <c r="G777" i="3"/>
  <c r="I776" i="3"/>
  <c r="H776" i="3"/>
  <c r="G776" i="3"/>
  <c r="I775" i="3"/>
  <c r="H775" i="3"/>
  <c r="G775" i="3"/>
  <c r="I774" i="3"/>
  <c r="H774" i="3"/>
  <c r="G774" i="3"/>
  <c r="I773" i="3"/>
  <c r="H773" i="3"/>
  <c r="G773" i="3"/>
  <c r="I772" i="3"/>
  <c r="H772" i="3"/>
  <c r="G772" i="3"/>
  <c r="I771" i="3"/>
  <c r="H771" i="3"/>
  <c r="G771" i="3"/>
  <c r="I770" i="3"/>
  <c r="H770" i="3"/>
  <c r="G770" i="3"/>
  <c r="I769" i="3"/>
  <c r="H769" i="3"/>
  <c r="G769" i="3"/>
  <c r="I768" i="3"/>
  <c r="H768" i="3"/>
  <c r="G768" i="3"/>
  <c r="I767" i="3"/>
  <c r="H767" i="3"/>
  <c r="G767" i="3"/>
  <c r="I766" i="3"/>
  <c r="H766" i="3"/>
  <c r="G766" i="3"/>
  <c r="I765" i="3"/>
  <c r="H765" i="3"/>
  <c r="G765" i="3"/>
  <c r="I764" i="3"/>
  <c r="H764" i="3"/>
  <c r="G764" i="3"/>
  <c r="I763" i="3"/>
  <c r="H763" i="3"/>
  <c r="G763" i="3"/>
  <c r="I762" i="3"/>
  <c r="H762" i="3"/>
  <c r="G762" i="3"/>
  <c r="I761" i="3"/>
  <c r="H761" i="3"/>
  <c r="G761" i="3"/>
  <c r="I760" i="3"/>
  <c r="H760" i="3"/>
  <c r="G760" i="3"/>
  <c r="I759" i="3"/>
  <c r="H759" i="3"/>
  <c r="G759" i="3"/>
  <c r="I758" i="3"/>
  <c r="H758" i="3"/>
  <c r="G758" i="3"/>
  <c r="I757" i="3"/>
  <c r="H757" i="3"/>
  <c r="G757" i="3"/>
  <c r="I756" i="3"/>
  <c r="H756" i="3"/>
  <c r="G756" i="3"/>
  <c r="I755" i="3"/>
  <c r="H755" i="3"/>
  <c r="G755" i="3"/>
  <c r="I754" i="3"/>
  <c r="H754" i="3"/>
  <c r="G754" i="3"/>
  <c r="I753" i="3"/>
  <c r="H753" i="3"/>
  <c r="G753" i="3"/>
  <c r="I752" i="3"/>
  <c r="H752" i="3"/>
  <c r="G752" i="3"/>
  <c r="I751" i="3"/>
  <c r="H751" i="3"/>
  <c r="G751" i="3"/>
  <c r="I750" i="3"/>
  <c r="H750" i="3"/>
  <c r="G750" i="3"/>
  <c r="I749" i="3"/>
  <c r="H749" i="3"/>
  <c r="G749" i="3"/>
  <c r="I748" i="3"/>
  <c r="H748" i="3"/>
  <c r="G748" i="3"/>
  <c r="I747" i="3"/>
  <c r="H747" i="3"/>
  <c r="G747" i="3"/>
  <c r="I746" i="3"/>
  <c r="H746" i="3"/>
  <c r="G746" i="3"/>
  <c r="I745" i="3"/>
  <c r="H745" i="3"/>
  <c r="G745" i="3"/>
  <c r="I744" i="3"/>
  <c r="H744" i="3"/>
  <c r="G744" i="3"/>
  <c r="I743" i="3"/>
  <c r="H743" i="3"/>
  <c r="G743" i="3"/>
  <c r="I742" i="3"/>
  <c r="H742" i="3"/>
  <c r="G742" i="3"/>
  <c r="I741" i="3"/>
  <c r="H741" i="3"/>
  <c r="G741" i="3"/>
  <c r="I740" i="3"/>
  <c r="H740" i="3"/>
  <c r="G740" i="3"/>
  <c r="I739" i="3"/>
  <c r="H739" i="3"/>
  <c r="G739" i="3"/>
  <c r="I738" i="3"/>
  <c r="H738" i="3"/>
  <c r="G738" i="3"/>
  <c r="I737" i="3"/>
  <c r="H737" i="3"/>
  <c r="G737" i="3"/>
  <c r="I736" i="3"/>
  <c r="H736" i="3"/>
  <c r="G736" i="3"/>
  <c r="I735" i="3"/>
  <c r="H735" i="3"/>
  <c r="G735" i="3"/>
  <c r="I734" i="3"/>
  <c r="H734" i="3"/>
  <c r="G734" i="3"/>
  <c r="I733" i="3"/>
  <c r="H733" i="3"/>
  <c r="G733" i="3"/>
  <c r="I732" i="3"/>
  <c r="H732" i="3"/>
  <c r="G732" i="3"/>
  <c r="I731" i="3"/>
  <c r="H731" i="3"/>
  <c r="G731" i="3"/>
  <c r="I730" i="3"/>
  <c r="H730" i="3"/>
  <c r="G730" i="3"/>
  <c r="I729" i="3"/>
  <c r="H729" i="3"/>
  <c r="G729" i="3"/>
  <c r="I728" i="3"/>
  <c r="H728" i="3"/>
  <c r="G728" i="3"/>
  <c r="I727" i="3"/>
  <c r="H727" i="3"/>
  <c r="G727" i="3"/>
  <c r="I726" i="3"/>
  <c r="H726" i="3"/>
  <c r="G726" i="3"/>
  <c r="I725" i="3"/>
  <c r="H725" i="3"/>
  <c r="G725" i="3"/>
  <c r="I724" i="3"/>
  <c r="H724" i="3"/>
  <c r="G724" i="3"/>
  <c r="I723" i="3"/>
  <c r="H723" i="3"/>
  <c r="G723" i="3"/>
  <c r="I722" i="3"/>
  <c r="H722" i="3"/>
  <c r="G722" i="3"/>
  <c r="I721" i="3"/>
  <c r="H721" i="3"/>
  <c r="G721" i="3"/>
  <c r="I720" i="3"/>
  <c r="H720" i="3"/>
  <c r="G720" i="3"/>
  <c r="I719" i="3"/>
  <c r="H719" i="3"/>
  <c r="G719" i="3"/>
  <c r="I718" i="3"/>
  <c r="H718" i="3"/>
  <c r="G718" i="3"/>
  <c r="I717" i="3"/>
  <c r="H717" i="3"/>
  <c r="G717" i="3"/>
  <c r="I716" i="3"/>
  <c r="H716" i="3"/>
  <c r="G716" i="3"/>
  <c r="I715" i="3"/>
  <c r="H715" i="3"/>
  <c r="G715" i="3"/>
  <c r="I714" i="3"/>
  <c r="H714" i="3"/>
  <c r="G714" i="3"/>
  <c r="I713" i="3"/>
  <c r="H713" i="3"/>
  <c r="G713" i="3"/>
  <c r="I712" i="3"/>
  <c r="H712" i="3"/>
  <c r="G712" i="3"/>
  <c r="I711" i="3"/>
  <c r="H711" i="3"/>
  <c r="G711" i="3"/>
  <c r="I710" i="3"/>
  <c r="H710" i="3"/>
  <c r="G710" i="3"/>
  <c r="I709" i="3"/>
  <c r="H709" i="3"/>
  <c r="G709" i="3"/>
  <c r="I708" i="3"/>
  <c r="H708" i="3"/>
  <c r="G708" i="3"/>
  <c r="I707" i="3"/>
  <c r="H707" i="3"/>
  <c r="G707" i="3"/>
  <c r="I706" i="3"/>
  <c r="H706" i="3"/>
  <c r="G706" i="3"/>
  <c r="I705" i="3"/>
  <c r="H705" i="3"/>
  <c r="G705" i="3"/>
  <c r="I704" i="3"/>
  <c r="H704" i="3"/>
  <c r="G704" i="3"/>
  <c r="I703" i="3"/>
  <c r="H703" i="3"/>
  <c r="G703" i="3"/>
  <c r="I702" i="3"/>
  <c r="H702" i="3"/>
  <c r="G702" i="3"/>
  <c r="I701" i="3"/>
  <c r="H701" i="3"/>
  <c r="G701" i="3"/>
  <c r="I700" i="3"/>
  <c r="H700" i="3"/>
  <c r="G700" i="3"/>
  <c r="I699" i="3"/>
  <c r="H699" i="3"/>
  <c r="G699" i="3"/>
  <c r="I698" i="3"/>
  <c r="H698" i="3"/>
  <c r="G698" i="3"/>
  <c r="I697" i="3"/>
  <c r="H697" i="3"/>
  <c r="G697" i="3"/>
  <c r="I696" i="3"/>
  <c r="H696" i="3"/>
  <c r="G696" i="3"/>
  <c r="I695" i="3"/>
  <c r="H695" i="3"/>
  <c r="G695" i="3"/>
  <c r="I694" i="3"/>
  <c r="H694" i="3"/>
  <c r="G694" i="3"/>
  <c r="I693" i="3"/>
  <c r="H693" i="3"/>
  <c r="G693" i="3"/>
  <c r="I692" i="3"/>
  <c r="H692" i="3"/>
  <c r="G692" i="3"/>
  <c r="I691" i="3"/>
  <c r="H691" i="3"/>
  <c r="G691" i="3"/>
  <c r="I690" i="3"/>
  <c r="H690" i="3"/>
  <c r="G690" i="3"/>
  <c r="I689" i="3"/>
  <c r="H689" i="3"/>
  <c r="G689" i="3"/>
  <c r="I688" i="3"/>
  <c r="H688" i="3"/>
  <c r="G688" i="3"/>
  <c r="I687" i="3"/>
  <c r="H687" i="3"/>
  <c r="G687" i="3"/>
  <c r="I686" i="3"/>
  <c r="H686" i="3"/>
  <c r="G686" i="3"/>
  <c r="I685" i="3"/>
  <c r="H685" i="3"/>
  <c r="G685" i="3"/>
  <c r="I684" i="3"/>
  <c r="H684" i="3"/>
  <c r="G684" i="3"/>
  <c r="I683" i="3"/>
  <c r="H683" i="3"/>
  <c r="G683" i="3"/>
  <c r="I682" i="3"/>
  <c r="H682" i="3"/>
  <c r="G682" i="3"/>
  <c r="I681" i="3"/>
  <c r="H681" i="3"/>
  <c r="G681" i="3"/>
  <c r="I680" i="3"/>
  <c r="H680" i="3"/>
  <c r="G680" i="3"/>
  <c r="I679" i="3"/>
  <c r="H679" i="3"/>
  <c r="G679" i="3"/>
  <c r="I678" i="3"/>
  <c r="H678" i="3"/>
  <c r="G678" i="3"/>
  <c r="I677" i="3"/>
  <c r="H677" i="3"/>
  <c r="G677" i="3"/>
  <c r="I676" i="3"/>
  <c r="H676" i="3"/>
  <c r="G676" i="3"/>
  <c r="I675" i="3"/>
  <c r="H675" i="3"/>
  <c r="G675" i="3"/>
  <c r="I674" i="3"/>
  <c r="H674" i="3"/>
  <c r="G674" i="3"/>
  <c r="I673" i="3"/>
  <c r="H673" i="3"/>
  <c r="G673" i="3"/>
  <c r="I672" i="3"/>
  <c r="H672" i="3"/>
  <c r="G672" i="3"/>
  <c r="I671" i="3"/>
  <c r="H671" i="3"/>
  <c r="G671" i="3"/>
  <c r="I670" i="3"/>
  <c r="H670" i="3"/>
  <c r="G670" i="3"/>
  <c r="I669" i="3"/>
  <c r="H669" i="3"/>
  <c r="G669" i="3"/>
  <c r="I668" i="3"/>
  <c r="H668" i="3"/>
  <c r="G668" i="3"/>
  <c r="I667" i="3"/>
  <c r="H667" i="3"/>
  <c r="G667" i="3"/>
  <c r="I666" i="3"/>
  <c r="H666" i="3"/>
  <c r="G666" i="3"/>
  <c r="I665" i="3"/>
  <c r="H665" i="3"/>
  <c r="G665" i="3"/>
  <c r="I664" i="3"/>
  <c r="H664" i="3"/>
  <c r="G664" i="3"/>
  <c r="I663" i="3"/>
  <c r="H663" i="3"/>
  <c r="G663" i="3"/>
  <c r="I662" i="3"/>
  <c r="H662" i="3"/>
  <c r="G662" i="3"/>
  <c r="I661" i="3"/>
  <c r="H661" i="3"/>
  <c r="G661" i="3"/>
  <c r="I660" i="3"/>
  <c r="H660" i="3"/>
  <c r="G660" i="3"/>
  <c r="I659" i="3"/>
  <c r="H659" i="3"/>
  <c r="G659" i="3"/>
  <c r="I658" i="3"/>
  <c r="H658" i="3"/>
  <c r="G658" i="3"/>
  <c r="I657" i="3"/>
  <c r="H657" i="3"/>
  <c r="G657" i="3"/>
  <c r="I656" i="3"/>
  <c r="H656" i="3"/>
  <c r="G656" i="3"/>
  <c r="I655" i="3"/>
  <c r="H655" i="3"/>
  <c r="G655" i="3"/>
  <c r="I654" i="3"/>
  <c r="H654" i="3"/>
  <c r="G654" i="3"/>
  <c r="I653" i="3"/>
  <c r="H653" i="3"/>
  <c r="G653" i="3"/>
  <c r="I652" i="3"/>
  <c r="H652" i="3"/>
  <c r="G652" i="3"/>
  <c r="I651" i="3"/>
  <c r="H651" i="3"/>
  <c r="G651" i="3"/>
  <c r="I650" i="3"/>
  <c r="H650" i="3"/>
  <c r="G650" i="3"/>
  <c r="I649" i="3"/>
  <c r="H649" i="3"/>
  <c r="G649" i="3"/>
  <c r="I648" i="3"/>
  <c r="H648" i="3"/>
  <c r="G648" i="3"/>
  <c r="I647" i="3"/>
  <c r="H647" i="3"/>
  <c r="G647" i="3"/>
  <c r="I646" i="3"/>
  <c r="H646" i="3"/>
  <c r="G646" i="3"/>
  <c r="I645" i="3"/>
  <c r="H645" i="3"/>
  <c r="G645" i="3"/>
  <c r="I644" i="3"/>
  <c r="H644" i="3"/>
  <c r="G644" i="3"/>
  <c r="I643" i="3"/>
  <c r="H643" i="3"/>
  <c r="G643" i="3"/>
  <c r="I642" i="3"/>
  <c r="H642" i="3"/>
  <c r="G642" i="3"/>
  <c r="I641" i="3"/>
  <c r="H641" i="3"/>
  <c r="G641" i="3"/>
  <c r="I640" i="3"/>
  <c r="H640" i="3"/>
  <c r="G640" i="3"/>
  <c r="I639" i="3"/>
  <c r="H639" i="3"/>
  <c r="G639" i="3"/>
  <c r="I638" i="3"/>
  <c r="H638" i="3"/>
  <c r="G638" i="3"/>
  <c r="I637" i="3"/>
  <c r="H637" i="3"/>
  <c r="G637" i="3"/>
  <c r="I636" i="3"/>
  <c r="H636" i="3"/>
  <c r="G636" i="3"/>
  <c r="I635" i="3"/>
  <c r="H635" i="3"/>
  <c r="G635" i="3"/>
  <c r="I634" i="3"/>
  <c r="H634" i="3"/>
  <c r="G634" i="3"/>
  <c r="I585" i="3"/>
  <c r="H585" i="3"/>
  <c r="H583" i="3"/>
  <c r="H542" i="3"/>
  <c r="I485" i="3"/>
  <c r="H485" i="3"/>
  <c r="H476" i="3"/>
  <c r="I457" i="3"/>
  <c r="H457" i="3"/>
  <c r="H439" i="3"/>
  <c r="I425" i="3"/>
  <c r="H423" i="3"/>
  <c r="I420" i="3"/>
  <c r="H282" i="3"/>
  <c r="H242" i="3"/>
  <c r="I235" i="3"/>
  <c r="H235" i="3"/>
  <c r="H202" i="3"/>
  <c r="I202" i="3"/>
  <c r="I187" i="3"/>
  <c r="I172" i="3"/>
  <c r="H172" i="3"/>
  <c r="I182" i="3"/>
  <c r="H182" i="3"/>
  <c r="I166" i="3"/>
  <c r="H166" i="3"/>
  <c r="P157" i="3"/>
  <c r="H143" i="3"/>
  <c r="I143" i="3"/>
  <c r="H108" i="3"/>
  <c r="H96" i="3"/>
  <c r="W56" i="3"/>
  <c r="W52" i="3"/>
  <c r="T47" i="3"/>
  <c r="T40" i="3"/>
  <c r="Q39" i="3"/>
  <c r="X32" i="3"/>
  <c r="X24" i="3"/>
  <c r="X18" i="3"/>
  <c r="V17" i="3"/>
  <c r="I1106" i="3"/>
  <c r="H1106" i="3"/>
  <c r="G1106" i="3"/>
  <c r="H623" i="3" l="1"/>
  <c r="H557" i="3"/>
  <c r="H541" i="3"/>
  <c r="H498" i="3"/>
  <c r="H432" i="3"/>
  <c r="H425" i="3"/>
  <c r="H420" i="3"/>
  <c r="H353" i="3"/>
  <c r="H289" i="3"/>
  <c r="H187" i="3"/>
  <c r="P217" i="3"/>
  <c r="O217" i="3"/>
  <c r="P245" i="3"/>
  <c r="O245" i="3"/>
  <c r="P274" i="3"/>
  <c r="O274" i="3"/>
  <c r="P282" i="3"/>
  <c r="O282" i="3"/>
  <c r="P290" i="3"/>
  <c r="O290" i="3"/>
  <c r="P310" i="3"/>
  <c r="O310" i="3"/>
  <c r="P354" i="3"/>
  <c r="O354" i="3"/>
  <c r="P358" i="3"/>
  <c r="O358" i="3"/>
  <c r="P370" i="3"/>
  <c r="O370" i="3"/>
  <c r="P390" i="3"/>
  <c r="O390" i="3"/>
  <c r="P398" i="3"/>
  <c r="O398" i="3"/>
  <c r="P418" i="3"/>
  <c r="O418" i="3"/>
  <c r="P438" i="3"/>
  <c r="O438" i="3"/>
  <c r="P451" i="3"/>
  <c r="O451" i="3"/>
  <c r="P467" i="3"/>
  <c r="O467" i="3"/>
  <c r="P499" i="3"/>
  <c r="O499" i="3"/>
  <c r="P555" i="3"/>
  <c r="O555" i="3"/>
  <c r="P583" i="3"/>
  <c r="O583" i="3"/>
  <c r="P624" i="3"/>
  <c r="O624" i="3"/>
  <c r="P636" i="3"/>
  <c r="O636" i="3"/>
  <c r="P640" i="3"/>
  <c r="O640" i="3"/>
  <c r="P644" i="3"/>
  <c r="O644" i="3"/>
  <c r="P648" i="3"/>
  <c r="O648" i="3"/>
  <c r="P652" i="3"/>
  <c r="O652" i="3"/>
  <c r="P656" i="3"/>
  <c r="O656" i="3"/>
  <c r="P660" i="3"/>
  <c r="O660" i="3"/>
  <c r="P664" i="3"/>
  <c r="O664" i="3"/>
  <c r="P668" i="3"/>
  <c r="O668" i="3"/>
  <c r="P672" i="3"/>
  <c r="O672" i="3"/>
  <c r="P676" i="3"/>
  <c r="O676" i="3"/>
  <c r="P680" i="3"/>
  <c r="O680" i="3"/>
  <c r="P684" i="3"/>
  <c r="O684" i="3"/>
  <c r="P688" i="3"/>
  <c r="O688" i="3"/>
  <c r="P692" i="3"/>
  <c r="O692" i="3"/>
  <c r="P696" i="3"/>
  <c r="O696" i="3"/>
  <c r="P700" i="3"/>
  <c r="O700" i="3"/>
  <c r="P704" i="3"/>
  <c r="O704" i="3"/>
  <c r="P708" i="3"/>
  <c r="O708" i="3"/>
  <c r="P712" i="3"/>
  <c r="O712" i="3"/>
  <c r="P716" i="3"/>
  <c r="O716" i="3"/>
  <c r="P720" i="3"/>
  <c r="O720" i="3"/>
  <c r="P724" i="3"/>
  <c r="O724" i="3"/>
  <c r="P728" i="3"/>
  <c r="O728" i="3"/>
  <c r="P732" i="3"/>
  <c r="O732" i="3"/>
  <c r="P736" i="3"/>
  <c r="O736" i="3"/>
  <c r="P740" i="3"/>
  <c r="O740" i="3"/>
  <c r="P744" i="3"/>
  <c r="O744" i="3"/>
  <c r="P748" i="3"/>
  <c r="O748" i="3"/>
  <c r="P752" i="3"/>
  <c r="O752" i="3"/>
  <c r="P756" i="3"/>
  <c r="O756" i="3"/>
  <c r="P760" i="3"/>
  <c r="O760" i="3"/>
  <c r="P764" i="3"/>
  <c r="O764" i="3"/>
  <c r="P768" i="3"/>
  <c r="O768" i="3"/>
  <c r="P772" i="3"/>
  <c r="O772" i="3"/>
  <c r="P776" i="3"/>
  <c r="O776" i="3"/>
  <c r="P780" i="3"/>
  <c r="O780" i="3"/>
  <c r="P784" i="3"/>
  <c r="O784" i="3"/>
  <c r="P788" i="3"/>
  <c r="O788" i="3"/>
  <c r="P792" i="3"/>
  <c r="O792" i="3"/>
  <c r="P796" i="3"/>
  <c r="O796" i="3"/>
  <c r="P800" i="3"/>
  <c r="O800" i="3"/>
  <c r="P804" i="3"/>
  <c r="O804" i="3"/>
  <c r="P808" i="3"/>
  <c r="O808" i="3"/>
  <c r="P812" i="3"/>
  <c r="O812" i="3"/>
  <c r="P816" i="3"/>
  <c r="O816" i="3"/>
  <c r="P820" i="3"/>
  <c r="O820" i="3"/>
  <c r="P824" i="3"/>
  <c r="O824" i="3"/>
  <c r="P828" i="3"/>
  <c r="O828" i="3"/>
  <c r="P832" i="3"/>
  <c r="O832" i="3"/>
  <c r="P836" i="3"/>
  <c r="O836" i="3"/>
  <c r="P840" i="3"/>
  <c r="O840" i="3"/>
  <c r="P844" i="3"/>
  <c r="O844" i="3"/>
  <c r="P848" i="3"/>
  <c r="O848" i="3"/>
  <c r="P852" i="3"/>
  <c r="O852" i="3"/>
  <c r="P856" i="3"/>
  <c r="O856" i="3"/>
  <c r="P860" i="3"/>
  <c r="O860" i="3"/>
  <c r="P864" i="3"/>
  <c r="O864" i="3"/>
  <c r="P868" i="3"/>
  <c r="O868" i="3"/>
  <c r="P872" i="3"/>
  <c r="O872" i="3"/>
  <c r="P876" i="3"/>
  <c r="O876" i="3"/>
  <c r="P880" i="3"/>
  <c r="O880" i="3"/>
  <c r="P884" i="3"/>
  <c r="O884" i="3"/>
  <c r="P888" i="3"/>
  <c r="O888" i="3"/>
  <c r="P892" i="3"/>
  <c r="O892" i="3"/>
  <c r="P896" i="3"/>
  <c r="O896" i="3"/>
  <c r="P900" i="3"/>
  <c r="O900" i="3"/>
  <c r="P904" i="3"/>
  <c r="O904" i="3"/>
  <c r="P908" i="3"/>
  <c r="O908" i="3"/>
  <c r="P912" i="3"/>
  <c r="O912" i="3"/>
  <c r="P916" i="3"/>
  <c r="O916" i="3"/>
  <c r="P920" i="3"/>
  <c r="O920" i="3"/>
  <c r="P924" i="3"/>
  <c r="O924" i="3"/>
  <c r="P928" i="3"/>
  <c r="O928" i="3"/>
  <c r="P932" i="3"/>
  <c r="O932" i="3"/>
  <c r="P936" i="3"/>
  <c r="O936" i="3"/>
  <c r="P940" i="3"/>
  <c r="O940" i="3"/>
  <c r="P944" i="3"/>
  <c r="O944" i="3"/>
  <c r="P948" i="3"/>
  <c r="O948" i="3"/>
  <c r="P952" i="3"/>
  <c r="O952" i="3"/>
  <c r="P956" i="3"/>
  <c r="O956" i="3"/>
  <c r="P960" i="3"/>
  <c r="O960" i="3"/>
  <c r="P964" i="3"/>
  <c r="O964" i="3"/>
  <c r="P968" i="3"/>
  <c r="O968" i="3"/>
  <c r="P972" i="3"/>
  <c r="O972" i="3"/>
  <c r="P976" i="3"/>
  <c r="O976" i="3"/>
  <c r="P980" i="3"/>
  <c r="O980" i="3"/>
  <c r="P984" i="3"/>
  <c r="O984" i="3"/>
  <c r="P988" i="3"/>
  <c r="O988" i="3"/>
  <c r="P992" i="3"/>
  <c r="O992" i="3"/>
  <c r="P996" i="3"/>
  <c r="O996" i="3"/>
  <c r="P1000" i="3"/>
  <c r="O1000" i="3"/>
  <c r="P1004" i="3"/>
  <c r="O1004" i="3"/>
  <c r="P1008" i="3"/>
  <c r="O1008" i="3"/>
  <c r="P1012" i="3"/>
  <c r="O1012" i="3"/>
  <c r="P1016" i="3"/>
  <c r="O1016" i="3"/>
  <c r="P1020" i="3"/>
  <c r="O1020" i="3"/>
  <c r="P1024" i="3"/>
  <c r="O1024" i="3"/>
  <c r="P1028" i="3"/>
  <c r="O1028" i="3"/>
  <c r="P1032" i="3"/>
  <c r="O1032" i="3"/>
  <c r="P1036" i="3"/>
  <c r="O1036" i="3"/>
  <c r="P1040" i="3"/>
  <c r="O1040" i="3"/>
  <c r="P1044" i="3"/>
  <c r="O1044" i="3"/>
  <c r="P1048" i="3"/>
  <c r="O1048" i="3"/>
  <c r="P1052" i="3"/>
  <c r="O1052" i="3"/>
  <c r="P1053" i="3"/>
  <c r="O1100" i="3"/>
  <c r="P1057" i="3"/>
  <c r="O1104" i="3"/>
  <c r="P189" i="3"/>
  <c r="P162" i="3"/>
  <c r="O162" i="3"/>
  <c r="P154" i="3"/>
  <c r="O154" i="3"/>
  <c r="P183" i="3"/>
  <c r="O183" i="3"/>
  <c r="P187" i="3"/>
  <c r="O187" i="3"/>
  <c r="P196" i="3"/>
  <c r="O196" i="3"/>
  <c r="P204" i="3"/>
  <c r="O204" i="3"/>
  <c r="P212" i="3"/>
  <c r="O212" i="3"/>
  <c r="P216" i="3"/>
  <c r="O216" i="3"/>
  <c r="P232" i="3"/>
  <c r="O232" i="3"/>
  <c r="P236" i="3"/>
  <c r="O236" i="3"/>
  <c r="P260" i="3"/>
  <c r="O260" i="3"/>
  <c r="P289" i="3"/>
  <c r="O289" i="3"/>
  <c r="P329" i="3"/>
  <c r="O329" i="3"/>
  <c r="P353" i="3"/>
  <c r="O353" i="3"/>
  <c r="P357" i="3"/>
  <c r="O357" i="3"/>
  <c r="P389" i="3"/>
  <c r="O389" i="3"/>
  <c r="P417" i="3"/>
  <c r="O417" i="3"/>
  <c r="P421" i="3"/>
  <c r="O421" i="3"/>
  <c r="P425" i="3"/>
  <c r="O425" i="3"/>
  <c r="P498" i="3"/>
  <c r="O498" i="3"/>
  <c r="P542" i="3"/>
  <c r="O542" i="3"/>
  <c r="P558" i="3"/>
  <c r="O558" i="3"/>
  <c r="P599" i="3"/>
  <c r="O599" i="3"/>
  <c r="P623" i="3"/>
  <c r="O623" i="3"/>
  <c r="P635" i="3"/>
  <c r="O635" i="3"/>
  <c r="P639" i="3"/>
  <c r="O639" i="3"/>
  <c r="P643" i="3"/>
  <c r="O643" i="3"/>
  <c r="P647" i="3"/>
  <c r="O647" i="3"/>
  <c r="P651" i="3"/>
  <c r="O651" i="3"/>
  <c r="P655" i="3"/>
  <c r="O655" i="3"/>
  <c r="P659" i="3"/>
  <c r="O659" i="3"/>
  <c r="P663" i="3"/>
  <c r="O663" i="3"/>
  <c r="P667" i="3"/>
  <c r="O667" i="3"/>
  <c r="P671" i="3"/>
  <c r="O671" i="3"/>
  <c r="P675" i="3"/>
  <c r="O675" i="3"/>
  <c r="P679" i="3"/>
  <c r="O679" i="3"/>
  <c r="P683" i="3"/>
  <c r="O683" i="3"/>
  <c r="P687" i="3"/>
  <c r="O687" i="3"/>
  <c r="P691" i="3"/>
  <c r="O691" i="3"/>
  <c r="P695" i="3"/>
  <c r="O695" i="3"/>
  <c r="P699" i="3"/>
  <c r="O699" i="3"/>
  <c r="P703" i="3"/>
  <c r="O703" i="3"/>
  <c r="P707" i="3"/>
  <c r="O707" i="3"/>
  <c r="P711" i="3"/>
  <c r="O711" i="3"/>
  <c r="P715" i="3"/>
  <c r="O715" i="3"/>
  <c r="P719" i="3"/>
  <c r="O719" i="3"/>
  <c r="P723" i="3"/>
  <c r="O723" i="3"/>
  <c r="P727" i="3"/>
  <c r="O727" i="3"/>
  <c r="P731" i="3"/>
  <c r="O731" i="3"/>
  <c r="P735" i="3"/>
  <c r="O735" i="3"/>
  <c r="P739" i="3"/>
  <c r="O739" i="3"/>
  <c r="P743" i="3"/>
  <c r="O743" i="3"/>
  <c r="P747" i="3"/>
  <c r="O747" i="3"/>
  <c r="P751" i="3"/>
  <c r="O751" i="3"/>
  <c r="P755" i="3"/>
  <c r="O755" i="3"/>
  <c r="P759" i="3"/>
  <c r="O759" i="3"/>
  <c r="P763" i="3"/>
  <c r="O763" i="3"/>
  <c r="P767" i="3"/>
  <c r="O767" i="3"/>
  <c r="P771" i="3"/>
  <c r="O771" i="3"/>
  <c r="P775" i="3"/>
  <c r="O775" i="3"/>
  <c r="P779" i="3"/>
  <c r="O779" i="3"/>
  <c r="P783" i="3"/>
  <c r="O783" i="3"/>
  <c r="P787" i="3"/>
  <c r="O787" i="3"/>
  <c r="P791" i="3"/>
  <c r="O791" i="3"/>
  <c r="P795" i="3"/>
  <c r="O795" i="3"/>
  <c r="P799" i="3"/>
  <c r="O799" i="3"/>
  <c r="P803" i="3"/>
  <c r="O803" i="3"/>
  <c r="P807" i="3"/>
  <c r="O807" i="3"/>
  <c r="P811" i="3"/>
  <c r="O811" i="3"/>
  <c r="P815" i="3"/>
  <c r="O815" i="3"/>
  <c r="P819" i="3"/>
  <c r="O819" i="3"/>
  <c r="P823" i="3"/>
  <c r="O823" i="3"/>
  <c r="P827" i="3"/>
  <c r="O827" i="3"/>
  <c r="P831" i="3"/>
  <c r="O831" i="3"/>
  <c r="P835" i="3"/>
  <c r="O835" i="3"/>
  <c r="P839" i="3"/>
  <c r="O839" i="3"/>
  <c r="P843" i="3"/>
  <c r="O843" i="3"/>
  <c r="P847" i="3"/>
  <c r="O847" i="3"/>
  <c r="P851" i="3"/>
  <c r="O851" i="3"/>
  <c r="P855" i="3"/>
  <c r="O855" i="3"/>
  <c r="P859" i="3"/>
  <c r="O859" i="3"/>
  <c r="P863" i="3"/>
  <c r="O863" i="3"/>
  <c r="P867" i="3"/>
  <c r="O867" i="3"/>
  <c r="P871" i="3"/>
  <c r="O871" i="3"/>
  <c r="P875" i="3"/>
  <c r="O875" i="3"/>
  <c r="P879" i="3"/>
  <c r="O879" i="3"/>
  <c r="P883" i="3"/>
  <c r="O883" i="3"/>
  <c r="P887" i="3"/>
  <c r="O887" i="3"/>
  <c r="P891" i="3"/>
  <c r="O891" i="3"/>
  <c r="P895" i="3"/>
  <c r="O895" i="3"/>
  <c r="P899" i="3"/>
  <c r="O899" i="3"/>
  <c r="P903" i="3"/>
  <c r="O903" i="3"/>
  <c r="P907" i="3"/>
  <c r="O907" i="3"/>
  <c r="P911" i="3"/>
  <c r="O911" i="3"/>
  <c r="P915" i="3"/>
  <c r="O915" i="3"/>
  <c r="P919" i="3"/>
  <c r="O919" i="3"/>
  <c r="P923" i="3"/>
  <c r="O923" i="3"/>
  <c r="P927" i="3"/>
  <c r="O927" i="3"/>
  <c r="P931" i="3"/>
  <c r="O931" i="3"/>
  <c r="P935" i="3"/>
  <c r="O935" i="3"/>
  <c r="P939" i="3"/>
  <c r="O939" i="3"/>
  <c r="P943" i="3"/>
  <c r="O943" i="3"/>
  <c r="P947" i="3"/>
  <c r="O947" i="3"/>
  <c r="P951" i="3"/>
  <c r="O951" i="3"/>
  <c r="P955" i="3"/>
  <c r="O955" i="3"/>
  <c r="P959" i="3"/>
  <c r="O959" i="3"/>
  <c r="P963" i="3"/>
  <c r="O963" i="3"/>
  <c r="P967" i="3"/>
  <c r="O967" i="3"/>
  <c r="P971" i="3"/>
  <c r="O971" i="3"/>
  <c r="P975" i="3"/>
  <c r="O975" i="3"/>
  <c r="P979" i="3"/>
  <c r="O979" i="3"/>
  <c r="P983" i="3"/>
  <c r="O983" i="3"/>
  <c r="P987" i="3"/>
  <c r="O987" i="3"/>
  <c r="P991" i="3"/>
  <c r="O991" i="3"/>
  <c r="P995" i="3"/>
  <c r="O995" i="3"/>
  <c r="P999" i="3"/>
  <c r="O999" i="3"/>
  <c r="P1003" i="3"/>
  <c r="O1003" i="3"/>
  <c r="P1007" i="3"/>
  <c r="O1007" i="3"/>
  <c r="P1011" i="3"/>
  <c r="O1011" i="3"/>
  <c r="P1015" i="3"/>
  <c r="O1015" i="3"/>
  <c r="P1019" i="3"/>
  <c r="O1019" i="3"/>
  <c r="P1023" i="3"/>
  <c r="O1023" i="3"/>
  <c r="P1027" i="3"/>
  <c r="O1027" i="3"/>
  <c r="P1031" i="3"/>
  <c r="O1031" i="3"/>
  <c r="P1035" i="3"/>
  <c r="O1035" i="3"/>
  <c r="P1039" i="3"/>
  <c r="O1039" i="3"/>
  <c r="P1043" i="3"/>
  <c r="O1043" i="3"/>
  <c r="P1047" i="3"/>
  <c r="O1047" i="3"/>
  <c r="P1051" i="3"/>
  <c r="O1051" i="3"/>
  <c r="P1056" i="3"/>
  <c r="O1103" i="3"/>
  <c r="P1059" i="3"/>
  <c r="O1106" i="3"/>
  <c r="P172" i="3"/>
  <c r="O172" i="3"/>
  <c r="P165" i="3"/>
  <c r="O165" i="3"/>
  <c r="P186" i="3"/>
  <c r="O186" i="3"/>
  <c r="P191" i="3"/>
  <c r="O191" i="3"/>
  <c r="P203" i="3"/>
  <c r="O203" i="3"/>
  <c r="P223" i="3"/>
  <c r="O223" i="3"/>
  <c r="P231" i="3"/>
  <c r="O231" i="3"/>
  <c r="P235" i="3"/>
  <c r="O235" i="3"/>
  <c r="P259" i="3"/>
  <c r="O259" i="3"/>
  <c r="P267" i="3"/>
  <c r="O267" i="3"/>
  <c r="P296" i="3"/>
  <c r="O296" i="3"/>
  <c r="P304" i="3"/>
  <c r="O304" i="3"/>
  <c r="P316" i="3"/>
  <c r="O316" i="3"/>
  <c r="P324" i="3"/>
  <c r="O324" i="3"/>
  <c r="P356" i="3"/>
  <c r="O356" i="3"/>
  <c r="P360" i="3"/>
  <c r="O360" i="3"/>
  <c r="P388" i="3"/>
  <c r="O388" i="3"/>
  <c r="P392" i="3"/>
  <c r="O392" i="3"/>
  <c r="P416" i="3"/>
  <c r="O416" i="3"/>
  <c r="P420" i="3"/>
  <c r="O420" i="3"/>
  <c r="P424" i="3"/>
  <c r="O424" i="3"/>
  <c r="P432" i="3"/>
  <c r="O432" i="3"/>
  <c r="P457" i="3"/>
  <c r="O457" i="3"/>
  <c r="P485" i="3"/>
  <c r="O485" i="3"/>
  <c r="P493" i="3"/>
  <c r="O493" i="3"/>
  <c r="P517" i="3"/>
  <c r="O517" i="3"/>
  <c r="P525" i="3"/>
  <c r="O525" i="3"/>
  <c r="P541" i="3"/>
  <c r="O541" i="3"/>
  <c r="P557" i="3"/>
  <c r="O557" i="3"/>
  <c r="P634" i="3"/>
  <c r="O634" i="3"/>
  <c r="P638" i="3"/>
  <c r="O638" i="3"/>
  <c r="P642" i="3"/>
  <c r="O642" i="3"/>
  <c r="P646" i="3"/>
  <c r="O646" i="3"/>
  <c r="P650" i="3"/>
  <c r="O650" i="3"/>
  <c r="P654" i="3"/>
  <c r="O654" i="3"/>
  <c r="P658" i="3"/>
  <c r="O658" i="3"/>
  <c r="P662" i="3"/>
  <c r="O662" i="3"/>
  <c r="P666" i="3"/>
  <c r="O666" i="3"/>
  <c r="P670" i="3"/>
  <c r="O670" i="3"/>
  <c r="P674" i="3"/>
  <c r="O674" i="3"/>
  <c r="P678" i="3"/>
  <c r="O678" i="3"/>
  <c r="P682" i="3"/>
  <c r="O682" i="3"/>
  <c r="P686" i="3"/>
  <c r="O686" i="3"/>
  <c r="P690" i="3"/>
  <c r="O690" i="3"/>
  <c r="P694" i="3"/>
  <c r="O694" i="3"/>
  <c r="P698" i="3"/>
  <c r="O698" i="3"/>
  <c r="P702" i="3"/>
  <c r="O702" i="3"/>
  <c r="P706" i="3"/>
  <c r="O706" i="3"/>
  <c r="P710" i="3"/>
  <c r="O710" i="3"/>
  <c r="P714" i="3"/>
  <c r="O714" i="3"/>
  <c r="P718" i="3"/>
  <c r="O718" i="3"/>
  <c r="P722" i="3"/>
  <c r="O722" i="3"/>
  <c r="P726" i="3"/>
  <c r="O726" i="3"/>
  <c r="P730" i="3"/>
  <c r="O730" i="3"/>
  <c r="P734" i="3"/>
  <c r="O734" i="3"/>
  <c r="P738" i="3"/>
  <c r="O738" i="3"/>
  <c r="P742" i="3"/>
  <c r="O742" i="3"/>
  <c r="P746" i="3"/>
  <c r="O746" i="3"/>
  <c r="P750" i="3"/>
  <c r="O750" i="3"/>
  <c r="P754" i="3"/>
  <c r="O754" i="3"/>
  <c r="P758" i="3"/>
  <c r="O758" i="3"/>
  <c r="P762" i="3"/>
  <c r="O762" i="3"/>
  <c r="P766" i="3"/>
  <c r="O766" i="3"/>
  <c r="P770" i="3"/>
  <c r="O770" i="3"/>
  <c r="P774" i="3"/>
  <c r="O774" i="3"/>
  <c r="P778" i="3"/>
  <c r="O778" i="3"/>
  <c r="P782" i="3"/>
  <c r="O782" i="3"/>
  <c r="P786" i="3"/>
  <c r="O786" i="3"/>
  <c r="P790" i="3"/>
  <c r="O790" i="3"/>
  <c r="P794" i="3"/>
  <c r="O794" i="3"/>
  <c r="P798" i="3"/>
  <c r="O798" i="3"/>
  <c r="P802" i="3"/>
  <c r="O802" i="3"/>
  <c r="P806" i="3"/>
  <c r="O806" i="3"/>
  <c r="P810" i="3"/>
  <c r="O810" i="3"/>
  <c r="P814" i="3"/>
  <c r="O814" i="3"/>
  <c r="P818" i="3"/>
  <c r="O818" i="3"/>
  <c r="P822" i="3"/>
  <c r="O822" i="3"/>
  <c r="P826" i="3"/>
  <c r="O826" i="3"/>
  <c r="P830" i="3"/>
  <c r="O830" i="3"/>
  <c r="P834" i="3"/>
  <c r="O834" i="3"/>
  <c r="P838" i="3"/>
  <c r="O838" i="3"/>
  <c r="P842" i="3"/>
  <c r="O842" i="3"/>
  <c r="P846" i="3"/>
  <c r="O846" i="3"/>
  <c r="P850" i="3"/>
  <c r="O850" i="3"/>
  <c r="P854" i="3"/>
  <c r="O854" i="3"/>
  <c r="P858" i="3"/>
  <c r="O858" i="3"/>
  <c r="P862" i="3"/>
  <c r="O862" i="3"/>
  <c r="P866" i="3"/>
  <c r="O866" i="3"/>
  <c r="P870" i="3"/>
  <c r="O870" i="3"/>
  <c r="P874" i="3"/>
  <c r="O874" i="3"/>
  <c r="P878" i="3"/>
  <c r="O878" i="3"/>
  <c r="P882" i="3"/>
  <c r="O882" i="3"/>
  <c r="P886" i="3"/>
  <c r="O886" i="3"/>
  <c r="P890" i="3"/>
  <c r="O890" i="3"/>
  <c r="P894" i="3"/>
  <c r="O894" i="3"/>
  <c r="P898" i="3"/>
  <c r="O898" i="3"/>
  <c r="P902" i="3"/>
  <c r="O902" i="3"/>
  <c r="P906" i="3"/>
  <c r="O906" i="3"/>
  <c r="P910" i="3"/>
  <c r="O910" i="3"/>
  <c r="P914" i="3"/>
  <c r="O914" i="3"/>
  <c r="P918" i="3"/>
  <c r="O918" i="3"/>
  <c r="P922" i="3"/>
  <c r="O922" i="3"/>
  <c r="P926" i="3"/>
  <c r="O926" i="3"/>
  <c r="P930" i="3"/>
  <c r="O930" i="3"/>
  <c r="P934" i="3"/>
  <c r="O934" i="3"/>
  <c r="P938" i="3"/>
  <c r="O938" i="3"/>
  <c r="P942" i="3"/>
  <c r="O942" i="3"/>
  <c r="P946" i="3"/>
  <c r="O946" i="3"/>
  <c r="P950" i="3"/>
  <c r="O950" i="3"/>
  <c r="P954" i="3"/>
  <c r="O954" i="3"/>
  <c r="P958" i="3"/>
  <c r="O958" i="3"/>
  <c r="P962" i="3"/>
  <c r="O962" i="3"/>
  <c r="P966" i="3"/>
  <c r="O966" i="3"/>
  <c r="P970" i="3"/>
  <c r="O970" i="3"/>
  <c r="P974" i="3"/>
  <c r="O974" i="3"/>
  <c r="P978" i="3"/>
  <c r="O978" i="3"/>
  <c r="P982" i="3"/>
  <c r="O982" i="3"/>
  <c r="P986" i="3"/>
  <c r="O986" i="3"/>
  <c r="P990" i="3"/>
  <c r="O990" i="3"/>
  <c r="P994" i="3"/>
  <c r="O994" i="3"/>
  <c r="P998" i="3"/>
  <c r="O998" i="3"/>
  <c r="P1002" i="3"/>
  <c r="O1002" i="3"/>
  <c r="P1010" i="3"/>
  <c r="O1010" i="3"/>
  <c r="P1014" i="3"/>
  <c r="O1014" i="3"/>
  <c r="P1018" i="3"/>
  <c r="O1018" i="3"/>
  <c r="P1022" i="3"/>
  <c r="O1022" i="3"/>
  <c r="P1026" i="3"/>
  <c r="O1026" i="3"/>
  <c r="P1030" i="3"/>
  <c r="O1030" i="3"/>
  <c r="P1034" i="3"/>
  <c r="O1034" i="3"/>
  <c r="P1038" i="3"/>
  <c r="O1038" i="3"/>
  <c r="P1042" i="3"/>
  <c r="O1042" i="3"/>
  <c r="P1046" i="3"/>
  <c r="O1046" i="3"/>
  <c r="P1050" i="3"/>
  <c r="O1050" i="3"/>
  <c r="P1055" i="3"/>
  <c r="O1102" i="3"/>
  <c r="P1060" i="3"/>
  <c r="O1107" i="3"/>
  <c r="P156" i="3"/>
  <c r="P190" i="3"/>
  <c r="O190" i="3"/>
  <c r="P202" i="3"/>
  <c r="O202" i="3"/>
  <c r="P230" i="3"/>
  <c r="O230" i="3"/>
  <c r="P234" i="3"/>
  <c r="O234" i="3"/>
  <c r="P242" i="3"/>
  <c r="O242" i="3"/>
  <c r="P275" i="3"/>
  <c r="O275" i="3"/>
  <c r="P303" i="3"/>
  <c r="O303" i="3"/>
  <c r="P335" i="3"/>
  <c r="O335" i="3"/>
  <c r="P343" i="3"/>
  <c r="O343" i="3"/>
  <c r="P355" i="3"/>
  <c r="O355" i="3"/>
  <c r="P359" i="3"/>
  <c r="O359" i="3"/>
  <c r="P391" i="3"/>
  <c r="O391" i="3"/>
  <c r="P407" i="3"/>
  <c r="O407" i="3"/>
  <c r="P423" i="3"/>
  <c r="O423" i="3"/>
  <c r="P439" i="3"/>
  <c r="O439" i="3"/>
  <c r="P476" i="3"/>
  <c r="O476" i="3"/>
  <c r="P556" i="3"/>
  <c r="O556" i="3"/>
  <c r="P572" i="3"/>
  <c r="O572" i="3"/>
  <c r="P585" i="3"/>
  <c r="O585" i="3"/>
  <c r="P637" i="3"/>
  <c r="O637" i="3"/>
  <c r="P641" i="3"/>
  <c r="O641" i="3"/>
  <c r="P645" i="3"/>
  <c r="O645" i="3"/>
  <c r="P649" i="3"/>
  <c r="O649" i="3"/>
  <c r="P653" i="3"/>
  <c r="O653" i="3"/>
  <c r="P657" i="3"/>
  <c r="O657" i="3"/>
  <c r="P661" i="3"/>
  <c r="O661" i="3"/>
  <c r="P665" i="3"/>
  <c r="O665" i="3"/>
  <c r="P669" i="3"/>
  <c r="O669" i="3"/>
  <c r="P673" i="3"/>
  <c r="O673" i="3"/>
  <c r="P677" i="3"/>
  <c r="O677" i="3"/>
  <c r="P681" i="3"/>
  <c r="O681" i="3"/>
  <c r="P685" i="3"/>
  <c r="O685" i="3"/>
  <c r="P689" i="3"/>
  <c r="O689" i="3"/>
  <c r="P693" i="3"/>
  <c r="O693" i="3"/>
  <c r="P697" i="3"/>
  <c r="O697" i="3"/>
  <c r="P701" i="3"/>
  <c r="O701" i="3"/>
  <c r="P705" i="3"/>
  <c r="O705" i="3"/>
  <c r="P709" i="3"/>
  <c r="O709" i="3"/>
  <c r="P713" i="3"/>
  <c r="O713" i="3"/>
  <c r="P717" i="3"/>
  <c r="O717" i="3"/>
  <c r="P721" i="3"/>
  <c r="O721" i="3"/>
  <c r="P725" i="3"/>
  <c r="O725" i="3"/>
  <c r="P729" i="3"/>
  <c r="O729" i="3"/>
  <c r="P733" i="3"/>
  <c r="O733" i="3"/>
  <c r="P737" i="3"/>
  <c r="O737" i="3"/>
  <c r="P741" i="3"/>
  <c r="O741" i="3"/>
  <c r="P745" i="3"/>
  <c r="O745" i="3"/>
  <c r="P749" i="3"/>
  <c r="O749" i="3"/>
  <c r="P753" i="3"/>
  <c r="O753" i="3"/>
  <c r="P757" i="3"/>
  <c r="O757" i="3"/>
  <c r="P761" i="3"/>
  <c r="O761" i="3"/>
  <c r="P765" i="3"/>
  <c r="O765" i="3"/>
  <c r="P769" i="3"/>
  <c r="O769" i="3"/>
  <c r="P773" i="3"/>
  <c r="O773" i="3"/>
  <c r="P777" i="3"/>
  <c r="O777" i="3"/>
  <c r="P781" i="3"/>
  <c r="O781" i="3"/>
  <c r="P785" i="3"/>
  <c r="O785" i="3"/>
  <c r="P789" i="3"/>
  <c r="O789" i="3"/>
  <c r="P793" i="3"/>
  <c r="O793" i="3"/>
  <c r="P797" i="3"/>
  <c r="O797" i="3"/>
  <c r="P801" i="3"/>
  <c r="O801" i="3"/>
  <c r="P805" i="3"/>
  <c r="O805" i="3"/>
  <c r="P809" i="3"/>
  <c r="O809" i="3"/>
  <c r="P813" i="3"/>
  <c r="O813" i="3"/>
  <c r="P817" i="3"/>
  <c r="O817" i="3"/>
  <c r="P821" i="3"/>
  <c r="O821" i="3"/>
  <c r="P825" i="3"/>
  <c r="O825" i="3"/>
  <c r="P829" i="3"/>
  <c r="O829" i="3"/>
  <c r="P833" i="3"/>
  <c r="O833" i="3"/>
  <c r="P837" i="3"/>
  <c r="O837" i="3"/>
  <c r="P841" i="3"/>
  <c r="O841" i="3"/>
  <c r="P845" i="3"/>
  <c r="O845" i="3"/>
  <c r="P849" i="3"/>
  <c r="O849" i="3"/>
  <c r="P853" i="3"/>
  <c r="O853" i="3"/>
  <c r="P857" i="3"/>
  <c r="O857" i="3"/>
  <c r="P861" i="3"/>
  <c r="O861" i="3"/>
  <c r="P865" i="3"/>
  <c r="O865" i="3"/>
  <c r="P869" i="3"/>
  <c r="O869" i="3"/>
  <c r="P873" i="3"/>
  <c r="O873" i="3"/>
  <c r="P877" i="3"/>
  <c r="O877" i="3"/>
  <c r="P881" i="3"/>
  <c r="O881" i="3"/>
  <c r="P885" i="3"/>
  <c r="O885" i="3"/>
  <c r="P889" i="3"/>
  <c r="O889" i="3"/>
  <c r="P893" i="3"/>
  <c r="O893" i="3"/>
  <c r="P897" i="3"/>
  <c r="O897" i="3"/>
  <c r="P901" i="3"/>
  <c r="O901" i="3"/>
  <c r="P905" i="3"/>
  <c r="O905" i="3"/>
  <c r="P909" i="3"/>
  <c r="O909" i="3"/>
  <c r="P913" i="3"/>
  <c r="O913" i="3"/>
  <c r="P917" i="3"/>
  <c r="O917" i="3"/>
  <c r="P921" i="3"/>
  <c r="O921" i="3"/>
  <c r="P925" i="3"/>
  <c r="O925" i="3"/>
  <c r="P929" i="3"/>
  <c r="O929" i="3"/>
  <c r="P933" i="3"/>
  <c r="O933" i="3"/>
  <c r="P937" i="3"/>
  <c r="O937" i="3"/>
  <c r="P941" i="3"/>
  <c r="O941" i="3"/>
  <c r="P945" i="3"/>
  <c r="O945" i="3"/>
  <c r="P949" i="3"/>
  <c r="O949" i="3"/>
  <c r="P953" i="3"/>
  <c r="O953" i="3"/>
  <c r="P957" i="3"/>
  <c r="O957" i="3"/>
  <c r="P961" i="3"/>
  <c r="O961" i="3"/>
  <c r="P965" i="3"/>
  <c r="O965" i="3"/>
  <c r="P969" i="3"/>
  <c r="O969" i="3"/>
  <c r="P973" i="3"/>
  <c r="O973" i="3"/>
  <c r="P977" i="3"/>
  <c r="O977" i="3"/>
  <c r="P981" i="3"/>
  <c r="O981" i="3"/>
  <c r="P985" i="3"/>
  <c r="O985" i="3"/>
  <c r="P989" i="3"/>
  <c r="O989" i="3"/>
  <c r="P993" i="3"/>
  <c r="O993" i="3"/>
  <c r="P997" i="3"/>
  <c r="O997" i="3"/>
  <c r="P1001" i="3"/>
  <c r="O1001" i="3"/>
  <c r="P1009" i="3"/>
  <c r="O1009" i="3"/>
  <c r="P1013" i="3"/>
  <c r="O1013" i="3"/>
  <c r="P1017" i="3"/>
  <c r="O1017" i="3"/>
  <c r="P1021" i="3"/>
  <c r="O1021" i="3"/>
  <c r="P1025" i="3"/>
  <c r="O1025" i="3"/>
  <c r="P1029" i="3"/>
  <c r="O1029" i="3"/>
  <c r="P1033" i="3"/>
  <c r="O1033" i="3"/>
  <c r="P1037" i="3"/>
  <c r="O1037" i="3"/>
  <c r="P1041" i="3"/>
  <c r="O1041" i="3"/>
  <c r="P1045" i="3"/>
  <c r="O1045" i="3"/>
  <c r="P1049" i="3"/>
  <c r="O1049" i="3"/>
  <c r="P1054" i="3"/>
  <c r="O1101" i="3"/>
  <c r="P1058" i="3"/>
  <c r="O1105" i="3"/>
  <c r="H109" i="3"/>
  <c r="H89" i="3"/>
  <c r="O89" i="3"/>
  <c r="N89" i="3"/>
  <c r="X93" i="3"/>
  <c r="O93" i="3"/>
  <c r="N93" i="3"/>
  <c r="X97" i="3"/>
  <c r="O97" i="3"/>
  <c r="N97" i="3"/>
  <c r="O110" i="3"/>
  <c r="N110" i="3"/>
  <c r="N114" i="3"/>
  <c r="N142" i="3"/>
  <c r="O150" i="3"/>
  <c r="N150" i="3"/>
  <c r="N177" i="3"/>
  <c r="N189" i="3"/>
  <c r="L217" i="3"/>
  <c r="N217" i="3"/>
  <c r="N245" i="3"/>
  <c r="N274" i="3"/>
  <c r="N282" i="3"/>
  <c r="N290" i="3"/>
  <c r="N310" i="3"/>
  <c r="N354" i="3"/>
  <c r="N358" i="3"/>
  <c r="N370" i="3"/>
  <c r="N390" i="3"/>
  <c r="X398" i="3"/>
  <c r="N398" i="3"/>
  <c r="Q418" i="3"/>
  <c r="N418" i="3"/>
  <c r="U438" i="3"/>
  <c r="N438" i="3"/>
  <c r="Y451" i="3"/>
  <c r="N451" i="3"/>
  <c r="Y467" i="3"/>
  <c r="N467" i="3"/>
  <c r="S499" i="3"/>
  <c r="N499" i="3"/>
  <c r="W555" i="3"/>
  <c r="N555" i="3"/>
  <c r="N583" i="3"/>
  <c r="N624" i="3"/>
  <c r="W636" i="3"/>
  <c r="N636" i="3"/>
  <c r="N640" i="3"/>
  <c r="X644" i="3"/>
  <c r="N644" i="3"/>
  <c r="X648" i="3"/>
  <c r="N648" i="3"/>
  <c r="T652" i="3"/>
  <c r="N652" i="3"/>
  <c r="Y656" i="3"/>
  <c r="N656" i="3"/>
  <c r="Y660" i="3"/>
  <c r="N660" i="3"/>
  <c r="Y664" i="3"/>
  <c r="N664" i="3"/>
  <c r="N668" i="3"/>
  <c r="Y672" i="3"/>
  <c r="N672" i="3"/>
  <c r="Y676" i="3"/>
  <c r="N676" i="3"/>
  <c r="Y680" i="3"/>
  <c r="N680" i="3"/>
  <c r="Y684" i="3"/>
  <c r="N684" i="3"/>
  <c r="N688" i="3"/>
  <c r="N692" i="3"/>
  <c r="Y696" i="3"/>
  <c r="N696" i="3"/>
  <c r="N700" i="3"/>
  <c r="N704" i="3"/>
  <c r="N708" i="3"/>
  <c r="Y712" i="3"/>
  <c r="N712" i="3"/>
  <c r="N716" i="3"/>
  <c r="N720" i="3"/>
  <c r="N724" i="3"/>
  <c r="N728" i="3"/>
  <c r="N732" i="3"/>
  <c r="N736" i="3"/>
  <c r="N740" i="3"/>
  <c r="N744" i="3"/>
  <c r="N748" i="3"/>
  <c r="N752" i="3"/>
  <c r="N756" i="3"/>
  <c r="N760" i="3"/>
  <c r="X764" i="3"/>
  <c r="N764" i="3"/>
  <c r="X768" i="3"/>
  <c r="N768" i="3"/>
  <c r="T772" i="3"/>
  <c r="N772" i="3"/>
  <c r="T776" i="3"/>
  <c r="N776" i="3"/>
  <c r="T780" i="3"/>
  <c r="N780" i="3"/>
  <c r="T784" i="3"/>
  <c r="N784" i="3"/>
  <c r="X788" i="3"/>
  <c r="N788" i="3"/>
  <c r="X792" i="3"/>
  <c r="N792" i="3"/>
  <c r="X796" i="3"/>
  <c r="N796" i="3"/>
  <c r="X800" i="3"/>
  <c r="N800" i="3"/>
  <c r="X804" i="3"/>
  <c r="N804" i="3"/>
  <c r="X808" i="3"/>
  <c r="N808" i="3"/>
  <c r="X812" i="3"/>
  <c r="N812" i="3"/>
  <c r="X816" i="3"/>
  <c r="N816" i="3"/>
  <c r="X820" i="3"/>
  <c r="N820" i="3"/>
  <c r="X824" i="3"/>
  <c r="N824" i="3"/>
  <c r="X828" i="3"/>
  <c r="N828" i="3"/>
  <c r="R832" i="3"/>
  <c r="N832" i="3"/>
  <c r="R836" i="3"/>
  <c r="N836" i="3"/>
  <c r="R840" i="3"/>
  <c r="N840" i="3"/>
  <c r="R844" i="3"/>
  <c r="N844" i="3"/>
  <c r="N848" i="3"/>
  <c r="N852" i="3"/>
  <c r="N856" i="3"/>
  <c r="N860" i="3"/>
  <c r="N864" i="3"/>
  <c r="N868" i="3"/>
  <c r="L872" i="3"/>
  <c r="N872" i="3"/>
  <c r="L876" i="3"/>
  <c r="N876" i="3"/>
  <c r="L880" i="3"/>
  <c r="N880" i="3"/>
  <c r="L884" i="3"/>
  <c r="N884" i="3"/>
  <c r="L888" i="3"/>
  <c r="N888" i="3"/>
  <c r="L892" i="3"/>
  <c r="N892" i="3"/>
  <c r="N896" i="3"/>
  <c r="R900" i="3"/>
  <c r="N900" i="3"/>
  <c r="R904" i="3"/>
  <c r="N904" i="3"/>
  <c r="R908" i="3"/>
  <c r="N908" i="3"/>
  <c r="N912" i="3"/>
  <c r="N916" i="3"/>
  <c r="V920" i="3"/>
  <c r="N920" i="3"/>
  <c r="N924" i="3"/>
  <c r="J928" i="3"/>
  <c r="N928" i="3"/>
  <c r="N932" i="3"/>
  <c r="N936" i="3"/>
  <c r="N940" i="3"/>
  <c r="N944" i="3"/>
  <c r="N948" i="3"/>
  <c r="N952" i="3"/>
  <c r="N956" i="3"/>
  <c r="N960" i="3"/>
  <c r="N964" i="3"/>
  <c r="N968" i="3"/>
  <c r="N972" i="3"/>
  <c r="N976" i="3"/>
  <c r="N980" i="3"/>
  <c r="U984" i="3"/>
  <c r="N984" i="3"/>
  <c r="N988" i="3"/>
  <c r="Q992" i="3"/>
  <c r="N992" i="3"/>
  <c r="Q996" i="3"/>
  <c r="N996" i="3"/>
  <c r="L1000" i="3"/>
  <c r="N1000" i="3"/>
  <c r="L1004" i="3"/>
  <c r="N1004" i="3"/>
  <c r="L1008" i="3"/>
  <c r="N1008" i="3"/>
  <c r="L1012" i="3"/>
  <c r="N1012" i="3"/>
  <c r="L1016" i="3"/>
  <c r="N1016" i="3"/>
  <c r="N1020" i="3"/>
  <c r="N1024" i="3"/>
  <c r="V1028" i="3"/>
  <c r="N1028" i="3"/>
  <c r="V1032" i="3"/>
  <c r="N1032" i="3"/>
  <c r="N1036" i="3"/>
  <c r="N1040" i="3"/>
  <c r="N1044" i="3"/>
  <c r="W1048" i="3"/>
  <c r="N1048" i="3"/>
  <c r="U1052" i="3"/>
  <c r="N1052" i="3"/>
  <c r="U1056" i="3"/>
  <c r="N1056" i="3"/>
  <c r="U1060" i="3"/>
  <c r="N1060" i="3"/>
  <c r="U1064" i="3"/>
  <c r="N1064" i="3"/>
  <c r="U1068" i="3"/>
  <c r="N1068" i="3"/>
  <c r="U1072" i="3"/>
  <c r="N1072" i="3"/>
  <c r="T1076" i="3"/>
  <c r="N1076" i="3"/>
  <c r="T1080" i="3"/>
  <c r="N1080" i="3"/>
  <c r="T1084" i="3"/>
  <c r="N1084" i="3"/>
  <c r="N1088" i="3"/>
  <c r="N1092" i="3"/>
  <c r="N1096" i="3"/>
  <c r="N1100" i="3"/>
  <c r="N1104" i="3"/>
  <c r="X82" i="3"/>
  <c r="O82" i="3"/>
  <c r="N82" i="3"/>
  <c r="O157" i="3"/>
  <c r="N157" i="3"/>
  <c r="N162" i="3"/>
  <c r="N154" i="3"/>
  <c r="N183" i="3"/>
  <c r="N187" i="3"/>
  <c r="N196" i="3"/>
  <c r="N204" i="3"/>
  <c r="N212" i="3"/>
  <c r="L216" i="3"/>
  <c r="N216" i="3"/>
  <c r="L232" i="3"/>
  <c r="N232" i="3"/>
  <c r="L236" i="3"/>
  <c r="N236" i="3"/>
  <c r="N260" i="3"/>
  <c r="N289" i="3"/>
  <c r="N329" i="3"/>
  <c r="N353" i="3"/>
  <c r="N357" i="3"/>
  <c r="N389" i="3"/>
  <c r="N417" i="3"/>
  <c r="N421" i="3"/>
  <c r="N425" i="3"/>
  <c r="W498" i="3"/>
  <c r="N498" i="3"/>
  <c r="N542" i="3"/>
  <c r="N558" i="3"/>
  <c r="X599" i="3"/>
  <c r="N599" i="3"/>
  <c r="N623" i="3"/>
  <c r="X635" i="3"/>
  <c r="N635" i="3"/>
  <c r="X639" i="3"/>
  <c r="N639" i="3"/>
  <c r="X643" i="3"/>
  <c r="N643" i="3"/>
  <c r="X647" i="3"/>
  <c r="N647" i="3"/>
  <c r="S651" i="3"/>
  <c r="N651" i="3"/>
  <c r="Y655" i="3"/>
  <c r="N655" i="3"/>
  <c r="Y659" i="3"/>
  <c r="N659" i="3"/>
  <c r="T663" i="3"/>
  <c r="N663" i="3"/>
  <c r="N667" i="3"/>
  <c r="Y671" i="3"/>
  <c r="N671" i="3"/>
  <c r="Y675" i="3"/>
  <c r="N675" i="3"/>
  <c r="T679" i="3"/>
  <c r="N679" i="3"/>
  <c r="W683" i="3"/>
  <c r="N683" i="3"/>
  <c r="Y687" i="3"/>
  <c r="N687" i="3"/>
  <c r="Y691" i="3"/>
  <c r="N691" i="3"/>
  <c r="Y695" i="3"/>
  <c r="N695" i="3"/>
  <c r="Y699" i="3"/>
  <c r="N699" i="3"/>
  <c r="Y703" i="3"/>
  <c r="N703" i="3"/>
  <c r="V707" i="3"/>
  <c r="N707" i="3"/>
  <c r="N711" i="3"/>
  <c r="Y715" i="3"/>
  <c r="N715" i="3"/>
  <c r="N719" i="3"/>
  <c r="N723" i="3"/>
  <c r="N727" i="3"/>
  <c r="N731" i="3"/>
  <c r="N735" i="3"/>
  <c r="N739" i="3"/>
  <c r="N743" i="3"/>
  <c r="N747" i="3"/>
  <c r="N751" i="3"/>
  <c r="N755" i="3"/>
  <c r="X759" i="3"/>
  <c r="N759" i="3"/>
  <c r="X763" i="3"/>
  <c r="N763" i="3"/>
  <c r="N767" i="3"/>
  <c r="T771" i="3"/>
  <c r="N771" i="3"/>
  <c r="T775" i="3"/>
  <c r="N775" i="3"/>
  <c r="T779" i="3"/>
  <c r="N779" i="3"/>
  <c r="T783" i="3"/>
  <c r="N783" i="3"/>
  <c r="X787" i="3"/>
  <c r="N787" i="3"/>
  <c r="X791" i="3"/>
  <c r="N791" i="3"/>
  <c r="X795" i="3"/>
  <c r="N795" i="3"/>
  <c r="X799" i="3"/>
  <c r="N799" i="3"/>
  <c r="X803" i="3"/>
  <c r="N803" i="3"/>
  <c r="X807" i="3"/>
  <c r="N807" i="3"/>
  <c r="X811" i="3"/>
  <c r="N811" i="3"/>
  <c r="X815" i="3"/>
  <c r="N815" i="3"/>
  <c r="X819" i="3"/>
  <c r="N819" i="3"/>
  <c r="X823" i="3"/>
  <c r="N823" i="3"/>
  <c r="X827" i="3"/>
  <c r="N827" i="3"/>
  <c r="S831" i="3"/>
  <c r="N831" i="3"/>
  <c r="S835" i="3"/>
  <c r="N835" i="3"/>
  <c r="S839" i="3"/>
  <c r="N839" i="3"/>
  <c r="S843" i="3"/>
  <c r="N843" i="3"/>
  <c r="S847" i="3"/>
  <c r="N847" i="3"/>
  <c r="N851" i="3"/>
  <c r="N855" i="3"/>
  <c r="N859" i="3"/>
  <c r="N863" i="3"/>
  <c r="N867" i="3"/>
  <c r="N871" i="3"/>
  <c r="V875" i="3"/>
  <c r="N875" i="3"/>
  <c r="V879" i="3"/>
  <c r="N879" i="3"/>
  <c r="V883" i="3"/>
  <c r="N883" i="3"/>
  <c r="V887" i="3"/>
  <c r="N887" i="3"/>
  <c r="V891" i="3"/>
  <c r="N891" i="3"/>
  <c r="N895" i="3"/>
  <c r="V899" i="3"/>
  <c r="N899" i="3"/>
  <c r="V903" i="3"/>
  <c r="N903" i="3"/>
  <c r="V907" i="3"/>
  <c r="N907" i="3"/>
  <c r="W911" i="3"/>
  <c r="N911" i="3"/>
  <c r="V915" i="3"/>
  <c r="N915" i="3"/>
  <c r="N919" i="3"/>
  <c r="N923" i="3"/>
  <c r="N927" i="3"/>
  <c r="N931" i="3"/>
  <c r="N935" i="3"/>
  <c r="N939" i="3"/>
  <c r="N943" i="3"/>
  <c r="W947" i="3"/>
  <c r="N947" i="3"/>
  <c r="X951" i="3"/>
  <c r="N951" i="3"/>
  <c r="J955" i="3"/>
  <c r="N955" i="3"/>
  <c r="W959" i="3"/>
  <c r="N959" i="3"/>
  <c r="W963" i="3"/>
  <c r="N963" i="3"/>
  <c r="W967" i="3"/>
  <c r="N967" i="3"/>
  <c r="W971" i="3"/>
  <c r="N971" i="3"/>
  <c r="W975" i="3"/>
  <c r="N975" i="3"/>
  <c r="W979" i="3"/>
  <c r="N979" i="3"/>
  <c r="N983" i="3"/>
  <c r="W987" i="3"/>
  <c r="N987" i="3"/>
  <c r="N991" i="3"/>
  <c r="N995" i="3"/>
  <c r="U999" i="3"/>
  <c r="N999" i="3"/>
  <c r="U1003" i="3"/>
  <c r="N1003" i="3"/>
  <c r="U1007" i="3"/>
  <c r="N1007" i="3"/>
  <c r="U1011" i="3"/>
  <c r="N1011" i="3"/>
  <c r="U1015" i="3"/>
  <c r="N1015" i="3"/>
  <c r="W1019" i="3"/>
  <c r="N1019" i="3"/>
  <c r="N1023" i="3"/>
  <c r="N1027" i="3"/>
  <c r="N1031" i="3"/>
  <c r="N1035" i="3"/>
  <c r="U1039" i="3"/>
  <c r="N1039" i="3"/>
  <c r="U1043" i="3"/>
  <c r="N1043" i="3"/>
  <c r="X1047" i="3"/>
  <c r="N1047" i="3"/>
  <c r="N1051" i="3"/>
  <c r="Q1055" i="3"/>
  <c r="N1055" i="3"/>
  <c r="Q1059" i="3"/>
  <c r="N1059" i="3"/>
  <c r="Q1063" i="3"/>
  <c r="N1063" i="3"/>
  <c r="Q1067" i="3"/>
  <c r="N1067" i="3"/>
  <c r="Q1071" i="3"/>
  <c r="N1071" i="3"/>
  <c r="T1075" i="3"/>
  <c r="N1075" i="3"/>
  <c r="T1079" i="3"/>
  <c r="N1079" i="3"/>
  <c r="T1083" i="3"/>
  <c r="N1083" i="3"/>
  <c r="K1087" i="3"/>
  <c r="N1087" i="3"/>
  <c r="N1091" i="3"/>
  <c r="N1095" i="3"/>
  <c r="N1099" i="3"/>
  <c r="N1103" i="3"/>
  <c r="O76" i="3"/>
  <c r="N76" i="3"/>
  <c r="O81" i="3"/>
  <c r="N81" i="3"/>
  <c r="O96" i="3"/>
  <c r="N96" i="3"/>
  <c r="X101" i="3"/>
  <c r="O101" i="3"/>
  <c r="N101" i="3"/>
  <c r="O108" i="3"/>
  <c r="N108" i="3"/>
  <c r="O109" i="3"/>
  <c r="N109" i="3"/>
  <c r="L1106" i="3"/>
  <c r="N1106" i="3"/>
  <c r="U62" i="3"/>
  <c r="O62" i="3"/>
  <c r="N62" i="3"/>
  <c r="X104" i="3"/>
  <c r="O104" i="3"/>
  <c r="N104" i="3"/>
  <c r="N136" i="3"/>
  <c r="O156" i="3"/>
  <c r="N156" i="3"/>
  <c r="O166" i="3"/>
  <c r="N166" i="3"/>
  <c r="N172" i="3"/>
  <c r="N165" i="3"/>
  <c r="N186" i="3"/>
  <c r="N191" i="3"/>
  <c r="N203" i="3"/>
  <c r="N223" i="3"/>
  <c r="N231" i="3"/>
  <c r="N235" i="3"/>
  <c r="N259" i="3"/>
  <c r="N267" i="3"/>
  <c r="N296" i="3"/>
  <c r="N304" i="3"/>
  <c r="N316" i="3"/>
  <c r="N324" i="3"/>
  <c r="N356" i="3"/>
  <c r="N360" i="3"/>
  <c r="X388" i="3"/>
  <c r="N388" i="3"/>
  <c r="N392" i="3"/>
  <c r="N416" i="3"/>
  <c r="N420" i="3"/>
  <c r="U424" i="3"/>
  <c r="N424" i="3"/>
  <c r="U432" i="3"/>
  <c r="N432" i="3"/>
  <c r="Y457" i="3"/>
  <c r="N457" i="3"/>
  <c r="Y485" i="3"/>
  <c r="N485" i="3"/>
  <c r="S493" i="3"/>
  <c r="N493" i="3"/>
  <c r="S517" i="3"/>
  <c r="N517" i="3"/>
  <c r="S525" i="3"/>
  <c r="N525" i="3"/>
  <c r="W541" i="3"/>
  <c r="N541" i="3"/>
  <c r="N557" i="3"/>
  <c r="X634" i="3"/>
  <c r="N634" i="3"/>
  <c r="Q638" i="3"/>
  <c r="N638" i="3"/>
  <c r="X642" i="3"/>
  <c r="N642" i="3"/>
  <c r="N646" i="3"/>
  <c r="U650" i="3"/>
  <c r="N650" i="3"/>
  <c r="T654" i="3"/>
  <c r="N654" i="3"/>
  <c r="Y658" i="3"/>
  <c r="N658" i="3"/>
  <c r="N662" i="3"/>
  <c r="Y666" i="3"/>
  <c r="N666" i="3"/>
  <c r="Y670" i="3"/>
  <c r="N670" i="3"/>
  <c r="Y674" i="3"/>
  <c r="N674" i="3"/>
  <c r="N678" i="3"/>
  <c r="Y682" i="3"/>
  <c r="N682" i="3"/>
  <c r="Y686" i="3"/>
  <c r="N686" i="3"/>
  <c r="Y690" i="3"/>
  <c r="N690" i="3"/>
  <c r="Y694" i="3"/>
  <c r="N694" i="3"/>
  <c r="Y698" i="3"/>
  <c r="N698" i="3"/>
  <c r="R702" i="3"/>
  <c r="N702" i="3"/>
  <c r="K706" i="3"/>
  <c r="N706" i="3"/>
  <c r="Y710" i="3"/>
  <c r="N710" i="3"/>
  <c r="Y714" i="3"/>
  <c r="N714" i="3"/>
  <c r="N718" i="3"/>
  <c r="N722" i="3"/>
  <c r="N726" i="3"/>
  <c r="N730" i="3"/>
  <c r="N734" i="3"/>
  <c r="N738" i="3"/>
  <c r="N742" i="3"/>
  <c r="N746" i="3"/>
  <c r="N750" i="3"/>
  <c r="N754" i="3"/>
  <c r="R758" i="3"/>
  <c r="N758" i="3"/>
  <c r="N762" i="3"/>
  <c r="N766" i="3"/>
  <c r="T770" i="3"/>
  <c r="N770" i="3"/>
  <c r="N774" i="3"/>
  <c r="T778" i="3"/>
  <c r="N778" i="3"/>
  <c r="N782" i="3"/>
  <c r="X786" i="3"/>
  <c r="N786" i="3"/>
  <c r="X790" i="3"/>
  <c r="N790" i="3"/>
  <c r="X794" i="3"/>
  <c r="N794" i="3"/>
  <c r="X798" i="3"/>
  <c r="N798" i="3"/>
  <c r="X802" i="3"/>
  <c r="N802" i="3"/>
  <c r="X806" i="3"/>
  <c r="N806" i="3"/>
  <c r="X810" i="3"/>
  <c r="N810" i="3"/>
  <c r="X814" i="3"/>
  <c r="N814" i="3"/>
  <c r="X818" i="3"/>
  <c r="N818" i="3"/>
  <c r="X822" i="3"/>
  <c r="N822" i="3"/>
  <c r="X826" i="3"/>
  <c r="N826" i="3"/>
  <c r="R830" i="3"/>
  <c r="N830" i="3"/>
  <c r="R834" i="3"/>
  <c r="N834" i="3"/>
  <c r="R838" i="3"/>
  <c r="N838" i="3"/>
  <c r="R842" i="3"/>
  <c r="N842" i="3"/>
  <c r="R846" i="3"/>
  <c r="N846" i="3"/>
  <c r="N850" i="3"/>
  <c r="N854" i="3"/>
  <c r="N858" i="3"/>
  <c r="N862" i="3"/>
  <c r="N866" i="3"/>
  <c r="N870" i="3"/>
  <c r="L874" i="3"/>
  <c r="N874" i="3"/>
  <c r="L878" i="3"/>
  <c r="N878" i="3"/>
  <c r="N882" i="3"/>
  <c r="L886" i="3"/>
  <c r="N886" i="3"/>
  <c r="L890" i="3"/>
  <c r="N890" i="3"/>
  <c r="L894" i="3"/>
  <c r="N894" i="3"/>
  <c r="R898" i="3"/>
  <c r="N898" i="3"/>
  <c r="R902" i="3"/>
  <c r="N902" i="3"/>
  <c r="R906" i="3"/>
  <c r="N906" i="3"/>
  <c r="R910" i="3"/>
  <c r="N910" i="3"/>
  <c r="W914" i="3"/>
  <c r="N914" i="3"/>
  <c r="N918" i="3"/>
  <c r="N922" i="3"/>
  <c r="N926" i="3"/>
  <c r="N930" i="3"/>
  <c r="N934" i="3"/>
  <c r="N938" i="3"/>
  <c r="N942" i="3"/>
  <c r="X946" i="3"/>
  <c r="N946" i="3"/>
  <c r="N950" i="3"/>
  <c r="S954" i="3"/>
  <c r="N954" i="3"/>
  <c r="N958" i="3"/>
  <c r="X962" i="3"/>
  <c r="N962" i="3"/>
  <c r="N966" i="3"/>
  <c r="X970" i="3"/>
  <c r="N970" i="3"/>
  <c r="N974" i="3"/>
  <c r="X978" i="3"/>
  <c r="N978" i="3"/>
  <c r="Q982" i="3"/>
  <c r="N982" i="3"/>
  <c r="U986" i="3"/>
  <c r="N986" i="3"/>
  <c r="Q990" i="3"/>
  <c r="N990" i="3"/>
  <c r="Q994" i="3"/>
  <c r="N994" i="3"/>
  <c r="Q998" i="3"/>
  <c r="N998" i="3"/>
  <c r="U1002" i="3"/>
  <c r="N1002" i="3"/>
  <c r="U1006" i="3"/>
  <c r="O1006" i="3"/>
  <c r="N1006" i="3"/>
  <c r="U1010" i="3"/>
  <c r="N1010" i="3"/>
  <c r="U1014" i="3"/>
  <c r="N1014" i="3"/>
  <c r="U1018" i="3"/>
  <c r="N1018" i="3"/>
  <c r="N1022" i="3"/>
  <c r="N1026" i="3"/>
  <c r="V1030" i="3"/>
  <c r="N1030" i="3"/>
  <c r="V1034" i="3"/>
  <c r="N1034" i="3"/>
  <c r="U1038" i="3"/>
  <c r="N1038" i="3"/>
  <c r="N1042" i="3"/>
  <c r="N1046" i="3"/>
  <c r="W1050" i="3"/>
  <c r="N1050" i="3"/>
  <c r="U1054" i="3"/>
  <c r="N1054" i="3"/>
  <c r="U1058" i="3"/>
  <c r="N1058" i="3"/>
  <c r="U1062" i="3"/>
  <c r="N1062" i="3"/>
  <c r="U1066" i="3"/>
  <c r="N1066" i="3"/>
  <c r="U1070" i="3"/>
  <c r="N1070" i="3"/>
  <c r="N1074" i="3"/>
  <c r="T1078" i="3"/>
  <c r="N1078" i="3"/>
  <c r="T1082" i="3"/>
  <c r="N1082" i="3"/>
  <c r="T1086" i="3"/>
  <c r="N1086" i="3"/>
  <c r="N1090" i="3"/>
  <c r="N1094" i="3"/>
  <c r="N1098" i="3"/>
  <c r="N1102" i="3"/>
  <c r="N1107" i="3"/>
  <c r="O143" i="3"/>
  <c r="N143" i="3"/>
  <c r="O161" i="3"/>
  <c r="N161" i="3"/>
  <c r="N182" i="3"/>
  <c r="N190" i="3"/>
  <c r="N202" i="3"/>
  <c r="L230" i="3"/>
  <c r="N230" i="3"/>
  <c r="L234" i="3"/>
  <c r="N234" i="3"/>
  <c r="N242" i="3"/>
  <c r="N275" i="3"/>
  <c r="N303" i="3"/>
  <c r="N335" i="3"/>
  <c r="N343" i="3"/>
  <c r="N355" i="3"/>
  <c r="N359" i="3"/>
  <c r="N391" i="3"/>
  <c r="N407" i="3"/>
  <c r="J423" i="3"/>
  <c r="N423" i="3"/>
  <c r="U439" i="3"/>
  <c r="N439" i="3"/>
  <c r="R476" i="3"/>
  <c r="N476" i="3"/>
  <c r="N556" i="3"/>
  <c r="X572" i="3"/>
  <c r="N572" i="3"/>
  <c r="X585" i="3"/>
  <c r="N585" i="3"/>
  <c r="N637" i="3"/>
  <c r="W641" i="3"/>
  <c r="N641" i="3"/>
  <c r="Q645" i="3"/>
  <c r="N645" i="3"/>
  <c r="S649" i="3"/>
  <c r="N649" i="3"/>
  <c r="T653" i="3"/>
  <c r="N653" i="3"/>
  <c r="Y657" i="3"/>
  <c r="N657" i="3"/>
  <c r="Y661" i="3"/>
  <c r="N661" i="3"/>
  <c r="Y665" i="3"/>
  <c r="N665" i="3"/>
  <c r="Y669" i="3"/>
  <c r="N669" i="3"/>
  <c r="Y673" i="3"/>
  <c r="N673" i="3"/>
  <c r="Y677" i="3"/>
  <c r="N677" i="3"/>
  <c r="Y681" i="3"/>
  <c r="N681" i="3"/>
  <c r="Y685" i="3"/>
  <c r="N685" i="3"/>
  <c r="Y689" i="3"/>
  <c r="N689" i="3"/>
  <c r="N693" i="3"/>
  <c r="Y697" i="3"/>
  <c r="N697" i="3"/>
  <c r="N701" i="3"/>
  <c r="Y705" i="3"/>
  <c r="N705" i="3"/>
  <c r="N709" i="3"/>
  <c r="Y713" i="3"/>
  <c r="N713" i="3"/>
  <c r="N717" i="3"/>
  <c r="N721" i="3"/>
  <c r="N725" i="3"/>
  <c r="N729" i="3"/>
  <c r="N733" i="3"/>
  <c r="N737" i="3"/>
  <c r="N741" i="3"/>
  <c r="N745" i="3"/>
  <c r="N749" i="3"/>
  <c r="N753" i="3"/>
  <c r="N757" i="3"/>
  <c r="R761" i="3"/>
  <c r="N761" i="3"/>
  <c r="N765" i="3"/>
  <c r="J769" i="3"/>
  <c r="N769" i="3"/>
  <c r="T773" i="3"/>
  <c r="N773" i="3"/>
  <c r="T777" i="3"/>
  <c r="N777" i="3"/>
  <c r="T781" i="3"/>
  <c r="N781" i="3"/>
  <c r="N785" i="3"/>
  <c r="X789" i="3"/>
  <c r="N789" i="3"/>
  <c r="X793" i="3"/>
  <c r="N793" i="3"/>
  <c r="X797" i="3"/>
  <c r="N797" i="3"/>
  <c r="X801" i="3"/>
  <c r="N801" i="3"/>
  <c r="X805" i="3"/>
  <c r="N805" i="3"/>
  <c r="X809" i="3"/>
  <c r="N809" i="3"/>
  <c r="X813" i="3"/>
  <c r="N813" i="3"/>
  <c r="X817" i="3"/>
  <c r="N817" i="3"/>
  <c r="X821" i="3"/>
  <c r="N821" i="3"/>
  <c r="X825" i="3"/>
  <c r="N825" i="3"/>
  <c r="X829" i="3"/>
  <c r="N829" i="3"/>
  <c r="S833" i="3"/>
  <c r="N833" i="3"/>
  <c r="S837" i="3"/>
  <c r="N837" i="3"/>
  <c r="S841" i="3"/>
  <c r="N841" i="3"/>
  <c r="S845" i="3"/>
  <c r="N845" i="3"/>
  <c r="N849" i="3"/>
  <c r="N853" i="3"/>
  <c r="N857" i="3"/>
  <c r="N861" i="3"/>
  <c r="N865" i="3"/>
  <c r="N869" i="3"/>
  <c r="L873" i="3"/>
  <c r="N873" i="3"/>
  <c r="L877" i="3"/>
  <c r="N877" i="3"/>
  <c r="L881" i="3"/>
  <c r="N881" i="3"/>
  <c r="L885" i="3"/>
  <c r="N885" i="3"/>
  <c r="L889" i="3"/>
  <c r="N889" i="3"/>
  <c r="L893" i="3"/>
  <c r="N893" i="3"/>
  <c r="V897" i="3"/>
  <c r="N897" i="3"/>
  <c r="V901" i="3"/>
  <c r="N901" i="3"/>
  <c r="V905" i="3"/>
  <c r="N905" i="3"/>
  <c r="V909" i="3"/>
  <c r="N909" i="3"/>
  <c r="W913" i="3"/>
  <c r="N913" i="3"/>
  <c r="R917" i="3"/>
  <c r="N917" i="3"/>
  <c r="N921" i="3"/>
  <c r="J925" i="3"/>
  <c r="N925" i="3"/>
  <c r="N929" i="3"/>
  <c r="N933" i="3"/>
  <c r="N937" i="3"/>
  <c r="N941" i="3"/>
  <c r="W945" i="3"/>
  <c r="N945" i="3"/>
  <c r="X949" i="3"/>
  <c r="N949" i="3"/>
  <c r="N953" i="3"/>
  <c r="W957" i="3"/>
  <c r="N957" i="3"/>
  <c r="W961" i="3"/>
  <c r="N961" i="3"/>
  <c r="W965" i="3"/>
  <c r="N965" i="3"/>
  <c r="W969" i="3"/>
  <c r="N969" i="3"/>
  <c r="W973" i="3"/>
  <c r="N973" i="3"/>
  <c r="W977" i="3"/>
  <c r="N977" i="3"/>
  <c r="W981" i="3"/>
  <c r="N981" i="3"/>
  <c r="X985" i="3"/>
  <c r="N985" i="3"/>
  <c r="N989" i="3"/>
  <c r="N993" i="3"/>
  <c r="N997" i="3"/>
  <c r="N1001" i="3"/>
  <c r="O1005" i="3"/>
  <c r="N1005" i="3"/>
  <c r="N1009" i="3"/>
  <c r="N1013" i="3"/>
  <c r="N1017" i="3"/>
  <c r="N1021" i="3"/>
  <c r="N1025" i="3"/>
  <c r="N1029" i="3"/>
  <c r="N1033" i="3"/>
  <c r="N1037" i="3"/>
  <c r="N1041" i="3"/>
  <c r="N1045" i="3"/>
  <c r="U1049" i="3"/>
  <c r="N1049" i="3"/>
  <c r="Q1053" i="3"/>
  <c r="N1053" i="3"/>
  <c r="N1057" i="3"/>
  <c r="Q1061" i="3"/>
  <c r="N1061" i="3"/>
  <c r="N1065" i="3"/>
  <c r="Q1069" i="3"/>
  <c r="N1069" i="3"/>
  <c r="L1073" i="3"/>
  <c r="N1073" i="3"/>
  <c r="T1077" i="3"/>
  <c r="N1077" i="3"/>
  <c r="T1081" i="3"/>
  <c r="N1081" i="3"/>
  <c r="T1085" i="3"/>
  <c r="N1085" i="3"/>
  <c r="N1089" i="3"/>
  <c r="N1093" i="3"/>
  <c r="N1097" i="3"/>
  <c r="N1101" i="3"/>
  <c r="N1105" i="3"/>
  <c r="J89" i="3"/>
  <c r="K666" i="3"/>
  <c r="K695" i="3"/>
  <c r="V696" i="3"/>
  <c r="J432" i="3"/>
  <c r="L987" i="3"/>
  <c r="S541" i="3"/>
  <c r="L1018" i="3"/>
  <c r="H39" i="3"/>
  <c r="J827" i="3"/>
  <c r="W659" i="3"/>
  <c r="K674" i="3"/>
  <c r="K691" i="3"/>
  <c r="K698" i="3"/>
  <c r="K703" i="3"/>
  <c r="J809" i="3"/>
  <c r="L990" i="3"/>
  <c r="V917" i="3"/>
  <c r="S951" i="3"/>
  <c r="J965" i="3"/>
  <c r="L1002" i="3"/>
  <c r="L1061" i="3"/>
  <c r="J801" i="3"/>
  <c r="J963" i="3"/>
  <c r="J977" i="3"/>
  <c r="L637" i="3"/>
  <c r="M653" i="3"/>
  <c r="K710" i="3"/>
  <c r="K712" i="3"/>
  <c r="K713" i="3"/>
  <c r="K714" i="3"/>
  <c r="K715" i="3"/>
  <c r="X769" i="3"/>
  <c r="J795" i="3"/>
  <c r="L902" i="3"/>
  <c r="J424" i="3"/>
  <c r="L641" i="3"/>
  <c r="W642" i="3"/>
  <c r="W653" i="3"/>
  <c r="M654" i="3"/>
  <c r="J825" i="3"/>
  <c r="U641" i="3"/>
  <c r="W654" i="3"/>
  <c r="R666" i="3"/>
  <c r="T682" i="3"/>
  <c r="X758" i="3"/>
  <c r="T759" i="3"/>
  <c r="J785" i="3"/>
  <c r="J791" i="3"/>
  <c r="J811" i="3"/>
  <c r="T949" i="3"/>
  <c r="L1006" i="3"/>
  <c r="L1049" i="3"/>
  <c r="Q62" i="3"/>
  <c r="X637" i="3"/>
  <c r="X641" i="3"/>
  <c r="T666" i="3"/>
  <c r="X674" i="3"/>
  <c r="W675" i="3"/>
  <c r="X682" i="3"/>
  <c r="K690" i="3"/>
  <c r="J803" i="3"/>
  <c r="L906" i="3"/>
  <c r="T963" i="3"/>
  <c r="T965" i="3"/>
  <c r="T977" i="3"/>
  <c r="L983" i="3"/>
  <c r="U987" i="3"/>
  <c r="L994" i="3"/>
  <c r="L1010" i="3"/>
  <c r="X1049" i="3"/>
  <c r="T62" i="3"/>
  <c r="S217" i="3"/>
  <c r="J420" i="3"/>
  <c r="S555" i="3"/>
  <c r="W634" i="3"/>
  <c r="U651" i="3"/>
  <c r="S653" i="3"/>
  <c r="K658" i="3"/>
  <c r="X666" i="3"/>
  <c r="K682" i="3"/>
  <c r="K686" i="3"/>
  <c r="V690" i="3"/>
  <c r="J807" i="3"/>
  <c r="J819" i="3"/>
  <c r="V886" i="3"/>
  <c r="L910" i="3"/>
  <c r="X954" i="3"/>
  <c r="J959" i="3"/>
  <c r="J969" i="3"/>
  <c r="J971" i="3"/>
  <c r="J973" i="3"/>
  <c r="X987" i="3"/>
  <c r="L998" i="3"/>
  <c r="L1014" i="3"/>
  <c r="L1053" i="3"/>
  <c r="L1071" i="3"/>
  <c r="W62" i="3"/>
  <c r="T76" i="3"/>
  <c r="X658" i="3"/>
  <c r="R682" i="3"/>
  <c r="X686" i="3"/>
  <c r="J761" i="3"/>
  <c r="J787" i="3"/>
  <c r="J793" i="3"/>
  <c r="J799" i="3"/>
  <c r="J817" i="3"/>
  <c r="L898" i="3"/>
  <c r="J923" i="3"/>
  <c r="T959" i="3"/>
  <c r="T969" i="3"/>
  <c r="T971" i="3"/>
  <c r="T973" i="3"/>
  <c r="T18" i="3"/>
  <c r="T104" i="3"/>
  <c r="T82" i="3"/>
  <c r="T81" i="3"/>
  <c r="T96" i="3"/>
  <c r="T101" i="3"/>
  <c r="T108" i="3"/>
  <c r="T109" i="3"/>
  <c r="S136" i="3"/>
  <c r="J136" i="3"/>
  <c r="T89" i="3"/>
  <c r="T93" i="3"/>
  <c r="T97" i="3"/>
  <c r="S142" i="3"/>
  <c r="U388" i="3"/>
  <c r="U390" i="3"/>
  <c r="U392" i="3"/>
  <c r="U398" i="3"/>
  <c r="J425" i="3"/>
  <c r="J439" i="3"/>
  <c r="W467" i="3"/>
  <c r="T572" i="3"/>
  <c r="J585" i="3"/>
  <c r="W645" i="3"/>
  <c r="L645" i="3"/>
  <c r="X645" i="3"/>
  <c r="U645" i="3"/>
  <c r="R670" i="3"/>
  <c r="Y679" i="3"/>
  <c r="K694" i="3"/>
  <c r="S216" i="3"/>
  <c r="S232" i="3"/>
  <c r="J388" i="3"/>
  <c r="J390" i="3"/>
  <c r="J392" i="3"/>
  <c r="J457" i="3"/>
  <c r="J558" i="3"/>
  <c r="U649" i="3"/>
  <c r="T684" i="3"/>
  <c r="R694" i="3"/>
  <c r="K699" i="3"/>
  <c r="Y702" i="3"/>
  <c r="K702" i="3"/>
  <c r="Y707" i="3"/>
  <c r="K707" i="3"/>
  <c r="Q388" i="3"/>
  <c r="Q390" i="3"/>
  <c r="Q392" i="3"/>
  <c r="Q398" i="3"/>
  <c r="K485" i="3"/>
  <c r="T558" i="3"/>
  <c r="X646" i="3"/>
  <c r="W646" i="3"/>
  <c r="V699" i="3"/>
  <c r="S236" i="3"/>
  <c r="Y663" i="3"/>
  <c r="Y704" i="3"/>
  <c r="V704" i="3"/>
  <c r="Y706" i="3"/>
  <c r="V706" i="3"/>
  <c r="R706" i="3"/>
  <c r="R760" i="3"/>
  <c r="X760" i="3"/>
  <c r="J815" i="3"/>
  <c r="J823" i="3"/>
  <c r="S955" i="3"/>
  <c r="S957" i="3"/>
  <c r="S967" i="3"/>
  <c r="S979" i="3"/>
  <c r="S981" i="3"/>
  <c r="Q1050" i="3"/>
  <c r="U1067" i="3"/>
  <c r="V713" i="3"/>
  <c r="T761" i="3"/>
  <c r="V874" i="3"/>
  <c r="L900" i="3"/>
  <c r="L908" i="3"/>
  <c r="V919" i="3"/>
  <c r="S945" i="3"/>
  <c r="S950" i="3"/>
  <c r="T955" i="3"/>
  <c r="T957" i="3"/>
  <c r="J961" i="3"/>
  <c r="S963" i="3"/>
  <c r="S965" i="3"/>
  <c r="T967" i="3"/>
  <c r="J975" i="3"/>
  <c r="S977" i="3"/>
  <c r="T979" i="3"/>
  <c r="T981" i="3"/>
  <c r="L986" i="3"/>
  <c r="Q987" i="3"/>
  <c r="L996" i="3"/>
  <c r="L1003" i="3"/>
  <c r="L1011" i="3"/>
  <c r="L1019" i="3"/>
  <c r="W1049" i="3"/>
  <c r="L1055" i="3"/>
  <c r="L1063" i="3"/>
  <c r="L1069" i="3"/>
  <c r="Q637" i="3"/>
  <c r="T655" i="3"/>
  <c r="T671" i="3"/>
  <c r="V691" i="3"/>
  <c r="R698" i="3"/>
  <c r="V703" i="3"/>
  <c r="R712" i="3"/>
  <c r="X761" i="3"/>
  <c r="X955" i="3"/>
  <c r="S961" i="3"/>
  <c r="S975" i="3"/>
  <c r="W986" i="3"/>
  <c r="J1035" i="3"/>
  <c r="U1042" i="3"/>
  <c r="L1048" i="3"/>
  <c r="U1050" i="3"/>
  <c r="L1059" i="3"/>
  <c r="U637" i="3"/>
  <c r="Q641" i="3"/>
  <c r="W655" i="3"/>
  <c r="T658" i="3"/>
  <c r="W671" i="3"/>
  <c r="T674" i="3"/>
  <c r="T686" i="3"/>
  <c r="R690" i="3"/>
  <c r="V695" i="3"/>
  <c r="V698" i="3"/>
  <c r="R710" i="3"/>
  <c r="V712" i="3"/>
  <c r="V714" i="3"/>
  <c r="J789" i="3"/>
  <c r="J797" i="3"/>
  <c r="J805" i="3"/>
  <c r="J813" i="3"/>
  <c r="J821" i="3"/>
  <c r="J829" i="3"/>
  <c r="V890" i="3"/>
  <c r="L904" i="3"/>
  <c r="J927" i="3"/>
  <c r="S947" i="3"/>
  <c r="J957" i="3"/>
  <c r="S959" i="3"/>
  <c r="T961" i="3"/>
  <c r="J967" i="3"/>
  <c r="S969" i="3"/>
  <c r="S971" i="3"/>
  <c r="S973" i="3"/>
  <c r="T975" i="3"/>
  <c r="J979" i="3"/>
  <c r="J981" i="3"/>
  <c r="U983" i="3"/>
  <c r="X986" i="3"/>
  <c r="L992" i="3"/>
  <c r="L999" i="3"/>
  <c r="L1007" i="3"/>
  <c r="L1015" i="3"/>
  <c r="J1037" i="3"/>
  <c r="X1048" i="3"/>
  <c r="L1050" i="3"/>
  <c r="X1050" i="3"/>
  <c r="U1059" i="3"/>
  <c r="L1067" i="3"/>
  <c r="K1086" i="3"/>
  <c r="J926" i="3"/>
  <c r="W952" i="3"/>
  <c r="T952" i="3"/>
  <c r="J952" i="3"/>
  <c r="X952" i="3"/>
  <c r="S952" i="3"/>
  <c r="U991" i="3"/>
  <c r="Q991" i="3"/>
  <c r="J1036" i="3"/>
  <c r="U1036" i="3"/>
  <c r="L18" i="3"/>
  <c r="T24" i="3"/>
  <c r="T32" i="3"/>
  <c r="M62" i="3"/>
  <c r="J81" i="3"/>
  <c r="J96" i="3"/>
  <c r="J108" i="3"/>
  <c r="J109" i="3"/>
  <c r="X110" i="3"/>
  <c r="T110" i="3"/>
  <c r="U47" i="3"/>
  <c r="L231" i="3"/>
  <c r="S231" i="3"/>
  <c r="U391" i="3"/>
  <c r="Q391" i="3"/>
  <c r="U407" i="3"/>
  <c r="J407" i="3"/>
  <c r="Q407" i="3"/>
  <c r="Q76" i="3"/>
  <c r="J114" i="3"/>
  <c r="T114" i="3"/>
  <c r="L235" i="3"/>
  <c r="U389" i="3"/>
  <c r="J389" i="3"/>
  <c r="Q389" i="3"/>
  <c r="X389" i="3"/>
  <c r="U418" i="3"/>
  <c r="X418" i="3"/>
  <c r="X556" i="3"/>
  <c r="T556" i="3"/>
  <c r="L223" i="3"/>
  <c r="S223" i="3"/>
  <c r="T774" i="3"/>
  <c r="Q47" i="3"/>
  <c r="U242" i="3"/>
  <c r="U260" i="3"/>
  <c r="U275" i="3"/>
  <c r="U289" i="3"/>
  <c r="U303" i="3"/>
  <c r="U329" i="3"/>
  <c r="U335" i="3"/>
  <c r="U343" i="3"/>
  <c r="U353" i="3"/>
  <c r="U355" i="3"/>
  <c r="U357" i="3"/>
  <c r="U359" i="3"/>
  <c r="U417" i="3"/>
  <c r="X417" i="3"/>
  <c r="Q417" i="3"/>
  <c r="U421" i="3"/>
  <c r="X421" i="3"/>
  <c r="Q421" i="3"/>
  <c r="J557" i="3"/>
  <c r="T557" i="3"/>
  <c r="Y668" i="3"/>
  <c r="T668" i="3"/>
  <c r="J143" i="3"/>
  <c r="S230" i="3"/>
  <c r="S234" i="3"/>
  <c r="U416" i="3"/>
  <c r="X416" i="3"/>
  <c r="Q416" i="3"/>
  <c r="X420" i="3"/>
  <c r="K476" i="3"/>
  <c r="W476" i="3"/>
  <c r="S498" i="3"/>
  <c r="L498" i="3"/>
  <c r="U245" i="3"/>
  <c r="U267" i="3"/>
  <c r="U274" i="3"/>
  <c r="U282" i="3"/>
  <c r="U290" i="3"/>
  <c r="U296" i="3"/>
  <c r="U304" i="3"/>
  <c r="U310" i="3"/>
  <c r="U316" i="3"/>
  <c r="U324" i="3"/>
  <c r="U354" i="3"/>
  <c r="U356" i="3"/>
  <c r="U358" i="3"/>
  <c r="U360" i="3"/>
  <c r="U370" i="3"/>
  <c r="U423" i="3"/>
  <c r="Q423" i="3"/>
  <c r="W542" i="3"/>
  <c r="T542" i="3"/>
  <c r="J542" i="3"/>
  <c r="S542" i="3"/>
  <c r="W640" i="3"/>
  <c r="L640" i="3"/>
  <c r="X640" i="3"/>
  <c r="Q424" i="3"/>
  <c r="Q432" i="3"/>
  <c r="Q438" i="3"/>
  <c r="Q439" i="3"/>
  <c r="R451" i="3"/>
  <c r="R467" i="3"/>
  <c r="L493" i="3"/>
  <c r="L499" i="3"/>
  <c r="L517" i="3"/>
  <c r="L525" i="3"/>
  <c r="J541" i="3"/>
  <c r="T541" i="3"/>
  <c r="T555" i="3"/>
  <c r="J583" i="3"/>
  <c r="Y662" i="3"/>
  <c r="T662" i="3"/>
  <c r="K662" i="3"/>
  <c r="R662" i="3"/>
  <c r="X662" i="3"/>
  <c r="W662" i="3"/>
  <c r="Y683" i="3"/>
  <c r="Y692" i="3"/>
  <c r="K692" i="3"/>
  <c r="V692" i="3"/>
  <c r="R692" i="3"/>
  <c r="Y700" i="3"/>
  <c r="K700" i="3"/>
  <c r="V700" i="3"/>
  <c r="R700" i="3"/>
  <c r="Y708" i="3"/>
  <c r="K708" i="3"/>
  <c r="V708" i="3"/>
  <c r="R708" i="3"/>
  <c r="T765" i="3"/>
  <c r="J765" i="3"/>
  <c r="X765" i="3"/>
  <c r="R765" i="3"/>
  <c r="W916" i="3"/>
  <c r="R916" i="3"/>
  <c r="W493" i="3"/>
  <c r="W499" i="3"/>
  <c r="W517" i="3"/>
  <c r="W525" i="3"/>
  <c r="Y693" i="3"/>
  <c r="K693" i="3"/>
  <c r="V693" i="3"/>
  <c r="Y701" i="3"/>
  <c r="K701" i="3"/>
  <c r="V701" i="3"/>
  <c r="Y709" i="3"/>
  <c r="K709" i="3"/>
  <c r="V709" i="3"/>
  <c r="X425" i="3"/>
  <c r="X438" i="3"/>
  <c r="T583" i="3"/>
  <c r="W624" i="3"/>
  <c r="L624" i="3"/>
  <c r="X624" i="3"/>
  <c r="X638" i="3"/>
  <c r="W638" i="3"/>
  <c r="U638" i="3"/>
  <c r="Y667" i="3"/>
  <c r="W667" i="3"/>
  <c r="T667" i="3"/>
  <c r="Y678" i="3"/>
  <c r="T678" i="3"/>
  <c r="K678" i="3"/>
  <c r="R678" i="3"/>
  <c r="X678" i="3"/>
  <c r="W678" i="3"/>
  <c r="Y688" i="3"/>
  <c r="X688" i="3"/>
  <c r="K688" i="3"/>
  <c r="T688" i="3"/>
  <c r="R688" i="3"/>
  <c r="L882" i="3"/>
  <c r="V882" i="3"/>
  <c r="W946" i="3"/>
  <c r="T946" i="3"/>
  <c r="J946" i="3"/>
  <c r="S946" i="3"/>
  <c r="W958" i="3"/>
  <c r="T958" i="3"/>
  <c r="J958" i="3"/>
  <c r="S958" i="3"/>
  <c r="X958" i="3"/>
  <c r="L636" i="3"/>
  <c r="W637" i="3"/>
  <c r="L644" i="3"/>
  <c r="L649" i="3"/>
  <c r="L651" i="3"/>
  <c r="X653" i="3"/>
  <c r="S654" i="3"/>
  <c r="T656" i="3"/>
  <c r="R658" i="3"/>
  <c r="W663" i="3"/>
  <c r="W666" i="3"/>
  <c r="K670" i="3"/>
  <c r="T670" i="3"/>
  <c r="T672" i="3"/>
  <c r="R674" i="3"/>
  <c r="W679" i="3"/>
  <c r="W682" i="3"/>
  <c r="K684" i="3"/>
  <c r="X684" i="3"/>
  <c r="R686" i="3"/>
  <c r="V694" i="3"/>
  <c r="K696" i="3"/>
  <c r="K697" i="3"/>
  <c r="V702" i="3"/>
  <c r="K704" i="3"/>
  <c r="K705" i="3"/>
  <c r="V710" i="3"/>
  <c r="X767" i="3"/>
  <c r="T767" i="3"/>
  <c r="W944" i="3"/>
  <c r="T944" i="3"/>
  <c r="J944" i="3"/>
  <c r="S944" i="3"/>
  <c r="X944" i="3"/>
  <c r="W953" i="3"/>
  <c r="X953" i="3"/>
  <c r="J953" i="3"/>
  <c r="T953" i="3"/>
  <c r="S953" i="3"/>
  <c r="W970" i="3"/>
  <c r="T970" i="3"/>
  <c r="J970" i="3"/>
  <c r="S970" i="3"/>
  <c r="Q634" i="3"/>
  <c r="Q642" i="3"/>
  <c r="Q646" i="3"/>
  <c r="Q649" i="3"/>
  <c r="Q651" i="3"/>
  <c r="S652" i="3"/>
  <c r="T660" i="3"/>
  <c r="W670" i="3"/>
  <c r="T676" i="3"/>
  <c r="W687" i="3"/>
  <c r="T782" i="3"/>
  <c r="V878" i="3"/>
  <c r="V894" i="3"/>
  <c r="U1046" i="3"/>
  <c r="U634" i="3"/>
  <c r="X636" i="3"/>
  <c r="U642" i="3"/>
  <c r="U646" i="3"/>
  <c r="X652" i="3"/>
  <c r="X654" i="3"/>
  <c r="W658" i="3"/>
  <c r="T659" i="3"/>
  <c r="T664" i="3"/>
  <c r="X670" i="3"/>
  <c r="W674" i="3"/>
  <c r="T675" i="3"/>
  <c r="T680" i="3"/>
  <c r="R684" i="3"/>
  <c r="W686" i="3"/>
  <c r="R696" i="3"/>
  <c r="V697" i="3"/>
  <c r="R704" i="3"/>
  <c r="V705" i="3"/>
  <c r="Y711" i="3"/>
  <c r="K711" i="3"/>
  <c r="V711" i="3"/>
  <c r="V921" i="3"/>
  <c r="W948" i="3"/>
  <c r="T948" i="3"/>
  <c r="J948" i="3"/>
  <c r="S948" i="3"/>
  <c r="X948" i="3"/>
  <c r="W962" i="3"/>
  <c r="T962" i="3"/>
  <c r="J962" i="3"/>
  <c r="S962" i="3"/>
  <c r="W978" i="3"/>
  <c r="T978" i="3"/>
  <c r="J978" i="3"/>
  <c r="S978" i="3"/>
  <c r="R715" i="3"/>
  <c r="R768" i="3"/>
  <c r="R831" i="3"/>
  <c r="R833" i="3"/>
  <c r="R835" i="3"/>
  <c r="R837" i="3"/>
  <c r="R839" i="3"/>
  <c r="R841" i="3"/>
  <c r="R843" i="3"/>
  <c r="R845" i="3"/>
  <c r="R847" i="3"/>
  <c r="L875" i="3"/>
  <c r="L879" i="3"/>
  <c r="L883" i="3"/>
  <c r="L887" i="3"/>
  <c r="L891" i="3"/>
  <c r="V898" i="3"/>
  <c r="V900" i="3"/>
  <c r="V902" i="3"/>
  <c r="V904" i="3"/>
  <c r="V906" i="3"/>
  <c r="V908" i="3"/>
  <c r="V910" i="3"/>
  <c r="L915" i="3"/>
  <c r="W917" i="3"/>
  <c r="J945" i="3"/>
  <c r="T945" i="3"/>
  <c r="J947" i="3"/>
  <c r="T947" i="3"/>
  <c r="J949" i="3"/>
  <c r="X950" i="3"/>
  <c r="T951" i="3"/>
  <c r="W954" i="3"/>
  <c r="T954" i="3"/>
  <c r="J954" i="3"/>
  <c r="W955" i="3"/>
  <c r="W964" i="3"/>
  <c r="T964" i="3"/>
  <c r="J964" i="3"/>
  <c r="S964" i="3"/>
  <c r="X964" i="3"/>
  <c r="W972" i="3"/>
  <c r="T972" i="3"/>
  <c r="J972" i="3"/>
  <c r="S972" i="3"/>
  <c r="X972" i="3"/>
  <c r="W980" i="3"/>
  <c r="T980" i="3"/>
  <c r="J980" i="3"/>
  <c r="S980" i="3"/>
  <c r="X980" i="3"/>
  <c r="X984" i="3"/>
  <c r="U993" i="3"/>
  <c r="Q993" i="3"/>
  <c r="L1001" i="3"/>
  <c r="U1001" i="3"/>
  <c r="L1009" i="3"/>
  <c r="U1009" i="3"/>
  <c r="L1017" i="3"/>
  <c r="U1017" i="3"/>
  <c r="R714" i="3"/>
  <c r="J758" i="3"/>
  <c r="R764" i="3"/>
  <c r="X766" i="3"/>
  <c r="J786" i="3"/>
  <c r="J788" i="3"/>
  <c r="J790" i="3"/>
  <c r="J792" i="3"/>
  <c r="J794" i="3"/>
  <c r="J796" i="3"/>
  <c r="J798" i="3"/>
  <c r="J800" i="3"/>
  <c r="J802" i="3"/>
  <c r="J804" i="3"/>
  <c r="J806" i="3"/>
  <c r="J808" i="3"/>
  <c r="J810" i="3"/>
  <c r="J812" i="3"/>
  <c r="J814" i="3"/>
  <c r="J816" i="3"/>
  <c r="J818" i="3"/>
  <c r="J820" i="3"/>
  <c r="J822" i="3"/>
  <c r="J824" i="3"/>
  <c r="J826" i="3"/>
  <c r="J828" i="3"/>
  <c r="J830" i="3"/>
  <c r="J832" i="3"/>
  <c r="J834" i="3"/>
  <c r="J836" i="3"/>
  <c r="J838" i="3"/>
  <c r="J840" i="3"/>
  <c r="J842" i="3"/>
  <c r="J844" i="3"/>
  <c r="J846" i="3"/>
  <c r="V873" i="3"/>
  <c r="V877" i="3"/>
  <c r="V881" i="3"/>
  <c r="V885" i="3"/>
  <c r="V889" i="3"/>
  <c r="V893" i="3"/>
  <c r="R911" i="3"/>
  <c r="W915" i="3"/>
  <c r="L917" i="3"/>
  <c r="R918" i="3"/>
  <c r="J924" i="3"/>
  <c r="X945" i="3"/>
  <c r="X947" i="3"/>
  <c r="W949" i="3"/>
  <c r="J951" i="3"/>
  <c r="W956" i="3"/>
  <c r="T956" i="3"/>
  <c r="J956" i="3"/>
  <c r="S956" i="3"/>
  <c r="W960" i="3"/>
  <c r="T960" i="3"/>
  <c r="J960" i="3"/>
  <c r="S960" i="3"/>
  <c r="W966" i="3"/>
  <c r="T966" i="3"/>
  <c r="J966" i="3"/>
  <c r="S966" i="3"/>
  <c r="X966" i="3"/>
  <c r="W974" i="3"/>
  <c r="T974" i="3"/>
  <c r="J974" i="3"/>
  <c r="S974" i="3"/>
  <c r="X974" i="3"/>
  <c r="U982" i="3"/>
  <c r="X982" i="3"/>
  <c r="L982" i="3"/>
  <c r="W982" i="3"/>
  <c r="U995" i="3"/>
  <c r="Q995" i="3"/>
  <c r="J1038" i="3"/>
  <c r="Q1057" i="3"/>
  <c r="L1057" i="3"/>
  <c r="U1057" i="3"/>
  <c r="S830" i="3"/>
  <c r="S832" i="3"/>
  <c r="S834" i="3"/>
  <c r="S836" i="3"/>
  <c r="S838" i="3"/>
  <c r="S840" i="3"/>
  <c r="S842" i="3"/>
  <c r="S844" i="3"/>
  <c r="S846" i="3"/>
  <c r="R897" i="3"/>
  <c r="R899" i="3"/>
  <c r="R901" i="3"/>
  <c r="R903" i="3"/>
  <c r="R905" i="3"/>
  <c r="R907" i="3"/>
  <c r="R909" i="3"/>
  <c r="V911" i="3"/>
  <c r="W918" i="3"/>
  <c r="S949" i="3"/>
  <c r="W950" i="3"/>
  <c r="T950" i="3"/>
  <c r="J950" i="3"/>
  <c r="W951" i="3"/>
  <c r="X956" i="3"/>
  <c r="X960" i="3"/>
  <c r="W968" i="3"/>
  <c r="T968" i="3"/>
  <c r="J968" i="3"/>
  <c r="S968" i="3"/>
  <c r="X968" i="3"/>
  <c r="W976" i="3"/>
  <c r="T976" i="3"/>
  <c r="J976" i="3"/>
  <c r="S976" i="3"/>
  <c r="X976" i="3"/>
  <c r="U989" i="3"/>
  <c r="Q989" i="3"/>
  <c r="U997" i="3"/>
  <c r="Q997" i="3"/>
  <c r="L1005" i="3"/>
  <c r="U1005" i="3"/>
  <c r="L1013" i="3"/>
  <c r="U1013" i="3"/>
  <c r="Q1065" i="3"/>
  <c r="L1065" i="3"/>
  <c r="U1065" i="3"/>
  <c r="W983" i="3"/>
  <c r="U998" i="3"/>
  <c r="X957" i="3"/>
  <c r="X959" i="3"/>
  <c r="X961" i="3"/>
  <c r="X963" i="3"/>
  <c r="X965" i="3"/>
  <c r="X967" i="3"/>
  <c r="X969" i="3"/>
  <c r="X971" i="3"/>
  <c r="X973" i="3"/>
  <c r="X975" i="3"/>
  <c r="X977" i="3"/>
  <c r="X979" i="3"/>
  <c r="X981" i="3"/>
  <c r="Q983" i="3"/>
  <c r="X983" i="3"/>
  <c r="Q986" i="3"/>
  <c r="U988" i="3"/>
  <c r="U990" i="3"/>
  <c r="U992" i="3"/>
  <c r="U994" i="3"/>
  <c r="U996" i="3"/>
  <c r="U1035" i="3"/>
  <c r="U1037" i="3"/>
  <c r="Q1049" i="3"/>
  <c r="U1055" i="3"/>
  <c r="U1063" i="3"/>
  <c r="U1071" i="3"/>
  <c r="S1086" i="3"/>
  <c r="U1053" i="3"/>
  <c r="U1061" i="3"/>
  <c r="U1069" i="3"/>
  <c r="X1106" i="3"/>
  <c r="Y1106" i="3"/>
  <c r="L39" i="3"/>
  <c r="U39" i="3"/>
  <c r="L40" i="3"/>
  <c r="U40" i="3"/>
  <c r="W1106" i="3"/>
  <c r="M39" i="3"/>
  <c r="W39" i="3"/>
  <c r="M40" i="3"/>
  <c r="W40" i="3"/>
  <c r="S18" i="3"/>
  <c r="S24" i="3"/>
  <c r="S32" i="3"/>
  <c r="S39" i="3"/>
  <c r="S40" i="3"/>
  <c r="X40" i="3"/>
  <c r="S47" i="3"/>
  <c r="X47" i="3"/>
  <c r="U52" i="3"/>
  <c r="U56" i="3"/>
  <c r="V62" i="3"/>
  <c r="Y62" i="3"/>
  <c r="X62" i="3"/>
  <c r="S62" i="3"/>
  <c r="L62" i="3"/>
  <c r="J39" i="3"/>
  <c r="T39" i="3"/>
  <c r="J52" i="3"/>
  <c r="Q52" i="3"/>
  <c r="Q56" i="3"/>
  <c r="V47" i="3"/>
  <c r="Y47" i="3"/>
  <c r="L47" i="3"/>
  <c r="V52" i="3"/>
  <c r="Y52" i="3"/>
  <c r="X52" i="3"/>
  <c r="S52" i="3"/>
  <c r="L52" i="3"/>
  <c r="V56" i="3"/>
  <c r="Y56" i="3"/>
  <c r="X56" i="3"/>
  <c r="S56" i="3"/>
  <c r="L56" i="3"/>
  <c r="S1106" i="3"/>
  <c r="V18" i="3"/>
  <c r="Y18" i="3"/>
  <c r="Q18" i="3"/>
  <c r="U18" i="3"/>
  <c r="V24" i="3"/>
  <c r="Y24" i="3"/>
  <c r="L24" i="3"/>
  <c r="Q24" i="3"/>
  <c r="U24" i="3"/>
  <c r="V32" i="3"/>
  <c r="Y32" i="3"/>
  <c r="L32" i="3"/>
  <c r="Q32" i="3"/>
  <c r="U32" i="3"/>
  <c r="V39" i="3"/>
  <c r="V40" i="3"/>
  <c r="Y40" i="3"/>
  <c r="Q40" i="3"/>
  <c r="M18" i="3"/>
  <c r="W18" i="3"/>
  <c r="M24" i="3"/>
  <c r="W24" i="3"/>
  <c r="M32" i="3"/>
  <c r="W32" i="3"/>
  <c r="M47" i="3"/>
  <c r="W47" i="3"/>
  <c r="M52" i="3"/>
  <c r="T52" i="3"/>
  <c r="M56" i="3"/>
  <c r="T56" i="3"/>
  <c r="V76" i="3"/>
  <c r="Y76" i="3"/>
  <c r="W76" i="3"/>
  <c r="M76" i="3"/>
  <c r="X76" i="3"/>
  <c r="S76" i="3"/>
  <c r="L76" i="3"/>
  <c r="U76" i="3"/>
  <c r="S82" i="3"/>
  <c r="S81" i="3"/>
  <c r="S89" i="3"/>
  <c r="S93" i="3"/>
  <c r="S96" i="3"/>
  <c r="S97" i="3"/>
  <c r="S101" i="3"/>
  <c r="S104" i="3"/>
  <c r="S108" i="3"/>
  <c r="S109" i="3"/>
  <c r="S110" i="3"/>
  <c r="S114" i="3"/>
  <c r="Y143" i="3"/>
  <c r="W142" i="3"/>
  <c r="Y142" i="3"/>
  <c r="V177" i="3"/>
  <c r="Y177" i="3"/>
  <c r="U177" i="3"/>
  <c r="Y172" i="3"/>
  <c r="J172" i="3"/>
  <c r="V165" i="3"/>
  <c r="Y165" i="3"/>
  <c r="U165" i="3"/>
  <c r="V186" i="3"/>
  <c r="Y186" i="3"/>
  <c r="U186" i="3"/>
  <c r="V189" i="3"/>
  <c r="Y189" i="3"/>
  <c r="U189" i="3"/>
  <c r="J189" i="3"/>
  <c r="V191" i="3"/>
  <c r="U191" i="3"/>
  <c r="J191" i="3"/>
  <c r="S203" i="3"/>
  <c r="Y203" i="3"/>
  <c r="S204" i="3"/>
  <c r="Y204" i="3"/>
  <c r="S212" i="3"/>
  <c r="Y212" i="3"/>
  <c r="V216" i="3"/>
  <c r="Y216" i="3"/>
  <c r="W216" i="3"/>
  <c r="J216" i="3"/>
  <c r="V217" i="3"/>
  <c r="Y217" i="3"/>
  <c r="W217" i="3"/>
  <c r="V223" i="3"/>
  <c r="Y223" i="3"/>
  <c r="W223" i="3"/>
  <c r="V230" i="3"/>
  <c r="Y230" i="3"/>
  <c r="W230" i="3"/>
  <c r="V231" i="3"/>
  <c r="Y231" i="3"/>
  <c r="W231" i="3"/>
  <c r="V232" i="3"/>
  <c r="Y232" i="3"/>
  <c r="W232" i="3"/>
  <c r="V234" i="3"/>
  <c r="W234" i="3"/>
  <c r="Y235" i="3"/>
  <c r="J235" i="3"/>
  <c r="V236" i="3"/>
  <c r="Y236" i="3"/>
  <c r="W236" i="3"/>
  <c r="V82" i="3"/>
  <c r="Y82" i="3"/>
  <c r="L82" i="3"/>
  <c r="Q82" i="3"/>
  <c r="U82" i="3"/>
  <c r="V81" i="3"/>
  <c r="L81" i="3"/>
  <c r="Q81" i="3"/>
  <c r="U81" i="3"/>
  <c r="V89" i="3"/>
  <c r="L89" i="3"/>
  <c r="Q89" i="3"/>
  <c r="U89" i="3"/>
  <c r="V93" i="3"/>
  <c r="Y93" i="3"/>
  <c r="L93" i="3"/>
  <c r="Q93" i="3"/>
  <c r="U93" i="3"/>
  <c r="V96" i="3"/>
  <c r="L96" i="3"/>
  <c r="Q96" i="3"/>
  <c r="U96" i="3"/>
  <c r="V97" i="3"/>
  <c r="Y97" i="3"/>
  <c r="L97" i="3"/>
  <c r="Q97" i="3"/>
  <c r="U97" i="3"/>
  <c r="V101" i="3"/>
  <c r="Y101" i="3"/>
  <c r="L101" i="3"/>
  <c r="Q101" i="3"/>
  <c r="U101" i="3"/>
  <c r="V104" i="3"/>
  <c r="Y104" i="3"/>
  <c r="L104" i="3"/>
  <c r="Q104" i="3"/>
  <c r="U104" i="3"/>
  <c r="V108" i="3"/>
  <c r="L108" i="3"/>
  <c r="Q108" i="3"/>
  <c r="U108" i="3"/>
  <c r="V109" i="3"/>
  <c r="L109" i="3"/>
  <c r="Q109" i="3"/>
  <c r="U109" i="3"/>
  <c r="V110" i="3"/>
  <c r="Y110" i="3"/>
  <c r="L110" i="3"/>
  <c r="Q110" i="3"/>
  <c r="U110" i="3"/>
  <c r="V114" i="3"/>
  <c r="Y114" i="3"/>
  <c r="L114" i="3"/>
  <c r="Q114" i="3"/>
  <c r="U114" i="3"/>
  <c r="V150" i="3"/>
  <c r="Y150" i="3"/>
  <c r="M82" i="3"/>
  <c r="W82" i="3"/>
  <c r="M81" i="3"/>
  <c r="W81" i="3"/>
  <c r="M89" i="3"/>
  <c r="W89" i="3"/>
  <c r="M93" i="3"/>
  <c r="W93" i="3"/>
  <c r="M96" i="3"/>
  <c r="W96" i="3"/>
  <c r="M97" i="3"/>
  <c r="W97" i="3"/>
  <c r="M101" i="3"/>
  <c r="W101" i="3"/>
  <c r="M104" i="3"/>
  <c r="W104" i="3"/>
  <c r="M108" i="3"/>
  <c r="W108" i="3"/>
  <c r="M109" i="3"/>
  <c r="W109" i="3"/>
  <c r="M110" i="3"/>
  <c r="W110" i="3"/>
  <c r="W114" i="3"/>
  <c r="W136" i="3"/>
  <c r="Y136" i="3"/>
  <c r="Y156" i="3"/>
  <c r="Y157" i="3"/>
  <c r="Y161" i="3"/>
  <c r="Y166" i="3"/>
  <c r="Y182" i="3"/>
  <c r="J182" i="3"/>
  <c r="V162" i="3"/>
  <c r="Y162" i="3"/>
  <c r="U162" i="3"/>
  <c r="V154" i="3"/>
  <c r="Y154" i="3"/>
  <c r="U154" i="3"/>
  <c r="V183" i="3"/>
  <c r="Y183" i="3"/>
  <c r="U183" i="3"/>
  <c r="Y187" i="3"/>
  <c r="J187" i="3"/>
  <c r="V190" i="3"/>
  <c r="Y190" i="3"/>
  <c r="U190" i="3"/>
  <c r="V196" i="3"/>
  <c r="Y196" i="3"/>
  <c r="U196" i="3"/>
  <c r="X202" i="3"/>
  <c r="Y202" i="3"/>
  <c r="J202" i="3"/>
  <c r="U216" i="3"/>
  <c r="U217" i="3"/>
  <c r="U223" i="3"/>
  <c r="U230" i="3"/>
  <c r="U231" i="3"/>
  <c r="U232" i="3"/>
  <c r="U234" i="3"/>
  <c r="U236" i="3"/>
  <c r="J242" i="3"/>
  <c r="J259" i="3"/>
  <c r="J282" i="3"/>
  <c r="J289" i="3"/>
  <c r="J353" i="3"/>
  <c r="V242" i="3"/>
  <c r="L242" i="3"/>
  <c r="S242" i="3"/>
  <c r="V245" i="3"/>
  <c r="Y245" i="3"/>
  <c r="L245" i="3"/>
  <c r="S245" i="3"/>
  <c r="Y259" i="3"/>
  <c r="L259" i="3"/>
  <c r="V260" i="3"/>
  <c r="Y260" i="3"/>
  <c r="L260" i="3"/>
  <c r="S260" i="3"/>
  <c r="V267" i="3"/>
  <c r="Y267" i="3"/>
  <c r="L267" i="3"/>
  <c r="S267" i="3"/>
  <c r="V274" i="3"/>
  <c r="Y274" i="3"/>
  <c r="L274" i="3"/>
  <c r="S274" i="3"/>
  <c r="V275" i="3"/>
  <c r="Y275" i="3"/>
  <c r="L275" i="3"/>
  <c r="S275" i="3"/>
  <c r="V282" i="3"/>
  <c r="L282" i="3"/>
  <c r="S282" i="3"/>
  <c r="V289" i="3"/>
  <c r="L289" i="3"/>
  <c r="S289" i="3"/>
  <c r="V290" i="3"/>
  <c r="Y290" i="3"/>
  <c r="L290" i="3"/>
  <c r="S290" i="3"/>
  <c r="V296" i="3"/>
  <c r="Y296" i="3"/>
  <c r="L296" i="3"/>
  <c r="S296" i="3"/>
  <c r="V303" i="3"/>
  <c r="Y303" i="3"/>
  <c r="L303" i="3"/>
  <c r="S303" i="3"/>
  <c r="V304" i="3"/>
  <c r="Y304" i="3"/>
  <c r="L304" i="3"/>
  <c r="S304" i="3"/>
  <c r="V310" i="3"/>
  <c r="Y310" i="3"/>
  <c r="L310" i="3"/>
  <c r="S310" i="3"/>
  <c r="V316" i="3"/>
  <c r="Y316" i="3"/>
  <c r="L316" i="3"/>
  <c r="S316" i="3"/>
  <c r="V324" i="3"/>
  <c r="Y324" i="3"/>
  <c r="L324" i="3"/>
  <c r="S324" i="3"/>
  <c r="V329" i="3"/>
  <c r="Y329" i="3"/>
  <c r="L329" i="3"/>
  <c r="S329" i="3"/>
  <c r="V335" i="3"/>
  <c r="Y335" i="3"/>
  <c r="L335" i="3"/>
  <c r="S335" i="3"/>
  <c r="V343" i="3"/>
  <c r="Y343" i="3"/>
  <c r="L343" i="3"/>
  <c r="S343" i="3"/>
  <c r="V353" i="3"/>
  <c r="L353" i="3"/>
  <c r="S353" i="3"/>
  <c r="V354" i="3"/>
  <c r="Y354" i="3"/>
  <c r="L354" i="3"/>
  <c r="S354" i="3"/>
  <c r="V355" i="3"/>
  <c r="Y355" i="3"/>
  <c r="L355" i="3"/>
  <c r="S355" i="3"/>
  <c r="V356" i="3"/>
  <c r="Y356" i="3"/>
  <c r="L356" i="3"/>
  <c r="S356" i="3"/>
  <c r="V357" i="3"/>
  <c r="Y357" i="3"/>
  <c r="L357" i="3"/>
  <c r="S357" i="3"/>
  <c r="V358" i="3"/>
  <c r="Y358" i="3"/>
  <c r="L358" i="3"/>
  <c r="S358" i="3"/>
  <c r="V359" i="3"/>
  <c r="Y359" i="3"/>
  <c r="L359" i="3"/>
  <c r="S359" i="3"/>
  <c r="V360" i="3"/>
  <c r="Y360" i="3"/>
  <c r="L360" i="3"/>
  <c r="S360" i="3"/>
  <c r="V370" i="3"/>
  <c r="Y370" i="3"/>
  <c r="L370" i="3"/>
  <c r="S370" i="3"/>
  <c r="W242" i="3"/>
  <c r="W245" i="3"/>
  <c r="W260" i="3"/>
  <c r="W267" i="3"/>
  <c r="W274" i="3"/>
  <c r="W275" i="3"/>
  <c r="W282" i="3"/>
  <c r="W289" i="3"/>
  <c r="W290" i="3"/>
  <c r="W296" i="3"/>
  <c r="W303" i="3"/>
  <c r="W304" i="3"/>
  <c r="W310" i="3"/>
  <c r="W316" i="3"/>
  <c r="W324" i="3"/>
  <c r="W329" i="3"/>
  <c r="W335" i="3"/>
  <c r="W343" i="3"/>
  <c r="W353" i="3"/>
  <c r="W354" i="3"/>
  <c r="W355" i="3"/>
  <c r="W356" i="3"/>
  <c r="W357" i="3"/>
  <c r="W358" i="3"/>
  <c r="W359" i="3"/>
  <c r="W360" i="3"/>
  <c r="W370" i="3"/>
  <c r="W388" i="3"/>
  <c r="Y388" i="3"/>
  <c r="M388" i="3"/>
  <c r="T388" i="3"/>
  <c r="W389" i="3"/>
  <c r="Y389" i="3"/>
  <c r="M389" i="3"/>
  <c r="T389" i="3"/>
  <c r="W390" i="3"/>
  <c r="M390" i="3"/>
  <c r="T390" i="3"/>
  <c r="W391" i="3"/>
  <c r="M391" i="3"/>
  <c r="T391" i="3"/>
  <c r="W392" i="3"/>
  <c r="M392" i="3"/>
  <c r="T392" i="3"/>
  <c r="W398" i="3"/>
  <c r="Y398" i="3"/>
  <c r="M398" i="3"/>
  <c r="T398" i="3"/>
  <c r="W407" i="3"/>
  <c r="M407" i="3"/>
  <c r="T407" i="3"/>
  <c r="W416" i="3"/>
  <c r="Y416" i="3"/>
  <c r="M416" i="3"/>
  <c r="T416" i="3"/>
  <c r="W417" i="3"/>
  <c r="Y417" i="3"/>
  <c r="M417" i="3"/>
  <c r="T417" i="3"/>
  <c r="W418" i="3"/>
  <c r="Y418" i="3"/>
  <c r="M418" i="3"/>
  <c r="T418" i="3"/>
  <c r="Y420" i="3"/>
  <c r="M420" i="3"/>
  <c r="W421" i="3"/>
  <c r="Y421" i="3"/>
  <c r="M421" i="3"/>
  <c r="T421" i="3"/>
  <c r="W423" i="3"/>
  <c r="M423" i="3"/>
  <c r="T423" i="3"/>
  <c r="W424" i="3"/>
  <c r="Y424" i="3"/>
  <c r="M424" i="3"/>
  <c r="T424" i="3"/>
  <c r="Y425" i="3"/>
  <c r="M425" i="3"/>
  <c r="W432" i="3"/>
  <c r="M432" i="3"/>
  <c r="T432" i="3"/>
  <c r="W438" i="3"/>
  <c r="Y438" i="3"/>
  <c r="M438" i="3"/>
  <c r="T438" i="3"/>
  <c r="W439" i="3"/>
  <c r="M439" i="3"/>
  <c r="T439" i="3"/>
  <c r="W451" i="3"/>
  <c r="M541" i="3"/>
  <c r="M542" i="3"/>
  <c r="M555" i="3"/>
  <c r="M556" i="3"/>
  <c r="W556" i="3"/>
  <c r="M557" i="3"/>
  <c r="W557" i="3"/>
  <c r="M558" i="3"/>
  <c r="W558" i="3"/>
  <c r="M572" i="3"/>
  <c r="W572" i="3"/>
  <c r="M583" i="3"/>
  <c r="W583" i="3"/>
  <c r="M585" i="3"/>
  <c r="Q599" i="3"/>
  <c r="W599" i="3"/>
  <c r="Q623" i="3"/>
  <c r="W623" i="3"/>
  <c r="U624" i="3"/>
  <c r="L634" i="3"/>
  <c r="Q635" i="3"/>
  <c r="W635" i="3"/>
  <c r="U636" i="3"/>
  <c r="V637" i="3"/>
  <c r="Y637" i="3"/>
  <c r="T637" i="3"/>
  <c r="J637" i="3"/>
  <c r="M637" i="3"/>
  <c r="S637" i="3"/>
  <c r="L638" i="3"/>
  <c r="Q639" i="3"/>
  <c r="W639" i="3"/>
  <c r="U640" i="3"/>
  <c r="V641" i="3"/>
  <c r="Y641" i="3"/>
  <c r="T641" i="3"/>
  <c r="J641" i="3"/>
  <c r="M641" i="3"/>
  <c r="S641" i="3"/>
  <c r="L642" i="3"/>
  <c r="Q643" i="3"/>
  <c r="W643" i="3"/>
  <c r="U644" i="3"/>
  <c r="V645" i="3"/>
  <c r="Y645" i="3"/>
  <c r="T645" i="3"/>
  <c r="J645" i="3"/>
  <c r="M645" i="3"/>
  <c r="S645" i="3"/>
  <c r="L646" i="3"/>
  <c r="Q647" i="3"/>
  <c r="W647" i="3"/>
  <c r="U648" i="3"/>
  <c r="V649" i="3"/>
  <c r="Y649" i="3"/>
  <c r="W649" i="3"/>
  <c r="M649" i="3"/>
  <c r="T649" i="3"/>
  <c r="J649" i="3"/>
  <c r="X649" i="3"/>
  <c r="S650" i="3"/>
  <c r="V651" i="3"/>
  <c r="Y651" i="3"/>
  <c r="W651" i="3"/>
  <c r="M651" i="3"/>
  <c r="T651" i="3"/>
  <c r="J651" i="3"/>
  <c r="X651" i="3"/>
  <c r="S556" i="3"/>
  <c r="S557" i="3"/>
  <c r="S558" i="3"/>
  <c r="S572" i="3"/>
  <c r="S583" i="3"/>
  <c r="L599" i="3"/>
  <c r="L623" i="3"/>
  <c r="Q624" i="3"/>
  <c r="V634" i="3"/>
  <c r="Y634" i="3"/>
  <c r="T634" i="3"/>
  <c r="J634" i="3"/>
  <c r="M634" i="3"/>
  <c r="S634" i="3"/>
  <c r="L635" i="3"/>
  <c r="Q636" i="3"/>
  <c r="V638" i="3"/>
  <c r="Y638" i="3"/>
  <c r="T638" i="3"/>
  <c r="J638" i="3"/>
  <c r="M638" i="3"/>
  <c r="S638" i="3"/>
  <c r="L639" i="3"/>
  <c r="Q640" i="3"/>
  <c r="V642" i="3"/>
  <c r="Y642" i="3"/>
  <c r="T642" i="3"/>
  <c r="J642" i="3"/>
  <c r="M642" i="3"/>
  <c r="S642" i="3"/>
  <c r="L643" i="3"/>
  <c r="Q644" i="3"/>
  <c r="W644" i="3"/>
  <c r="V646" i="3"/>
  <c r="Y646" i="3"/>
  <c r="T646" i="3"/>
  <c r="J646" i="3"/>
  <c r="M646" i="3"/>
  <c r="S646" i="3"/>
  <c r="L647" i="3"/>
  <c r="Q648" i="3"/>
  <c r="W648" i="3"/>
  <c r="L650" i="3"/>
  <c r="V599" i="3"/>
  <c r="Y599" i="3"/>
  <c r="T599" i="3"/>
  <c r="M599" i="3"/>
  <c r="S599" i="3"/>
  <c r="V623" i="3"/>
  <c r="T623" i="3"/>
  <c r="J623" i="3"/>
  <c r="M623" i="3"/>
  <c r="S623" i="3"/>
  <c r="V635" i="3"/>
  <c r="Y635" i="3"/>
  <c r="T635" i="3"/>
  <c r="J635" i="3"/>
  <c r="M635" i="3"/>
  <c r="S635" i="3"/>
  <c r="V639" i="3"/>
  <c r="Y639" i="3"/>
  <c r="T639" i="3"/>
  <c r="J639" i="3"/>
  <c r="M639" i="3"/>
  <c r="S639" i="3"/>
  <c r="V643" i="3"/>
  <c r="Y643" i="3"/>
  <c r="T643" i="3"/>
  <c r="J643" i="3"/>
  <c r="M643" i="3"/>
  <c r="S643" i="3"/>
  <c r="V647" i="3"/>
  <c r="Y647" i="3"/>
  <c r="T647" i="3"/>
  <c r="J647" i="3"/>
  <c r="M647" i="3"/>
  <c r="S647" i="3"/>
  <c r="L648" i="3"/>
  <c r="V650" i="3"/>
  <c r="Y650" i="3"/>
  <c r="W650" i="3"/>
  <c r="M650" i="3"/>
  <c r="T650" i="3"/>
  <c r="J650" i="3"/>
  <c r="X650" i="3"/>
  <c r="S451" i="3"/>
  <c r="X493" i="3"/>
  <c r="Y493" i="3"/>
  <c r="X499" i="3"/>
  <c r="Y499" i="3"/>
  <c r="X517" i="3"/>
  <c r="Y517" i="3"/>
  <c r="X525" i="3"/>
  <c r="Y525" i="3"/>
  <c r="V541" i="3"/>
  <c r="L541" i="3"/>
  <c r="Q541" i="3"/>
  <c r="U541" i="3"/>
  <c r="V542" i="3"/>
  <c r="L542" i="3"/>
  <c r="Q542" i="3"/>
  <c r="U542" i="3"/>
  <c r="V555" i="3"/>
  <c r="L555" i="3"/>
  <c r="Q555" i="3"/>
  <c r="U555" i="3"/>
  <c r="V556" i="3"/>
  <c r="Y556" i="3"/>
  <c r="L556" i="3"/>
  <c r="Q556" i="3"/>
  <c r="U556" i="3"/>
  <c r="V557" i="3"/>
  <c r="L557" i="3"/>
  <c r="Q557" i="3"/>
  <c r="U557" i="3"/>
  <c r="V558" i="3"/>
  <c r="L558" i="3"/>
  <c r="Q558" i="3"/>
  <c r="U558" i="3"/>
  <c r="V572" i="3"/>
  <c r="Y572" i="3"/>
  <c r="L572" i="3"/>
  <c r="Q572" i="3"/>
  <c r="U572" i="3"/>
  <c r="V583" i="3"/>
  <c r="L583" i="3"/>
  <c r="Q583" i="3"/>
  <c r="U583" i="3"/>
  <c r="Y585" i="3"/>
  <c r="L585" i="3"/>
  <c r="U599" i="3"/>
  <c r="U623" i="3"/>
  <c r="V624" i="3"/>
  <c r="Y624" i="3"/>
  <c r="T624" i="3"/>
  <c r="M624" i="3"/>
  <c r="S624" i="3"/>
  <c r="U635" i="3"/>
  <c r="V636" i="3"/>
  <c r="Y636" i="3"/>
  <c r="T636" i="3"/>
  <c r="J636" i="3"/>
  <c r="M636" i="3"/>
  <c r="S636" i="3"/>
  <c r="U639" i="3"/>
  <c r="V640" i="3"/>
  <c r="Y640" i="3"/>
  <c r="T640" i="3"/>
  <c r="J640" i="3"/>
  <c r="M640" i="3"/>
  <c r="S640" i="3"/>
  <c r="U643" i="3"/>
  <c r="V644" i="3"/>
  <c r="Y644" i="3"/>
  <c r="T644" i="3"/>
  <c r="J644" i="3"/>
  <c r="M644" i="3"/>
  <c r="S644" i="3"/>
  <c r="U647" i="3"/>
  <c r="V648" i="3"/>
  <c r="Y648" i="3"/>
  <c r="T648" i="3"/>
  <c r="J648" i="3"/>
  <c r="M648" i="3"/>
  <c r="S648" i="3"/>
  <c r="Q650" i="3"/>
  <c r="J652" i="3"/>
  <c r="J653" i="3"/>
  <c r="J654" i="3"/>
  <c r="K655" i="3"/>
  <c r="R655" i="3"/>
  <c r="X655" i="3"/>
  <c r="W656" i="3"/>
  <c r="T657" i="3"/>
  <c r="M658" i="3"/>
  <c r="S658" i="3"/>
  <c r="K659" i="3"/>
  <c r="R659" i="3"/>
  <c r="X659" i="3"/>
  <c r="W660" i="3"/>
  <c r="T661" i="3"/>
  <c r="M662" i="3"/>
  <c r="S662" i="3"/>
  <c r="K663" i="3"/>
  <c r="R663" i="3"/>
  <c r="X663" i="3"/>
  <c r="W664" i="3"/>
  <c r="T665" i="3"/>
  <c r="M666" i="3"/>
  <c r="S666" i="3"/>
  <c r="K667" i="3"/>
  <c r="R667" i="3"/>
  <c r="X667" i="3"/>
  <c r="W668" i="3"/>
  <c r="T669" i="3"/>
  <c r="M670" i="3"/>
  <c r="S670" i="3"/>
  <c r="K671" i="3"/>
  <c r="R671" i="3"/>
  <c r="X671" i="3"/>
  <c r="W672" i="3"/>
  <c r="T673" i="3"/>
  <c r="M674" i="3"/>
  <c r="S674" i="3"/>
  <c r="K675" i="3"/>
  <c r="R675" i="3"/>
  <c r="X675" i="3"/>
  <c r="W676" i="3"/>
  <c r="T677" i="3"/>
  <c r="M678" i="3"/>
  <c r="S678" i="3"/>
  <c r="K679" i="3"/>
  <c r="R679" i="3"/>
  <c r="X679" i="3"/>
  <c r="W680" i="3"/>
  <c r="T681" i="3"/>
  <c r="M682" i="3"/>
  <c r="S682" i="3"/>
  <c r="K683" i="3"/>
  <c r="R683" i="3"/>
  <c r="X683" i="3"/>
  <c r="W684" i="3"/>
  <c r="T685" i="3"/>
  <c r="M686" i="3"/>
  <c r="S686" i="3"/>
  <c r="K687" i="3"/>
  <c r="R687" i="3"/>
  <c r="X687" i="3"/>
  <c r="W688" i="3"/>
  <c r="T689" i="3"/>
  <c r="W690" i="3"/>
  <c r="R691" i="3"/>
  <c r="W692" i="3"/>
  <c r="R693" i="3"/>
  <c r="W694" i="3"/>
  <c r="R695" i="3"/>
  <c r="W696" i="3"/>
  <c r="R697" i="3"/>
  <c r="W698" i="3"/>
  <c r="R699" i="3"/>
  <c r="W700" i="3"/>
  <c r="R701" i="3"/>
  <c r="W702" i="3"/>
  <c r="R703" i="3"/>
  <c r="W704" i="3"/>
  <c r="R705" i="3"/>
  <c r="W706" i="3"/>
  <c r="R707" i="3"/>
  <c r="W708" i="3"/>
  <c r="R709" i="3"/>
  <c r="W710" i="3"/>
  <c r="R711" i="3"/>
  <c r="W712" i="3"/>
  <c r="R713" i="3"/>
  <c r="W714" i="3"/>
  <c r="V715" i="3"/>
  <c r="R759" i="3"/>
  <c r="V760" i="3"/>
  <c r="Y760" i="3"/>
  <c r="T760" i="3"/>
  <c r="J760" i="3"/>
  <c r="V761" i="3"/>
  <c r="Y761" i="3"/>
  <c r="J763" i="3"/>
  <c r="R766" i="3"/>
  <c r="R767" i="3"/>
  <c r="V768" i="3"/>
  <c r="Y768" i="3"/>
  <c r="T768" i="3"/>
  <c r="J768" i="3"/>
  <c r="U769" i="3"/>
  <c r="Y769" i="3"/>
  <c r="Q769" i="3"/>
  <c r="Q770" i="3"/>
  <c r="J771" i="3"/>
  <c r="Q772" i="3"/>
  <c r="J773" i="3"/>
  <c r="Q774" i="3"/>
  <c r="J775" i="3"/>
  <c r="Q776" i="3"/>
  <c r="J777" i="3"/>
  <c r="Q778" i="3"/>
  <c r="J779" i="3"/>
  <c r="Q780" i="3"/>
  <c r="J781" i="3"/>
  <c r="Q782" i="3"/>
  <c r="J783" i="3"/>
  <c r="Q784" i="3"/>
  <c r="V785" i="3"/>
  <c r="Y785" i="3"/>
  <c r="T785" i="3"/>
  <c r="X785" i="3"/>
  <c r="Q785" i="3"/>
  <c r="U785" i="3"/>
  <c r="M785" i="3"/>
  <c r="V652" i="3"/>
  <c r="Y652" i="3"/>
  <c r="L652" i="3"/>
  <c r="Q652" i="3"/>
  <c r="U652" i="3"/>
  <c r="V653" i="3"/>
  <c r="Y653" i="3"/>
  <c r="L653" i="3"/>
  <c r="Q653" i="3"/>
  <c r="U653" i="3"/>
  <c r="V654" i="3"/>
  <c r="Y654" i="3"/>
  <c r="L654" i="3"/>
  <c r="Q654" i="3"/>
  <c r="U654" i="3"/>
  <c r="M655" i="3"/>
  <c r="S655" i="3"/>
  <c r="K656" i="3"/>
  <c r="R656" i="3"/>
  <c r="X656" i="3"/>
  <c r="W657" i="3"/>
  <c r="M659" i="3"/>
  <c r="S659" i="3"/>
  <c r="K660" i="3"/>
  <c r="R660" i="3"/>
  <c r="X660" i="3"/>
  <c r="W661" i="3"/>
  <c r="M663" i="3"/>
  <c r="S663" i="3"/>
  <c r="K664" i="3"/>
  <c r="R664" i="3"/>
  <c r="X664" i="3"/>
  <c r="W665" i="3"/>
  <c r="M667" i="3"/>
  <c r="S667" i="3"/>
  <c r="K668" i="3"/>
  <c r="R668" i="3"/>
  <c r="X668" i="3"/>
  <c r="W669" i="3"/>
  <c r="M671" i="3"/>
  <c r="S671" i="3"/>
  <c r="K672" i="3"/>
  <c r="R672" i="3"/>
  <c r="X672" i="3"/>
  <c r="W673" i="3"/>
  <c r="M675" i="3"/>
  <c r="S675" i="3"/>
  <c r="K676" i="3"/>
  <c r="R676" i="3"/>
  <c r="X676" i="3"/>
  <c r="W677" i="3"/>
  <c r="M679" i="3"/>
  <c r="S679" i="3"/>
  <c r="K680" i="3"/>
  <c r="R680" i="3"/>
  <c r="X680" i="3"/>
  <c r="W681" i="3"/>
  <c r="M683" i="3"/>
  <c r="S683" i="3"/>
  <c r="W685" i="3"/>
  <c r="M687" i="3"/>
  <c r="S687" i="3"/>
  <c r="W689" i="3"/>
  <c r="V762" i="3"/>
  <c r="Y762" i="3"/>
  <c r="T762" i="3"/>
  <c r="J762" i="3"/>
  <c r="V763" i="3"/>
  <c r="Y763" i="3"/>
  <c r="V771" i="3"/>
  <c r="Y771" i="3"/>
  <c r="U771" i="3"/>
  <c r="M771" i="3"/>
  <c r="X771" i="3"/>
  <c r="V773" i="3"/>
  <c r="Y773" i="3"/>
  <c r="U773" i="3"/>
  <c r="M773" i="3"/>
  <c r="X773" i="3"/>
  <c r="V775" i="3"/>
  <c r="Y775" i="3"/>
  <c r="U775" i="3"/>
  <c r="M775" i="3"/>
  <c r="X775" i="3"/>
  <c r="V777" i="3"/>
  <c r="Y777" i="3"/>
  <c r="U777" i="3"/>
  <c r="M777" i="3"/>
  <c r="X777" i="3"/>
  <c r="V779" i="3"/>
  <c r="Y779" i="3"/>
  <c r="U779" i="3"/>
  <c r="M779" i="3"/>
  <c r="X779" i="3"/>
  <c r="V781" i="3"/>
  <c r="Y781" i="3"/>
  <c r="U781" i="3"/>
  <c r="M781" i="3"/>
  <c r="X781" i="3"/>
  <c r="V783" i="3"/>
  <c r="Y783" i="3"/>
  <c r="U783" i="3"/>
  <c r="M783" i="3"/>
  <c r="X783" i="3"/>
  <c r="M652" i="3"/>
  <c r="W652" i="3"/>
  <c r="M656" i="3"/>
  <c r="S656" i="3"/>
  <c r="K657" i="3"/>
  <c r="R657" i="3"/>
  <c r="X657" i="3"/>
  <c r="M660" i="3"/>
  <c r="S660" i="3"/>
  <c r="K661" i="3"/>
  <c r="R661" i="3"/>
  <c r="X661" i="3"/>
  <c r="M664" i="3"/>
  <c r="S664" i="3"/>
  <c r="K665" i="3"/>
  <c r="R665" i="3"/>
  <c r="X665" i="3"/>
  <c r="M668" i="3"/>
  <c r="S668" i="3"/>
  <c r="K669" i="3"/>
  <c r="R669" i="3"/>
  <c r="X669" i="3"/>
  <c r="M672" i="3"/>
  <c r="S672" i="3"/>
  <c r="K673" i="3"/>
  <c r="R673" i="3"/>
  <c r="X673" i="3"/>
  <c r="M676" i="3"/>
  <c r="S676" i="3"/>
  <c r="K677" i="3"/>
  <c r="R677" i="3"/>
  <c r="X677" i="3"/>
  <c r="M680" i="3"/>
  <c r="S680" i="3"/>
  <c r="K681" i="3"/>
  <c r="R681" i="3"/>
  <c r="X681" i="3"/>
  <c r="T683" i="3"/>
  <c r="M684" i="3"/>
  <c r="S684" i="3"/>
  <c r="K685" i="3"/>
  <c r="R685" i="3"/>
  <c r="X685" i="3"/>
  <c r="T687" i="3"/>
  <c r="M688" i="3"/>
  <c r="S688" i="3"/>
  <c r="K689" i="3"/>
  <c r="R689" i="3"/>
  <c r="X689" i="3"/>
  <c r="W691" i="3"/>
  <c r="W693" i="3"/>
  <c r="W695" i="3"/>
  <c r="W697" i="3"/>
  <c r="W699" i="3"/>
  <c r="W701" i="3"/>
  <c r="W703" i="3"/>
  <c r="W705" i="3"/>
  <c r="W707" i="3"/>
  <c r="W709" i="3"/>
  <c r="W711" i="3"/>
  <c r="W713" i="3"/>
  <c r="K716" i="3"/>
  <c r="Y716" i="3"/>
  <c r="K717" i="3"/>
  <c r="Y717" i="3"/>
  <c r="K718" i="3"/>
  <c r="Y718" i="3"/>
  <c r="K719" i="3"/>
  <c r="Y719" i="3"/>
  <c r="K720" i="3"/>
  <c r="Y720" i="3"/>
  <c r="K721" i="3"/>
  <c r="Y721" i="3"/>
  <c r="K722" i="3"/>
  <c r="Y722" i="3"/>
  <c r="K723" i="3"/>
  <c r="Y723" i="3"/>
  <c r="K724" i="3"/>
  <c r="Y724" i="3"/>
  <c r="K725" i="3"/>
  <c r="Y725" i="3"/>
  <c r="K726" i="3"/>
  <c r="Y726" i="3"/>
  <c r="K727" i="3"/>
  <c r="Y727" i="3"/>
  <c r="K728" i="3"/>
  <c r="Y728" i="3"/>
  <c r="X729" i="3"/>
  <c r="Y729" i="3"/>
  <c r="X730" i="3"/>
  <c r="Y730" i="3"/>
  <c r="X731" i="3"/>
  <c r="Y731" i="3"/>
  <c r="X732" i="3"/>
  <c r="Y732" i="3"/>
  <c r="X733" i="3"/>
  <c r="Y733" i="3"/>
  <c r="X734" i="3"/>
  <c r="Y734" i="3"/>
  <c r="X735" i="3"/>
  <c r="Y735" i="3"/>
  <c r="X736" i="3"/>
  <c r="Y736" i="3"/>
  <c r="X737" i="3"/>
  <c r="Y737" i="3"/>
  <c r="X738" i="3"/>
  <c r="Y738" i="3"/>
  <c r="X739" i="3"/>
  <c r="Y739" i="3"/>
  <c r="X740" i="3"/>
  <c r="Y740" i="3"/>
  <c r="X741" i="3"/>
  <c r="Y741" i="3"/>
  <c r="X742" i="3"/>
  <c r="Y742" i="3"/>
  <c r="X743" i="3"/>
  <c r="Y743" i="3"/>
  <c r="X744" i="3"/>
  <c r="Y744" i="3"/>
  <c r="X745" i="3"/>
  <c r="Y745" i="3"/>
  <c r="X746" i="3"/>
  <c r="Y746" i="3"/>
  <c r="X747" i="3"/>
  <c r="Y747" i="3"/>
  <c r="X748" i="3"/>
  <c r="Y748" i="3"/>
  <c r="X749" i="3"/>
  <c r="Y749" i="3"/>
  <c r="X750" i="3"/>
  <c r="Y750" i="3"/>
  <c r="X751" i="3"/>
  <c r="Y751" i="3"/>
  <c r="X752" i="3"/>
  <c r="Y752" i="3"/>
  <c r="X753" i="3"/>
  <c r="Y753" i="3"/>
  <c r="X754" i="3"/>
  <c r="Y754" i="3"/>
  <c r="X755" i="3"/>
  <c r="Y755" i="3"/>
  <c r="X756" i="3"/>
  <c r="Y756" i="3"/>
  <c r="V757" i="3"/>
  <c r="Y757" i="3"/>
  <c r="V758" i="3"/>
  <c r="Y758" i="3"/>
  <c r="T758" i="3"/>
  <c r="J759" i="3"/>
  <c r="R762" i="3"/>
  <c r="R763" i="3"/>
  <c r="V764" i="3"/>
  <c r="Y764" i="3"/>
  <c r="T764" i="3"/>
  <c r="J764" i="3"/>
  <c r="V765" i="3"/>
  <c r="Y765" i="3"/>
  <c r="J767" i="3"/>
  <c r="J770" i="3"/>
  <c r="Q771" i="3"/>
  <c r="J772" i="3"/>
  <c r="Q773" i="3"/>
  <c r="J774" i="3"/>
  <c r="Q775" i="3"/>
  <c r="J776" i="3"/>
  <c r="Q777" i="3"/>
  <c r="J778" i="3"/>
  <c r="Q779" i="3"/>
  <c r="J780" i="3"/>
  <c r="Q781" i="3"/>
  <c r="J782" i="3"/>
  <c r="Q783" i="3"/>
  <c r="J784" i="3"/>
  <c r="M657" i="3"/>
  <c r="S657" i="3"/>
  <c r="M661" i="3"/>
  <c r="S661" i="3"/>
  <c r="M665" i="3"/>
  <c r="S665" i="3"/>
  <c r="M669" i="3"/>
  <c r="S669" i="3"/>
  <c r="M673" i="3"/>
  <c r="S673" i="3"/>
  <c r="M677" i="3"/>
  <c r="S677" i="3"/>
  <c r="M681" i="3"/>
  <c r="S681" i="3"/>
  <c r="M685" i="3"/>
  <c r="S685" i="3"/>
  <c r="M689" i="3"/>
  <c r="S689" i="3"/>
  <c r="V759" i="3"/>
  <c r="Y759" i="3"/>
  <c r="X762" i="3"/>
  <c r="T763" i="3"/>
  <c r="V766" i="3"/>
  <c r="Y766" i="3"/>
  <c r="T766" i="3"/>
  <c r="J766" i="3"/>
  <c r="V767" i="3"/>
  <c r="Y767" i="3"/>
  <c r="V770" i="3"/>
  <c r="Y770" i="3"/>
  <c r="U770" i="3"/>
  <c r="M770" i="3"/>
  <c r="X770" i="3"/>
  <c r="V772" i="3"/>
  <c r="Y772" i="3"/>
  <c r="U772" i="3"/>
  <c r="M772" i="3"/>
  <c r="X772" i="3"/>
  <c r="V774" i="3"/>
  <c r="Y774" i="3"/>
  <c r="U774" i="3"/>
  <c r="M774" i="3"/>
  <c r="X774" i="3"/>
  <c r="V776" i="3"/>
  <c r="Y776" i="3"/>
  <c r="U776" i="3"/>
  <c r="M776" i="3"/>
  <c r="X776" i="3"/>
  <c r="V778" i="3"/>
  <c r="Y778" i="3"/>
  <c r="U778" i="3"/>
  <c r="M778" i="3"/>
  <c r="X778" i="3"/>
  <c r="V780" i="3"/>
  <c r="Y780" i="3"/>
  <c r="U780" i="3"/>
  <c r="M780" i="3"/>
  <c r="X780" i="3"/>
  <c r="V782" i="3"/>
  <c r="Y782" i="3"/>
  <c r="U782" i="3"/>
  <c r="M782" i="3"/>
  <c r="X782" i="3"/>
  <c r="V784" i="3"/>
  <c r="Y784" i="3"/>
  <c r="X784" i="3"/>
  <c r="U784" i="3"/>
  <c r="M784"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J831" i="3"/>
  <c r="J833" i="3"/>
  <c r="J835" i="3"/>
  <c r="J837" i="3"/>
  <c r="J839" i="3"/>
  <c r="J841" i="3"/>
  <c r="J843" i="3"/>
  <c r="J845" i="3"/>
  <c r="J847" i="3"/>
  <c r="S874" i="3"/>
  <c r="Y874" i="3"/>
  <c r="S878" i="3"/>
  <c r="Y878" i="3"/>
  <c r="S882" i="3"/>
  <c r="Y882" i="3"/>
  <c r="S886" i="3"/>
  <c r="Y886" i="3"/>
  <c r="S890" i="3"/>
  <c r="Y890" i="3"/>
  <c r="S894" i="3"/>
  <c r="Y894" i="3"/>
  <c r="L897" i="3"/>
  <c r="L899" i="3"/>
  <c r="L901" i="3"/>
  <c r="L903" i="3"/>
  <c r="L905" i="3"/>
  <c r="L907" i="3"/>
  <c r="L909" i="3"/>
  <c r="L911" i="3"/>
  <c r="W912" i="3"/>
  <c r="V913" i="3"/>
  <c r="R914" i="3"/>
  <c r="R915" i="3"/>
  <c r="S916" i="3"/>
  <c r="Y916" i="3"/>
  <c r="V916" i="3"/>
  <c r="L916" i="3"/>
  <c r="S917" i="3"/>
  <c r="Y917" i="3"/>
  <c r="Y920" i="3"/>
  <c r="U920" i="3"/>
  <c r="W923" i="3"/>
  <c r="Y923" i="3"/>
  <c r="U923" i="3"/>
  <c r="W927" i="3"/>
  <c r="Y927" i="3"/>
  <c r="U927" i="3"/>
  <c r="W929" i="3"/>
  <c r="Y929" i="3"/>
  <c r="W930" i="3"/>
  <c r="Y930" i="3"/>
  <c r="W931" i="3"/>
  <c r="Y931" i="3"/>
  <c r="W932" i="3"/>
  <c r="Y932" i="3"/>
  <c r="W933" i="3"/>
  <c r="Y933"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V831" i="3"/>
  <c r="Y831" i="3"/>
  <c r="W831" i="3"/>
  <c r="V833" i="3"/>
  <c r="Y833" i="3"/>
  <c r="W833" i="3"/>
  <c r="V835" i="3"/>
  <c r="Y835" i="3"/>
  <c r="W835" i="3"/>
  <c r="V837" i="3"/>
  <c r="Y837" i="3"/>
  <c r="W837" i="3"/>
  <c r="V839" i="3"/>
  <c r="Y839" i="3"/>
  <c r="W839" i="3"/>
  <c r="V841" i="3"/>
  <c r="Y841" i="3"/>
  <c r="W841" i="3"/>
  <c r="V843" i="3"/>
  <c r="Y843" i="3"/>
  <c r="W843" i="3"/>
  <c r="V845" i="3"/>
  <c r="Y845" i="3"/>
  <c r="W845" i="3"/>
  <c r="V847" i="3"/>
  <c r="Y847" i="3"/>
  <c r="S873" i="3"/>
  <c r="Y873" i="3"/>
  <c r="S877" i="3"/>
  <c r="Y877" i="3"/>
  <c r="S881" i="3"/>
  <c r="Y881" i="3"/>
  <c r="S885" i="3"/>
  <c r="Y885" i="3"/>
  <c r="S889" i="3"/>
  <c r="Y889" i="3"/>
  <c r="S893" i="3"/>
  <c r="Y893" i="3"/>
  <c r="R896" i="3"/>
  <c r="Y896" i="3"/>
  <c r="S897" i="3"/>
  <c r="Y897" i="3"/>
  <c r="W897" i="3"/>
  <c r="S899" i="3"/>
  <c r="Y899" i="3"/>
  <c r="W899" i="3"/>
  <c r="S901" i="3"/>
  <c r="Y901" i="3"/>
  <c r="W901" i="3"/>
  <c r="S903" i="3"/>
  <c r="Y903" i="3"/>
  <c r="W903" i="3"/>
  <c r="S905" i="3"/>
  <c r="Y905" i="3"/>
  <c r="W905" i="3"/>
  <c r="S907" i="3"/>
  <c r="Y907" i="3"/>
  <c r="W907" i="3"/>
  <c r="S909" i="3"/>
  <c r="Y909" i="3"/>
  <c r="W909" i="3"/>
  <c r="S911" i="3"/>
  <c r="Y911" i="3"/>
  <c r="L913" i="3"/>
  <c r="S918" i="3"/>
  <c r="Y918" i="3"/>
  <c r="V918" i="3"/>
  <c r="L918" i="3"/>
  <c r="Y919" i="3"/>
  <c r="U919" i="3"/>
  <c r="W926" i="3"/>
  <c r="Y926" i="3"/>
  <c r="U926" i="3"/>
  <c r="Y848" i="3"/>
  <c r="Y849" i="3"/>
  <c r="Y850" i="3"/>
  <c r="Y851" i="3"/>
  <c r="Y852" i="3"/>
  <c r="Y853" i="3"/>
  <c r="Y854" i="3"/>
  <c r="Y855" i="3"/>
  <c r="Y856" i="3"/>
  <c r="Y857" i="3"/>
  <c r="Y858" i="3"/>
  <c r="Y859" i="3"/>
  <c r="Y860" i="3"/>
  <c r="K861" i="3"/>
  <c r="Y861" i="3"/>
  <c r="K862" i="3"/>
  <c r="Y862" i="3"/>
  <c r="K863" i="3"/>
  <c r="Y863" i="3"/>
  <c r="K864" i="3"/>
  <c r="Y864" i="3"/>
  <c r="K865" i="3"/>
  <c r="Y865" i="3"/>
  <c r="K866" i="3"/>
  <c r="Y866" i="3"/>
  <c r="K867" i="3"/>
  <c r="Y867" i="3"/>
  <c r="K868" i="3"/>
  <c r="Y868" i="3"/>
  <c r="K869" i="3"/>
  <c r="Y869" i="3"/>
  <c r="K870" i="3"/>
  <c r="Y870" i="3"/>
  <c r="K871" i="3"/>
  <c r="Y871" i="3"/>
  <c r="S872" i="3"/>
  <c r="Y872" i="3"/>
  <c r="S876" i="3"/>
  <c r="Y876" i="3"/>
  <c r="S880" i="3"/>
  <c r="Y880" i="3"/>
  <c r="S884" i="3"/>
  <c r="Y884" i="3"/>
  <c r="S888" i="3"/>
  <c r="Y888" i="3"/>
  <c r="S892" i="3"/>
  <c r="Y892" i="3"/>
  <c r="S912" i="3"/>
  <c r="Y912" i="3"/>
  <c r="V912" i="3"/>
  <c r="L912" i="3"/>
  <c r="S913" i="3"/>
  <c r="Y913" i="3"/>
  <c r="Y922" i="3"/>
  <c r="U922" i="3"/>
  <c r="W925" i="3"/>
  <c r="Y925" i="3"/>
  <c r="U925" i="3"/>
  <c r="V786" i="3"/>
  <c r="Y786" i="3"/>
  <c r="M786" i="3"/>
  <c r="T786" i="3"/>
  <c r="V787" i="3"/>
  <c r="Y787" i="3"/>
  <c r="M787" i="3"/>
  <c r="T787" i="3"/>
  <c r="V788" i="3"/>
  <c r="Y788" i="3"/>
  <c r="M788" i="3"/>
  <c r="T788" i="3"/>
  <c r="V789" i="3"/>
  <c r="Y789" i="3"/>
  <c r="M789" i="3"/>
  <c r="T789" i="3"/>
  <c r="V790" i="3"/>
  <c r="Y790" i="3"/>
  <c r="M790" i="3"/>
  <c r="T790" i="3"/>
  <c r="V791" i="3"/>
  <c r="Y791" i="3"/>
  <c r="M791" i="3"/>
  <c r="T791" i="3"/>
  <c r="V792" i="3"/>
  <c r="Y792" i="3"/>
  <c r="M792" i="3"/>
  <c r="T792" i="3"/>
  <c r="V793" i="3"/>
  <c r="Y793" i="3"/>
  <c r="M793" i="3"/>
  <c r="T793" i="3"/>
  <c r="V794" i="3"/>
  <c r="Y794" i="3"/>
  <c r="M794" i="3"/>
  <c r="T794" i="3"/>
  <c r="V795" i="3"/>
  <c r="Y795" i="3"/>
  <c r="M795" i="3"/>
  <c r="T795" i="3"/>
  <c r="V796" i="3"/>
  <c r="Y796" i="3"/>
  <c r="M796" i="3"/>
  <c r="T796" i="3"/>
  <c r="V797" i="3"/>
  <c r="Y797" i="3"/>
  <c r="M797" i="3"/>
  <c r="T797" i="3"/>
  <c r="V798" i="3"/>
  <c r="Y798" i="3"/>
  <c r="M798" i="3"/>
  <c r="T798" i="3"/>
  <c r="V799" i="3"/>
  <c r="Y799" i="3"/>
  <c r="M799" i="3"/>
  <c r="T799" i="3"/>
  <c r="V800" i="3"/>
  <c r="Y800" i="3"/>
  <c r="M800" i="3"/>
  <c r="T800" i="3"/>
  <c r="V801" i="3"/>
  <c r="Y801" i="3"/>
  <c r="M801" i="3"/>
  <c r="T801" i="3"/>
  <c r="V802" i="3"/>
  <c r="Y802" i="3"/>
  <c r="M802" i="3"/>
  <c r="T802" i="3"/>
  <c r="V803" i="3"/>
  <c r="Y803" i="3"/>
  <c r="M803" i="3"/>
  <c r="T803" i="3"/>
  <c r="V804" i="3"/>
  <c r="Y804" i="3"/>
  <c r="M804" i="3"/>
  <c r="T804" i="3"/>
  <c r="V805" i="3"/>
  <c r="Y805" i="3"/>
  <c r="M805" i="3"/>
  <c r="T805" i="3"/>
  <c r="V806" i="3"/>
  <c r="Y806" i="3"/>
  <c r="M806" i="3"/>
  <c r="T806" i="3"/>
  <c r="V807" i="3"/>
  <c r="Y807" i="3"/>
  <c r="M807" i="3"/>
  <c r="T807" i="3"/>
  <c r="V808" i="3"/>
  <c r="Y808" i="3"/>
  <c r="M808" i="3"/>
  <c r="T808" i="3"/>
  <c r="V809" i="3"/>
  <c r="Y809" i="3"/>
  <c r="M809" i="3"/>
  <c r="T809" i="3"/>
  <c r="V810" i="3"/>
  <c r="Y810" i="3"/>
  <c r="M810" i="3"/>
  <c r="T810" i="3"/>
  <c r="V811" i="3"/>
  <c r="Y811" i="3"/>
  <c r="M811" i="3"/>
  <c r="T811" i="3"/>
  <c r="V812" i="3"/>
  <c r="Y812" i="3"/>
  <c r="M812" i="3"/>
  <c r="T812" i="3"/>
  <c r="V813" i="3"/>
  <c r="Y813" i="3"/>
  <c r="M813" i="3"/>
  <c r="T813" i="3"/>
  <c r="V814" i="3"/>
  <c r="Y814" i="3"/>
  <c r="M814" i="3"/>
  <c r="T814" i="3"/>
  <c r="V815" i="3"/>
  <c r="Y815" i="3"/>
  <c r="M815" i="3"/>
  <c r="T815" i="3"/>
  <c r="V816" i="3"/>
  <c r="Y816" i="3"/>
  <c r="M816" i="3"/>
  <c r="T816" i="3"/>
  <c r="V817" i="3"/>
  <c r="Y817" i="3"/>
  <c r="M817" i="3"/>
  <c r="T817" i="3"/>
  <c r="V818" i="3"/>
  <c r="Y818" i="3"/>
  <c r="M818" i="3"/>
  <c r="T818" i="3"/>
  <c r="V819" i="3"/>
  <c r="Y819" i="3"/>
  <c r="M819" i="3"/>
  <c r="T819" i="3"/>
  <c r="V820" i="3"/>
  <c r="Y820" i="3"/>
  <c r="M820" i="3"/>
  <c r="T820" i="3"/>
  <c r="V821" i="3"/>
  <c r="Y821" i="3"/>
  <c r="M821" i="3"/>
  <c r="T821" i="3"/>
  <c r="V822" i="3"/>
  <c r="Y822" i="3"/>
  <c r="M822" i="3"/>
  <c r="T822" i="3"/>
  <c r="V823" i="3"/>
  <c r="Y823" i="3"/>
  <c r="M823" i="3"/>
  <c r="T823" i="3"/>
  <c r="V824" i="3"/>
  <c r="Y824" i="3"/>
  <c r="M824" i="3"/>
  <c r="T824" i="3"/>
  <c r="V825" i="3"/>
  <c r="Y825" i="3"/>
  <c r="M825" i="3"/>
  <c r="T825" i="3"/>
  <c r="V826" i="3"/>
  <c r="Y826" i="3"/>
  <c r="M826" i="3"/>
  <c r="T826" i="3"/>
  <c r="V827" i="3"/>
  <c r="Y827" i="3"/>
  <c r="M827" i="3"/>
  <c r="T827" i="3"/>
  <c r="V828" i="3"/>
  <c r="Y828" i="3"/>
  <c r="M828" i="3"/>
  <c r="T828" i="3"/>
  <c r="V829" i="3"/>
  <c r="Y829" i="3"/>
  <c r="M829" i="3"/>
  <c r="T829" i="3"/>
  <c r="V830" i="3"/>
  <c r="Y830" i="3"/>
  <c r="W830" i="3"/>
  <c r="V832" i="3"/>
  <c r="Y832" i="3"/>
  <c r="W832" i="3"/>
  <c r="V834" i="3"/>
  <c r="Y834" i="3"/>
  <c r="W834" i="3"/>
  <c r="V836" i="3"/>
  <c r="Y836" i="3"/>
  <c r="W836" i="3"/>
  <c r="V838" i="3"/>
  <c r="Y838" i="3"/>
  <c r="W838" i="3"/>
  <c r="V840" i="3"/>
  <c r="Y840" i="3"/>
  <c r="W840" i="3"/>
  <c r="V842" i="3"/>
  <c r="Y842" i="3"/>
  <c r="W842" i="3"/>
  <c r="V844" i="3"/>
  <c r="Y844" i="3"/>
  <c r="W844" i="3"/>
  <c r="V846" i="3"/>
  <c r="Y846" i="3"/>
  <c r="W846" i="3"/>
  <c r="V872" i="3"/>
  <c r="S875" i="3"/>
  <c r="Y875" i="3"/>
  <c r="V876" i="3"/>
  <c r="S879" i="3"/>
  <c r="Y879" i="3"/>
  <c r="V880" i="3"/>
  <c r="S883" i="3"/>
  <c r="Y883" i="3"/>
  <c r="V884" i="3"/>
  <c r="S887" i="3"/>
  <c r="Y887" i="3"/>
  <c r="V888" i="3"/>
  <c r="S891" i="3"/>
  <c r="Y891" i="3"/>
  <c r="V892" i="3"/>
  <c r="W895" i="3"/>
  <c r="Y895" i="3"/>
  <c r="U895" i="3"/>
  <c r="S898" i="3"/>
  <c r="Y898" i="3"/>
  <c r="W898" i="3"/>
  <c r="S900" i="3"/>
  <c r="Y900" i="3"/>
  <c r="W900" i="3"/>
  <c r="S902" i="3"/>
  <c r="Y902" i="3"/>
  <c r="W902" i="3"/>
  <c r="S904" i="3"/>
  <c r="Y904" i="3"/>
  <c r="W904" i="3"/>
  <c r="S906" i="3"/>
  <c r="Y906" i="3"/>
  <c r="W906" i="3"/>
  <c r="S908" i="3"/>
  <c r="Y908" i="3"/>
  <c r="W908" i="3"/>
  <c r="S910" i="3"/>
  <c r="Y910" i="3"/>
  <c r="W910" i="3"/>
  <c r="R912" i="3"/>
  <c r="R913" i="3"/>
  <c r="S914" i="3"/>
  <c r="Y914" i="3"/>
  <c r="V914" i="3"/>
  <c r="L914" i="3"/>
  <c r="S915" i="3"/>
  <c r="Y915" i="3"/>
  <c r="Y921" i="3"/>
  <c r="U921" i="3"/>
  <c r="W924" i="3"/>
  <c r="Y924" i="3"/>
  <c r="U924" i="3"/>
  <c r="W928" i="3"/>
  <c r="Y928"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V983" i="3"/>
  <c r="Y983" i="3"/>
  <c r="T983" i="3"/>
  <c r="J983" i="3"/>
  <c r="M983" i="3"/>
  <c r="S983" i="3"/>
  <c r="L984" i="3"/>
  <c r="Q985" i="3"/>
  <c r="W985" i="3"/>
  <c r="V987" i="3"/>
  <c r="Y987" i="3"/>
  <c r="T987" i="3"/>
  <c r="J987" i="3"/>
  <c r="M987" i="3"/>
  <c r="S987" i="3"/>
  <c r="L988" i="3"/>
  <c r="L989" i="3"/>
  <c r="L991" i="3"/>
  <c r="L993" i="3"/>
  <c r="L995" i="3"/>
  <c r="L997" i="3"/>
  <c r="V1002" i="3"/>
  <c r="Y1002" i="3"/>
  <c r="X1002" i="3"/>
  <c r="S1002" i="3"/>
  <c r="W1002" i="3"/>
  <c r="M1002" i="3"/>
  <c r="T1002" i="3"/>
  <c r="J1002" i="3"/>
  <c r="Q1002" i="3"/>
  <c r="V1006" i="3"/>
  <c r="Y1006" i="3"/>
  <c r="X1006" i="3"/>
  <c r="S1006" i="3"/>
  <c r="W1006" i="3"/>
  <c r="M1006" i="3"/>
  <c r="T1006" i="3"/>
  <c r="J1006" i="3"/>
  <c r="Q1006" i="3"/>
  <c r="V1010" i="3"/>
  <c r="Y1010" i="3"/>
  <c r="X1010" i="3"/>
  <c r="S1010" i="3"/>
  <c r="W1010" i="3"/>
  <c r="M1010" i="3"/>
  <c r="T1010" i="3"/>
  <c r="J1010" i="3"/>
  <c r="Q1010" i="3"/>
  <c r="V1014" i="3"/>
  <c r="Y1014" i="3"/>
  <c r="X1014" i="3"/>
  <c r="S1014" i="3"/>
  <c r="W1014" i="3"/>
  <c r="M1014" i="3"/>
  <c r="T1014" i="3"/>
  <c r="J1014" i="3"/>
  <c r="Q1014" i="3"/>
  <c r="V1018" i="3"/>
  <c r="Y1018" i="3"/>
  <c r="X1018" i="3"/>
  <c r="S1018" i="3"/>
  <c r="W1018" i="3"/>
  <c r="M1018" i="3"/>
  <c r="T1018" i="3"/>
  <c r="J1018" i="3"/>
  <c r="Q1018" i="3"/>
  <c r="V984" i="3"/>
  <c r="Y984" i="3"/>
  <c r="T984" i="3"/>
  <c r="J984" i="3"/>
  <c r="M984" i="3"/>
  <c r="S984" i="3"/>
  <c r="L985" i="3"/>
  <c r="V988" i="3"/>
  <c r="Y988" i="3"/>
  <c r="X988" i="3"/>
  <c r="T988" i="3"/>
  <c r="J988" i="3"/>
  <c r="M988" i="3"/>
  <c r="S988" i="3"/>
  <c r="V989" i="3"/>
  <c r="Y989" i="3"/>
  <c r="X989" i="3"/>
  <c r="S989" i="3"/>
  <c r="T989" i="3"/>
  <c r="J989" i="3"/>
  <c r="M989" i="3"/>
  <c r="W989" i="3"/>
  <c r="V991" i="3"/>
  <c r="Y991" i="3"/>
  <c r="X991" i="3"/>
  <c r="S991" i="3"/>
  <c r="T991" i="3"/>
  <c r="J991" i="3"/>
  <c r="M991" i="3"/>
  <c r="W991" i="3"/>
  <c r="V993" i="3"/>
  <c r="Y993" i="3"/>
  <c r="X993" i="3"/>
  <c r="S993" i="3"/>
  <c r="T993" i="3"/>
  <c r="J993" i="3"/>
  <c r="M993" i="3"/>
  <c r="W993" i="3"/>
  <c r="V995" i="3"/>
  <c r="Y995" i="3"/>
  <c r="X995" i="3"/>
  <c r="S995" i="3"/>
  <c r="T995" i="3"/>
  <c r="J995" i="3"/>
  <c r="M995" i="3"/>
  <c r="W995" i="3"/>
  <c r="V997" i="3"/>
  <c r="Y997" i="3"/>
  <c r="X997" i="3"/>
  <c r="S997" i="3"/>
  <c r="T997" i="3"/>
  <c r="J997" i="3"/>
  <c r="M997" i="3"/>
  <c r="W997" i="3"/>
  <c r="V1001" i="3"/>
  <c r="Y1001" i="3"/>
  <c r="X1001" i="3"/>
  <c r="S1001" i="3"/>
  <c r="W1001" i="3"/>
  <c r="M1001" i="3"/>
  <c r="T1001" i="3"/>
  <c r="J1001" i="3"/>
  <c r="Q1001" i="3"/>
  <c r="V1005" i="3"/>
  <c r="Y1005" i="3"/>
  <c r="X1005" i="3"/>
  <c r="S1005" i="3"/>
  <c r="W1005" i="3"/>
  <c r="M1005" i="3"/>
  <c r="T1005" i="3"/>
  <c r="J1005" i="3"/>
  <c r="Q1005" i="3"/>
  <c r="V1009" i="3"/>
  <c r="Y1009" i="3"/>
  <c r="X1009" i="3"/>
  <c r="S1009" i="3"/>
  <c r="W1009" i="3"/>
  <c r="M1009" i="3"/>
  <c r="T1009" i="3"/>
  <c r="J1009" i="3"/>
  <c r="Q1009" i="3"/>
  <c r="V1013" i="3"/>
  <c r="Y1013" i="3"/>
  <c r="X1013" i="3"/>
  <c r="S1013" i="3"/>
  <c r="W1013" i="3"/>
  <c r="M1013" i="3"/>
  <c r="T1013" i="3"/>
  <c r="J1013" i="3"/>
  <c r="Q1013" i="3"/>
  <c r="V1017" i="3"/>
  <c r="Y1017" i="3"/>
  <c r="X1017" i="3"/>
  <c r="S1017" i="3"/>
  <c r="W1017" i="3"/>
  <c r="M1017" i="3"/>
  <c r="T1017" i="3"/>
  <c r="J1017" i="3"/>
  <c r="Q1017" i="3"/>
  <c r="Y1030" i="3"/>
  <c r="Y1034" i="3"/>
  <c r="V985" i="3"/>
  <c r="Y985" i="3"/>
  <c r="T985" i="3"/>
  <c r="J985" i="3"/>
  <c r="M985" i="3"/>
  <c r="S985" i="3"/>
  <c r="V1000" i="3"/>
  <c r="Y1000" i="3"/>
  <c r="X1000" i="3"/>
  <c r="S1000" i="3"/>
  <c r="W1000" i="3"/>
  <c r="M1000" i="3"/>
  <c r="T1000" i="3"/>
  <c r="J1000" i="3"/>
  <c r="Q1000" i="3"/>
  <c r="V1004" i="3"/>
  <c r="Y1004" i="3"/>
  <c r="X1004" i="3"/>
  <c r="S1004" i="3"/>
  <c r="W1004" i="3"/>
  <c r="M1004" i="3"/>
  <c r="T1004" i="3"/>
  <c r="J1004" i="3"/>
  <c r="Q1004" i="3"/>
  <c r="V1008" i="3"/>
  <c r="Y1008" i="3"/>
  <c r="X1008" i="3"/>
  <c r="S1008" i="3"/>
  <c r="W1008" i="3"/>
  <c r="M1008" i="3"/>
  <c r="T1008" i="3"/>
  <c r="J1008" i="3"/>
  <c r="Q1008" i="3"/>
  <c r="V1012" i="3"/>
  <c r="Y1012" i="3"/>
  <c r="X1012" i="3"/>
  <c r="S1012" i="3"/>
  <c r="W1012" i="3"/>
  <c r="M1012" i="3"/>
  <c r="T1012" i="3"/>
  <c r="J1012" i="3"/>
  <c r="Q1012" i="3"/>
  <c r="V1016" i="3"/>
  <c r="Y1016" i="3"/>
  <c r="X1016" i="3"/>
  <c r="S1016" i="3"/>
  <c r="W1016" i="3"/>
  <c r="M1016" i="3"/>
  <c r="T1016" i="3"/>
  <c r="J1016" i="3"/>
  <c r="Q1016" i="3"/>
  <c r="W934" i="3"/>
  <c r="Y934" i="3"/>
  <c r="W935" i="3"/>
  <c r="Y935" i="3"/>
  <c r="W936" i="3"/>
  <c r="Y936" i="3"/>
  <c r="W937" i="3"/>
  <c r="Y937" i="3"/>
  <c r="W938" i="3"/>
  <c r="Y938" i="3"/>
  <c r="W939" i="3"/>
  <c r="Y939" i="3"/>
  <c r="W940" i="3"/>
  <c r="Y940" i="3"/>
  <c r="W941" i="3"/>
  <c r="Y941" i="3"/>
  <c r="W942" i="3"/>
  <c r="Y942" i="3"/>
  <c r="V943" i="3"/>
  <c r="Y943" i="3"/>
  <c r="V944" i="3"/>
  <c r="Y944" i="3"/>
  <c r="L944" i="3"/>
  <c r="Q944" i="3"/>
  <c r="U944" i="3"/>
  <c r="V945" i="3"/>
  <c r="Y945" i="3"/>
  <c r="L945" i="3"/>
  <c r="Q945" i="3"/>
  <c r="U945" i="3"/>
  <c r="V946" i="3"/>
  <c r="Y946" i="3"/>
  <c r="L946" i="3"/>
  <c r="Q946" i="3"/>
  <c r="U946" i="3"/>
  <c r="V947" i="3"/>
  <c r="Y947" i="3"/>
  <c r="L947" i="3"/>
  <c r="Q947" i="3"/>
  <c r="U947" i="3"/>
  <c r="V948" i="3"/>
  <c r="Y948" i="3"/>
  <c r="L948" i="3"/>
  <c r="Q948" i="3"/>
  <c r="U948" i="3"/>
  <c r="V949" i="3"/>
  <c r="Y949" i="3"/>
  <c r="L949" i="3"/>
  <c r="Q949" i="3"/>
  <c r="U949" i="3"/>
  <c r="V950" i="3"/>
  <c r="Y950" i="3"/>
  <c r="L950" i="3"/>
  <c r="Q950" i="3"/>
  <c r="U950" i="3"/>
  <c r="V951" i="3"/>
  <c r="Y951" i="3"/>
  <c r="L951" i="3"/>
  <c r="Q951" i="3"/>
  <c r="U951" i="3"/>
  <c r="V952" i="3"/>
  <c r="Y952" i="3"/>
  <c r="L952" i="3"/>
  <c r="Q952" i="3"/>
  <c r="U952" i="3"/>
  <c r="V953" i="3"/>
  <c r="Y953" i="3"/>
  <c r="L953" i="3"/>
  <c r="Q953" i="3"/>
  <c r="U953" i="3"/>
  <c r="V954" i="3"/>
  <c r="Y954" i="3"/>
  <c r="L954" i="3"/>
  <c r="Q954" i="3"/>
  <c r="U954" i="3"/>
  <c r="V955" i="3"/>
  <c r="Y955" i="3"/>
  <c r="L955" i="3"/>
  <c r="Q955" i="3"/>
  <c r="U955" i="3"/>
  <c r="V956" i="3"/>
  <c r="Y956" i="3"/>
  <c r="L956" i="3"/>
  <c r="Q956" i="3"/>
  <c r="U956" i="3"/>
  <c r="V957" i="3"/>
  <c r="Y957" i="3"/>
  <c r="L957" i="3"/>
  <c r="Q957" i="3"/>
  <c r="U957" i="3"/>
  <c r="V958" i="3"/>
  <c r="Y958" i="3"/>
  <c r="L958" i="3"/>
  <c r="Q958" i="3"/>
  <c r="U958" i="3"/>
  <c r="V959" i="3"/>
  <c r="Y959" i="3"/>
  <c r="L959" i="3"/>
  <c r="Q959" i="3"/>
  <c r="U959" i="3"/>
  <c r="V960" i="3"/>
  <c r="Y960" i="3"/>
  <c r="L960" i="3"/>
  <c r="Q960" i="3"/>
  <c r="U960" i="3"/>
  <c r="V961" i="3"/>
  <c r="Y961" i="3"/>
  <c r="L961" i="3"/>
  <c r="Q961" i="3"/>
  <c r="U961" i="3"/>
  <c r="V962" i="3"/>
  <c r="Y962" i="3"/>
  <c r="L962" i="3"/>
  <c r="Q962" i="3"/>
  <c r="U962" i="3"/>
  <c r="V963" i="3"/>
  <c r="Y963" i="3"/>
  <c r="L963" i="3"/>
  <c r="Q963" i="3"/>
  <c r="U963" i="3"/>
  <c r="V964" i="3"/>
  <c r="Y964" i="3"/>
  <c r="L964" i="3"/>
  <c r="Q964" i="3"/>
  <c r="U964" i="3"/>
  <c r="V965" i="3"/>
  <c r="Y965" i="3"/>
  <c r="L965" i="3"/>
  <c r="Q965" i="3"/>
  <c r="U965" i="3"/>
  <c r="V966" i="3"/>
  <c r="Y966" i="3"/>
  <c r="L966" i="3"/>
  <c r="Q966" i="3"/>
  <c r="U966" i="3"/>
  <c r="V967" i="3"/>
  <c r="Y967" i="3"/>
  <c r="L967" i="3"/>
  <c r="Q967" i="3"/>
  <c r="U967" i="3"/>
  <c r="V968" i="3"/>
  <c r="Y968" i="3"/>
  <c r="L968" i="3"/>
  <c r="Q968" i="3"/>
  <c r="U968" i="3"/>
  <c r="V969" i="3"/>
  <c r="Y969" i="3"/>
  <c r="L969" i="3"/>
  <c r="Q969" i="3"/>
  <c r="U969" i="3"/>
  <c r="V970" i="3"/>
  <c r="Y970" i="3"/>
  <c r="L970" i="3"/>
  <c r="Q970" i="3"/>
  <c r="U970" i="3"/>
  <c r="V971" i="3"/>
  <c r="Y971" i="3"/>
  <c r="L971" i="3"/>
  <c r="Q971" i="3"/>
  <c r="U971" i="3"/>
  <c r="V972" i="3"/>
  <c r="Y972" i="3"/>
  <c r="L972" i="3"/>
  <c r="Q972" i="3"/>
  <c r="U972" i="3"/>
  <c r="V973" i="3"/>
  <c r="Y973" i="3"/>
  <c r="L973" i="3"/>
  <c r="Q973" i="3"/>
  <c r="U973" i="3"/>
  <c r="V974" i="3"/>
  <c r="Y974" i="3"/>
  <c r="L974" i="3"/>
  <c r="Q974" i="3"/>
  <c r="U974" i="3"/>
  <c r="V975" i="3"/>
  <c r="Y975" i="3"/>
  <c r="L975" i="3"/>
  <c r="Q975" i="3"/>
  <c r="U975" i="3"/>
  <c r="V976" i="3"/>
  <c r="Y976" i="3"/>
  <c r="L976" i="3"/>
  <c r="Q976" i="3"/>
  <c r="U976" i="3"/>
  <c r="V977" i="3"/>
  <c r="Y977" i="3"/>
  <c r="L977" i="3"/>
  <c r="Q977" i="3"/>
  <c r="U977" i="3"/>
  <c r="V978" i="3"/>
  <c r="Y978" i="3"/>
  <c r="L978" i="3"/>
  <c r="Q978" i="3"/>
  <c r="U978" i="3"/>
  <c r="V979" i="3"/>
  <c r="Y979" i="3"/>
  <c r="L979" i="3"/>
  <c r="Q979" i="3"/>
  <c r="U979" i="3"/>
  <c r="V980" i="3"/>
  <c r="Y980" i="3"/>
  <c r="L980" i="3"/>
  <c r="Q980" i="3"/>
  <c r="U980" i="3"/>
  <c r="V981" i="3"/>
  <c r="Y981" i="3"/>
  <c r="L981" i="3"/>
  <c r="Q981" i="3"/>
  <c r="U981" i="3"/>
  <c r="V982" i="3"/>
  <c r="Y982" i="3"/>
  <c r="T982" i="3"/>
  <c r="J982" i="3"/>
  <c r="M982" i="3"/>
  <c r="S982" i="3"/>
  <c r="Q984" i="3"/>
  <c r="W984" i="3"/>
  <c r="U985" i="3"/>
  <c r="V986" i="3"/>
  <c r="Y986" i="3"/>
  <c r="T986" i="3"/>
  <c r="J986" i="3"/>
  <c r="M986" i="3"/>
  <c r="S986" i="3"/>
  <c r="Q988" i="3"/>
  <c r="W988" i="3"/>
  <c r="V990" i="3"/>
  <c r="Y990" i="3"/>
  <c r="X990" i="3"/>
  <c r="S990" i="3"/>
  <c r="T990" i="3"/>
  <c r="J990" i="3"/>
  <c r="M990" i="3"/>
  <c r="W990" i="3"/>
  <c r="V992" i="3"/>
  <c r="Y992" i="3"/>
  <c r="X992" i="3"/>
  <c r="S992" i="3"/>
  <c r="T992" i="3"/>
  <c r="J992" i="3"/>
  <c r="M992" i="3"/>
  <c r="W992" i="3"/>
  <c r="V994" i="3"/>
  <c r="Y994" i="3"/>
  <c r="X994" i="3"/>
  <c r="S994" i="3"/>
  <c r="T994" i="3"/>
  <c r="J994" i="3"/>
  <c r="M994" i="3"/>
  <c r="W994" i="3"/>
  <c r="V996" i="3"/>
  <c r="Y996" i="3"/>
  <c r="X996" i="3"/>
  <c r="S996" i="3"/>
  <c r="T996" i="3"/>
  <c r="J996" i="3"/>
  <c r="M996" i="3"/>
  <c r="W996" i="3"/>
  <c r="V998" i="3"/>
  <c r="Y998" i="3"/>
  <c r="X998" i="3"/>
  <c r="S998" i="3"/>
  <c r="W998" i="3"/>
  <c r="T998" i="3"/>
  <c r="J998" i="3"/>
  <c r="M998" i="3"/>
  <c r="V999" i="3"/>
  <c r="Y999" i="3"/>
  <c r="X999" i="3"/>
  <c r="S999" i="3"/>
  <c r="W999" i="3"/>
  <c r="M999" i="3"/>
  <c r="T999" i="3"/>
  <c r="J999" i="3"/>
  <c r="Q999" i="3"/>
  <c r="U1000" i="3"/>
  <c r="V1003" i="3"/>
  <c r="Y1003" i="3"/>
  <c r="X1003" i="3"/>
  <c r="S1003" i="3"/>
  <c r="W1003" i="3"/>
  <c r="M1003" i="3"/>
  <c r="T1003" i="3"/>
  <c r="J1003" i="3"/>
  <c r="Q1003" i="3"/>
  <c r="U1004" i="3"/>
  <c r="V1007" i="3"/>
  <c r="Y1007" i="3"/>
  <c r="X1007" i="3"/>
  <c r="S1007" i="3"/>
  <c r="W1007" i="3"/>
  <c r="M1007" i="3"/>
  <c r="T1007" i="3"/>
  <c r="J1007" i="3"/>
  <c r="Q1007" i="3"/>
  <c r="U1008" i="3"/>
  <c r="V1011" i="3"/>
  <c r="Y1011" i="3"/>
  <c r="X1011" i="3"/>
  <c r="S1011" i="3"/>
  <c r="W1011" i="3"/>
  <c r="M1011" i="3"/>
  <c r="T1011" i="3"/>
  <c r="J1011" i="3"/>
  <c r="Q1011" i="3"/>
  <c r="U1012" i="3"/>
  <c r="V1015" i="3"/>
  <c r="Y1015" i="3"/>
  <c r="X1015" i="3"/>
  <c r="S1015" i="3"/>
  <c r="W1015" i="3"/>
  <c r="M1015" i="3"/>
  <c r="T1015" i="3"/>
  <c r="J1015" i="3"/>
  <c r="Q1015" i="3"/>
  <c r="U1016" i="3"/>
  <c r="Y1019" i="3"/>
  <c r="U1019" i="3"/>
  <c r="R1019" i="3"/>
  <c r="M1019" i="3"/>
  <c r="V1019" i="3"/>
  <c r="J1019" i="3"/>
  <c r="Y1028" i="3"/>
  <c r="Y1032" i="3"/>
  <c r="W1042" i="3"/>
  <c r="Y1042" i="3"/>
  <c r="J1042" i="3"/>
  <c r="W1046" i="3"/>
  <c r="Y1046" i="3"/>
  <c r="J1046" i="3"/>
  <c r="Q1048" i="3"/>
  <c r="V1050" i="3"/>
  <c r="Y1050" i="3"/>
  <c r="T1050" i="3"/>
  <c r="J1050" i="3"/>
  <c r="M1050" i="3"/>
  <c r="S1050" i="3"/>
  <c r="L1051" i="3"/>
  <c r="L1052" i="3"/>
  <c r="L1054" i="3"/>
  <c r="L1056" i="3"/>
  <c r="L1058" i="3"/>
  <c r="L1060" i="3"/>
  <c r="L1062" i="3"/>
  <c r="L1064" i="3"/>
  <c r="L1066" i="3"/>
  <c r="L1068" i="3"/>
  <c r="L1070" i="3"/>
  <c r="L1072" i="3"/>
  <c r="W1041" i="3"/>
  <c r="Y1041" i="3"/>
  <c r="J1041" i="3"/>
  <c r="W1045" i="3"/>
  <c r="Y1045" i="3"/>
  <c r="J1045" i="3"/>
  <c r="V1051" i="3"/>
  <c r="Y1051" i="3"/>
  <c r="X1051" i="3"/>
  <c r="T1051" i="3"/>
  <c r="J1051" i="3"/>
  <c r="M1051" i="3"/>
  <c r="S1051" i="3"/>
  <c r="V1052" i="3"/>
  <c r="Y1052" i="3"/>
  <c r="X1052" i="3"/>
  <c r="S1052" i="3"/>
  <c r="T1052" i="3"/>
  <c r="J1052" i="3"/>
  <c r="M1052" i="3"/>
  <c r="W1052" i="3"/>
  <c r="V1054" i="3"/>
  <c r="Y1054" i="3"/>
  <c r="X1054" i="3"/>
  <c r="S1054" i="3"/>
  <c r="T1054" i="3"/>
  <c r="J1054" i="3"/>
  <c r="M1054" i="3"/>
  <c r="W1054" i="3"/>
  <c r="V1056" i="3"/>
  <c r="Y1056" i="3"/>
  <c r="X1056" i="3"/>
  <c r="S1056" i="3"/>
  <c r="T1056" i="3"/>
  <c r="J1056" i="3"/>
  <c r="M1056" i="3"/>
  <c r="W1056" i="3"/>
  <c r="V1058" i="3"/>
  <c r="Y1058" i="3"/>
  <c r="X1058" i="3"/>
  <c r="S1058" i="3"/>
  <c r="T1058" i="3"/>
  <c r="J1058" i="3"/>
  <c r="M1058" i="3"/>
  <c r="W1058" i="3"/>
  <c r="V1060" i="3"/>
  <c r="Y1060" i="3"/>
  <c r="X1060" i="3"/>
  <c r="S1060" i="3"/>
  <c r="T1060" i="3"/>
  <c r="J1060" i="3"/>
  <c r="M1060" i="3"/>
  <c r="W1060" i="3"/>
  <c r="V1062" i="3"/>
  <c r="Y1062" i="3"/>
  <c r="X1062" i="3"/>
  <c r="S1062" i="3"/>
  <c r="T1062" i="3"/>
  <c r="J1062" i="3"/>
  <c r="M1062" i="3"/>
  <c r="W1062" i="3"/>
  <c r="V1064" i="3"/>
  <c r="Y1064" i="3"/>
  <c r="X1064" i="3"/>
  <c r="S1064" i="3"/>
  <c r="T1064" i="3"/>
  <c r="J1064" i="3"/>
  <c r="M1064" i="3"/>
  <c r="W1064" i="3"/>
  <c r="V1066" i="3"/>
  <c r="Y1066" i="3"/>
  <c r="X1066" i="3"/>
  <c r="S1066" i="3"/>
  <c r="T1066" i="3"/>
  <c r="J1066" i="3"/>
  <c r="M1066" i="3"/>
  <c r="W1066" i="3"/>
  <c r="V1068" i="3"/>
  <c r="Y1068" i="3"/>
  <c r="X1068" i="3"/>
  <c r="S1068" i="3"/>
  <c r="T1068" i="3"/>
  <c r="J1068" i="3"/>
  <c r="M1068" i="3"/>
  <c r="W1068" i="3"/>
  <c r="V1070" i="3"/>
  <c r="Y1070" i="3"/>
  <c r="X1070" i="3"/>
  <c r="S1070" i="3"/>
  <c r="T1070" i="3"/>
  <c r="J1070" i="3"/>
  <c r="M1070" i="3"/>
  <c r="W1070" i="3"/>
  <c r="V1072" i="3"/>
  <c r="Y1072" i="3"/>
  <c r="X1072" i="3"/>
  <c r="S1072" i="3"/>
  <c r="W1072" i="3"/>
  <c r="T1072" i="3"/>
  <c r="J1072" i="3"/>
  <c r="M1072" i="3"/>
  <c r="V1074" i="3"/>
  <c r="Y1074" i="3"/>
  <c r="X1074" i="3"/>
  <c r="S1074" i="3"/>
  <c r="W1074" i="3"/>
  <c r="M1074" i="3"/>
  <c r="U1074" i="3"/>
  <c r="Q1074" i="3"/>
  <c r="L1074" i="3"/>
  <c r="T1074" i="3"/>
  <c r="J1074" i="3"/>
  <c r="W1040" i="3"/>
  <c r="Y1040" i="3"/>
  <c r="J1040" i="3"/>
  <c r="U1041" i="3"/>
  <c r="W1044" i="3"/>
  <c r="Y1044" i="3"/>
  <c r="J1044" i="3"/>
  <c r="U1045" i="3"/>
  <c r="V1048" i="3"/>
  <c r="Y1048" i="3"/>
  <c r="T1048" i="3"/>
  <c r="J1048" i="3"/>
  <c r="M1048" i="3"/>
  <c r="S1048" i="3"/>
  <c r="U1051" i="3"/>
  <c r="Q1052" i="3"/>
  <c r="Q1054" i="3"/>
  <c r="Q1056" i="3"/>
  <c r="Q1058" i="3"/>
  <c r="Q1060" i="3"/>
  <c r="Q1062" i="3"/>
  <c r="Q1064" i="3"/>
  <c r="Q1066" i="3"/>
  <c r="Q1068" i="3"/>
  <c r="Q1070" i="3"/>
  <c r="Q1072" i="3"/>
  <c r="V1073" i="3"/>
  <c r="Y1073" i="3"/>
  <c r="X1073" i="3"/>
  <c r="S1073" i="3"/>
  <c r="W1073" i="3"/>
  <c r="M1073" i="3"/>
  <c r="T1073" i="3"/>
  <c r="J1073" i="3"/>
  <c r="Q1073" i="3"/>
  <c r="S1020" i="3"/>
  <c r="Y1020" i="3"/>
  <c r="S1021" i="3"/>
  <c r="Y1021" i="3"/>
  <c r="S1022" i="3"/>
  <c r="Y1022" i="3"/>
  <c r="S1023" i="3"/>
  <c r="Y1023" i="3"/>
  <c r="S1024" i="3"/>
  <c r="Y1024" i="3"/>
  <c r="S1025" i="3"/>
  <c r="Y1025" i="3"/>
  <c r="U1026" i="3"/>
  <c r="Y1026" i="3"/>
  <c r="Y1027" i="3"/>
  <c r="V1027" i="3"/>
  <c r="Y1029" i="3"/>
  <c r="V1029" i="3"/>
  <c r="Y1031" i="3"/>
  <c r="V1031" i="3"/>
  <c r="Y1033" i="3"/>
  <c r="V1033" i="3"/>
  <c r="W1035" i="3"/>
  <c r="Y1035" i="3"/>
  <c r="W1036" i="3"/>
  <c r="Y1036" i="3"/>
  <c r="W1037" i="3"/>
  <c r="Y1037" i="3"/>
  <c r="W1038" i="3"/>
  <c r="Y1038" i="3"/>
  <c r="W1039" i="3"/>
  <c r="Y1039" i="3"/>
  <c r="J1039" i="3"/>
  <c r="U1040" i="3"/>
  <c r="W1043" i="3"/>
  <c r="Y1043" i="3"/>
  <c r="J1043" i="3"/>
  <c r="U1044" i="3"/>
  <c r="W1047" i="3"/>
  <c r="Y1047" i="3"/>
  <c r="J1047" i="3"/>
  <c r="S1047" i="3"/>
  <c r="U1048" i="3"/>
  <c r="V1049" i="3"/>
  <c r="Y1049" i="3"/>
  <c r="T1049" i="3"/>
  <c r="J1049" i="3"/>
  <c r="M1049" i="3"/>
  <c r="S1049" i="3"/>
  <c r="Q1051" i="3"/>
  <c r="W1051" i="3"/>
  <c r="V1053" i="3"/>
  <c r="Y1053" i="3"/>
  <c r="X1053" i="3"/>
  <c r="S1053" i="3"/>
  <c r="T1053" i="3"/>
  <c r="J1053" i="3"/>
  <c r="M1053" i="3"/>
  <c r="W1053" i="3"/>
  <c r="V1055" i="3"/>
  <c r="Y1055" i="3"/>
  <c r="X1055" i="3"/>
  <c r="S1055" i="3"/>
  <c r="T1055" i="3"/>
  <c r="J1055" i="3"/>
  <c r="M1055" i="3"/>
  <c r="W1055" i="3"/>
  <c r="V1057" i="3"/>
  <c r="Y1057" i="3"/>
  <c r="X1057" i="3"/>
  <c r="S1057" i="3"/>
  <c r="T1057" i="3"/>
  <c r="J1057" i="3"/>
  <c r="M1057" i="3"/>
  <c r="W1057" i="3"/>
  <c r="V1059" i="3"/>
  <c r="Y1059" i="3"/>
  <c r="X1059" i="3"/>
  <c r="S1059" i="3"/>
  <c r="T1059" i="3"/>
  <c r="J1059" i="3"/>
  <c r="M1059" i="3"/>
  <c r="W1059" i="3"/>
  <c r="V1061" i="3"/>
  <c r="Y1061" i="3"/>
  <c r="X1061" i="3"/>
  <c r="S1061" i="3"/>
  <c r="T1061" i="3"/>
  <c r="J1061" i="3"/>
  <c r="M1061" i="3"/>
  <c r="W1061" i="3"/>
  <c r="V1063" i="3"/>
  <c r="Y1063" i="3"/>
  <c r="X1063" i="3"/>
  <c r="S1063" i="3"/>
  <c r="T1063" i="3"/>
  <c r="J1063" i="3"/>
  <c r="M1063" i="3"/>
  <c r="W1063" i="3"/>
  <c r="V1065" i="3"/>
  <c r="Y1065" i="3"/>
  <c r="X1065" i="3"/>
  <c r="S1065" i="3"/>
  <c r="T1065" i="3"/>
  <c r="J1065" i="3"/>
  <c r="M1065" i="3"/>
  <c r="W1065" i="3"/>
  <c r="V1067" i="3"/>
  <c r="Y1067" i="3"/>
  <c r="X1067" i="3"/>
  <c r="S1067" i="3"/>
  <c r="T1067" i="3"/>
  <c r="J1067" i="3"/>
  <c r="M1067" i="3"/>
  <c r="W1067" i="3"/>
  <c r="V1069" i="3"/>
  <c r="Y1069" i="3"/>
  <c r="X1069" i="3"/>
  <c r="S1069" i="3"/>
  <c r="T1069" i="3"/>
  <c r="J1069" i="3"/>
  <c r="M1069" i="3"/>
  <c r="W1069" i="3"/>
  <c r="V1071" i="3"/>
  <c r="Y1071" i="3"/>
  <c r="X1071" i="3"/>
  <c r="S1071" i="3"/>
  <c r="T1071" i="3"/>
  <c r="J1071" i="3"/>
  <c r="M1071" i="3"/>
  <c r="W1071" i="3"/>
  <c r="U1073" i="3"/>
  <c r="J1075" i="3"/>
  <c r="J1076" i="3"/>
  <c r="J1077" i="3"/>
  <c r="J1078" i="3"/>
  <c r="J1079" i="3"/>
  <c r="J1080" i="3"/>
  <c r="J1081" i="3"/>
  <c r="J1082" i="3"/>
  <c r="J1083" i="3"/>
  <c r="J1084" i="3"/>
  <c r="J1085" i="3"/>
  <c r="X1086" i="3"/>
  <c r="Y1086" i="3"/>
  <c r="V1075" i="3"/>
  <c r="Y1075" i="3"/>
  <c r="L1075" i="3"/>
  <c r="Q1075" i="3"/>
  <c r="U1075" i="3"/>
  <c r="V1076" i="3"/>
  <c r="Y1076" i="3"/>
  <c r="L1076" i="3"/>
  <c r="Q1076" i="3"/>
  <c r="U1076" i="3"/>
  <c r="V1077" i="3"/>
  <c r="Y1077" i="3"/>
  <c r="L1077" i="3"/>
  <c r="Q1077" i="3"/>
  <c r="U1077" i="3"/>
  <c r="V1078" i="3"/>
  <c r="Y1078" i="3"/>
  <c r="L1078" i="3"/>
  <c r="Q1078" i="3"/>
  <c r="U1078" i="3"/>
  <c r="V1079" i="3"/>
  <c r="Y1079" i="3"/>
  <c r="L1079" i="3"/>
  <c r="Q1079" i="3"/>
  <c r="U1079" i="3"/>
  <c r="V1080" i="3"/>
  <c r="Y1080" i="3"/>
  <c r="L1080" i="3"/>
  <c r="Q1080" i="3"/>
  <c r="U1080" i="3"/>
  <c r="V1081" i="3"/>
  <c r="Y1081" i="3"/>
  <c r="L1081" i="3"/>
  <c r="Q1081" i="3"/>
  <c r="U1081" i="3"/>
  <c r="V1082" i="3"/>
  <c r="Y1082" i="3"/>
  <c r="L1082" i="3"/>
  <c r="Q1082" i="3"/>
  <c r="U1082" i="3"/>
  <c r="V1083" i="3"/>
  <c r="Y1083" i="3"/>
  <c r="L1083" i="3"/>
  <c r="Q1083" i="3"/>
  <c r="U1083" i="3"/>
  <c r="V1084" i="3"/>
  <c r="Y1084" i="3"/>
  <c r="L1084" i="3"/>
  <c r="Q1084" i="3"/>
  <c r="U1084" i="3"/>
  <c r="U1085" i="3"/>
  <c r="Y1085" i="3"/>
  <c r="L1085" i="3"/>
  <c r="Q1085" i="3"/>
  <c r="V1085" i="3"/>
  <c r="Q1087" i="3"/>
  <c r="Y1087" i="3"/>
  <c r="R1087" i="3"/>
  <c r="M1075" i="3"/>
  <c r="W1075" i="3"/>
  <c r="M1076" i="3"/>
  <c r="W1076" i="3"/>
  <c r="M1077" i="3"/>
  <c r="W1077" i="3"/>
  <c r="M1078" i="3"/>
  <c r="W1078" i="3"/>
  <c r="M1079" i="3"/>
  <c r="W1079" i="3"/>
  <c r="M1080" i="3"/>
  <c r="W1080" i="3"/>
  <c r="M1081" i="3"/>
  <c r="W1081" i="3"/>
  <c r="M1082" i="3"/>
  <c r="W1082" i="3"/>
  <c r="M1083" i="3"/>
  <c r="W1083" i="3"/>
  <c r="M1084" i="3"/>
  <c r="W1084" i="3"/>
  <c r="M1085" i="3"/>
  <c r="X1085" i="3"/>
  <c r="S1075" i="3"/>
  <c r="X1075" i="3"/>
  <c r="S1076" i="3"/>
  <c r="X1076" i="3"/>
  <c r="S1077" i="3"/>
  <c r="X1077" i="3"/>
  <c r="S1078" i="3"/>
  <c r="X1078" i="3"/>
  <c r="S1079" i="3"/>
  <c r="X1079" i="3"/>
  <c r="S1080" i="3"/>
  <c r="X1080" i="3"/>
  <c r="S1081" i="3"/>
  <c r="X1081" i="3"/>
  <c r="S1082" i="3"/>
  <c r="X1082" i="3"/>
  <c r="S1083" i="3"/>
  <c r="X1083" i="3"/>
  <c r="S1084" i="3"/>
  <c r="X1084" i="3"/>
  <c r="S1085" i="3"/>
  <c r="K1088" i="3"/>
  <c r="Y1088" i="3"/>
  <c r="K1089" i="3"/>
  <c r="Y1089" i="3"/>
  <c r="K1090" i="3"/>
  <c r="Y1090" i="3"/>
  <c r="K1091" i="3"/>
  <c r="Y1091" i="3"/>
  <c r="K1092" i="3"/>
  <c r="Y1092" i="3"/>
  <c r="K1093" i="3"/>
  <c r="Y1093" i="3"/>
  <c r="K1094" i="3"/>
  <c r="Y1094" i="3"/>
  <c r="K1095" i="3"/>
  <c r="Y1095" i="3"/>
  <c r="K1096" i="3"/>
  <c r="Y1096" i="3"/>
  <c r="K1097" i="3"/>
  <c r="Y1097" i="3"/>
  <c r="K1098" i="3"/>
  <c r="Y1098" i="3"/>
  <c r="X1099" i="3"/>
  <c r="Y1099" i="3"/>
  <c r="X1100" i="3"/>
  <c r="Y1100" i="3"/>
  <c r="X1101" i="3"/>
  <c r="Y1101" i="3"/>
  <c r="X1102" i="3"/>
  <c r="Y1102" i="3"/>
  <c r="X1103" i="3"/>
  <c r="Y1103" i="3"/>
  <c r="X1104" i="3"/>
  <c r="Y1104" i="3"/>
  <c r="X1105" i="3"/>
  <c r="Y1105" i="3"/>
  <c r="X1107" i="3"/>
  <c r="Y1107" i="3"/>
  <c r="H17" i="3"/>
  <c r="M17" i="3"/>
  <c r="W17" i="3"/>
  <c r="S17" i="3"/>
  <c r="J17" i="3"/>
  <c r="T17" i="3"/>
  <c r="L17" i="3"/>
  <c r="Q17" i="3"/>
  <c r="U17" i="3"/>
  <c r="K17" i="3"/>
  <c r="R17" i="3"/>
  <c r="R18" i="3"/>
  <c r="R24" i="3"/>
  <c r="R32" i="3"/>
  <c r="K39" i="3"/>
  <c r="R39" i="3"/>
  <c r="R40" i="3"/>
  <c r="R47" i="3"/>
  <c r="K52" i="3"/>
  <c r="R52" i="3"/>
  <c r="R56" i="3"/>
  <c r="R62" i="3"/>
  <c r="R76" i="3"/>
  <c r="R82" i="3"/>
  <c r="K81" i="3"/>
  <c r="R81" i="3"/>
  <c r="K89" i="3"/>
  <c r="R89" i="3"/>
  <c r="R93" i="3"/>
  <c r="K96" i="3"/>
  <c r="R96" i="3"/>
  <c r="R97" i="3"/>
  <c r="R101" i="3"/>
  <c r="R104" i="3"/>
  <c r="K108" i="3"/>
  <c r="R108" i="3"/>
  <c r="K109" i="3"/>
  <c r="R109" i="3"/>
  <c r="R110" i="3"/>
  <c r="K114" i="3"/>
  <c r="R114" i="3"/>
  <c r="L136" i="3"/>
  <c r="V136" i="3"/>
  <c r="L142" i="3"/>
  <c r="V142" i="3"/>
  <c r="L143" i="3"/>
  <c r="U150" i="3"/>
  <c r="U156" i="3"/>
  <c r="U157" i="3"/>
  <c r="U161" i="3"/>
  <c r="R136" i="3"/>
  <c r="R142" i="3"/>
  <c r="V156" i="3"/>
  <c r="V157" i="3"/>
  <c r="V161" i="3"/>
  <c r="J156" i="3"/>
  <c r="J157" i="3"/>
  <c r="J161" i="3"/>
  <c r="J166" i="3"/>
  <c r="X136" i="3"/>
  <c r="T136" i="3"/>
  <c r="Q136" i="3"/>
  <c r="M136" i="3"/>
  <c r="K136" i="3"/>
  <c r="U136" i="3"/>
  <c r="X142" i="3"/>
  <c r="T142" i="3"/>
  <c r="Q142" i="3"/>
  <c r="M142" i="3"/>
  <c r="U142" i="3"/>
  <c r="X143" i="3"/>
  <c r="M143" i="3"/>
  <c r="K143" i="3"/>
  <c r="X150" i="3"/>
  <c r="T150" i="3"/>
  <c r="Q150" i="3"/>
  <c r="M150" i="3"/>
  <c r="W150" i="3"/>
  <c r="S150" i="3"/>
  <c r="L150" i="3"/>
  <c r="R150" i="3"/>
  <c r="X156" i="3"/>
  <c r="T156" i="3"/>
  <c r="Q156" i="3"/>
  <c r="M156" i="3"/>
  <c r="W156" i="3"/>
  <c r="S156" i="3"/>
  <c r="L156" i="3"/>
  <c r="K156" i="3"/>
  <c r="R156" i="3"/>
  <c r="X157" i="3"/>
  <c r="T157" i="3"/>
  <c r="Q157" i="3"/>
  <c r="M157" i="3"/>
  <c r="W157" i="3"/>
  <c r="S157" i="3"/>
  <c r="L157" i="3"/>
  <c r="K157" i="3"/>
  <c r="R157" i="3"/>
  <c r="X161" i="3"/>
  <c r="T161" i="3"/>
  <c r="Q161" i="3"/>
  <c r="M161" i="3"/>
  <c r="W161" i="3"/>
  <c r="S161" i="3"/>
  <c r="L161" i="3"/>
  <c r="K161" i="3"/>
  <c r="R161" i="3"/>
  <c r="X166" i="3"/>
  <c r="M166" i="3"/>
  <c r="L166" i="3"/>
  <c r="K166" i="3"/>
  <c r="L177" i="3"/>
  <c r="S177" i="3"/>
  <c r="W177" i="3"/>
  <c r="L182" i="3"/>
  <c r="L172" i="3"/>
  <c r="L162" i="3"/>
  <c r="S162" i="3"/>
  <c r="W162" i="3"/>
  <c r="L165" i="3"/>
  <c r="S165" i="3"/>
  <c r="W165" i="3"/>
  <c r="L154" i="3"/>
  <c r="S154" i="3"/>
  <c r="W154" i="3"/>
  <c r="L183" i="3"/>
  <c r="S183" i="3"/>
  <c r="W183" i="3"/>
  <c r="L186" i="3"/>
  <c r="S186" i="3"/>
  <c r="W186" i="3"/>
  <c r="L187" i="3"/>
  <c r="L189" i="3"/>
  <c r="S189" i="3"/>
  <c r="W189" i="3"/>
  <c r="L190" i="3"/>
  <c r="S190" i="3"/>
  <c r="W190" i="3"/>
  <c r="L191" i="3"/>
  <c r="S191" i="3"/>
  <c r="W191" i="3"/>
  <c r="L196" i="3"/>
  <c r="S196" i="3"/>
  <c r="W196" i="3"/>
  <c r="L202" i="3"/>
  <c r="R203" i="3"/>
  <c r="W203" i="3"/>
  <c r="R204" i="3"/>
  <c r="W204" i="3"/>
  <c r="R212" i="3"/>
  <c r="W212" i="3"/>
  <c r="M177" i="3"/>
  <c r="Q177" i="3"/>
  <c r="T177" i="3"/>
  <c r="X177" i="3"/>
  <c r="M182" i="3"/>
  <c r="X182" i="3"/>
  <c r="M172" i="3"/>
  <c r="X172" i="3"/>
  <c r="M162" i="3"/>
  <c r="Q162" i="3"/>
  <c r="T162" i="3"/>
  <c r="X162" i="3"/>
  <c r="M165" i="3"/>
  <c r="Q165" i="3"/>
  <c r="T165" i="3"/>
  <c r="X165" i="3"/>
  <c r="M154" i="3"/>
  <c r="Q154" i="3"/>
  <c r="T154" i="3"/>
  <c r="X154" i="3"/>
  <c r="M183" i="3"/>
  <c r="Q183" i="3"/>
  <c r="T183" i="3"/>
  <c r="X183" i="3"/>
  <c r="M186" i="3"/>
  <c r="Q186" i="3"/>
  <c r="T186" i="3"/>
  <c r="X186" i="3"/>
  <c r="M187" i="3"/>
  <c r="X187" i="3"/>
  <c r="M189" i="3"/>
  <c r="Q189" i="3"/>
  <c r="T189" i="3"/>
  <c r="X189" i="3"/>
  <c r="M190" i="3"/>
  <c r="Q190" i="3"/>
  <c r="T190" i="3"/>
  <c r="X190" i="3"/>
  <c r="M191" i="3"/>
  <c r="Q191" i="3"/>
  <c r="T191" i="3"/>
  <c r="M196" i="3"/>
  <c r="Q196" i="3"/>
  <c r="T196" i="3"/>
  <c r="X196" i="3"/>
  <c r="M202" i="3"/>
  <c r="X203" i="3"/>
  <c r="T203" i="3"/>
  <c r="Q203" i="3"/>
  <c r="M203" i="3"/>
  <c r="U203" i="3"/>
  <c r="X204" i="3"/>
  <c r="T204" i="3"/>
  <c r="Q204" i="3"/>
  <c r="M204" i="3"/>
  <c r="U204" i="3"/>
  <c r="X212" i="3"/>
  <c r="T212" i="3"/>
  <c r="Q212" i="3"/>
  <c r="M212" i="3"/>
  <c r="U212" i="3"/>
  <c r="R177" i="3"/>
  <c r="K182" i="3"/>
  <c r="K172" i="3"/>
  <c r="R162" i="3"/>
  <c r="R165" i="3"/>
  <c r="R154" i="3"/>
  <c r="R183" i="3"/>
  <c r="R186" i="3"/>
  <c r="K187" i="3"/>
  <c r="K189" i="3"/>
  <c r="R189" i="3"/>
  <c r="R190" i="3"/>
  <c r="K191" i="3"/>
  <c r="R191" i="3"/>
  <c r="R196" i="3"/>
  <c r="K202" i="3"/>
  <c r="L203" i="3"/>
  <c r="V203" i="3"/>
  <c r="L204" i="3"/>
  <c r="V204" i="3"/>
  <c r="L212" i="3"/>
  <c r="V212" i="3"/>
  <c r="M216" i="3"/>
  <c r="Q216" i="3"/>
  <c r="T216" i="3"/>
  <c r="X216" i="3"/>
  <c r="M217" i="3"/>
  <c r="Q217" i="3"/>
  <c r="T217" i="3"/>
  <c r="X217" i="3"/>
  <c r="M223" i="3"/>
  <c r="Q223" i="3"/>
  <c r="T223" i="3"/>
  <c r="X223" i="3"/>
  <c r="M230" i="3"/>
  <c r="Q230" i="3"/>
  <c r="T230" i="3"/>
  <c r="X230" i="3"/>
  <c r="M231" i="3"/>
  <c r="Q231" i="3"/>
  <c r="T231" i="3"/>
  <c r="X231" i="3"/>
  <c r="M232" i="3"/>
  <c r="Q232" i="3"/>
  <c r="T232" i="3"/>
  <c r="X232" i="3"/>
  <c r="M234" i="3"/>
  <c r="Q234" i="3"/>
  <c r="T234" i="3"/>
  <c r="M235" i="3"/>
  <c r="X235" i="3"/>
  <c r="M236" i="3"/>
  <c r="Q236" i="3"/>
  <c r="T236" i="3"/>
  <c r="X236" i="3"/>
  <c r="M242" i="3"/>
  <c r="Q242" i="3"/>
  <c r="T242" i="3"/>
  <c r="M245" i="3"/>
  <c r="Q245" i="3"/>
  <c r="T245" i="3"/>
  <c r="X245" i="3"/>
  <c r="M259" i="3"/>
  <c r="X259" i="3"/>
  <c r="M260" i="3"/>
  <c r="Q260" i="3"/>
  <c r="T260" i="3"/>
  <c r="X260" i="3"/>
  <c r="M267" i="3"/>
  <c r="Q267" i="3"/>
  <c r="T267" i="3"/>
  <c r="X267" i="3"/>
  <c r="M274" i="3"/>
  <c r="Q274" i="3"/>
  <c r="T274" i="3"/>
  <c r="X274" i="3"/>
  <c r="M275" i="3"/>
  <c r="Q275" i="3"/>
  <c r="T275" i="3"/>
  <c r="X275" i="3"/>
  <c r="M282" i="3"/>
  <c r="Q282" i="3"/>
  <c r="T282" i="3"/>
  <c r="M289" i="3"/>
  <c r="Q289" i="3"/>
  <c r="T289" i="3"/>
  <c r="M290" i="3"/>
  <c r="Q290" i="3"/>
  <c r="T290" i="3"/>
  <c r="X290" i="3"/>
  <c r="M296" i="3"/>
  <c r="Q296" i="3"/>
  <c r="T296" i="3"/>
  <c r="X296" i="3"/>
  <c r="M303" i="3"/>
  <c r="Q303" i="3"/>
  <c r="T303" i="3"/>
  <c r="X303" i="3"/>
  <c r="M304" i="3"/>
  <c r="Q304" i="3"/>
  <c r="T304" i="3"/>
  <c r="X304" i="3"/>
  <c r="M310" i="3"/>
  <c r="Q310" i="3"/>
  <c r="T310" i="3"/>
  <c r="X310" i="3"/>
  <c r="M316" i="3"/>
  <c r="Q316" i="3"/>
  <c r="T316" i="3"/>
  <c r="X316" i="3"/>
  <c r="M324" i="3"/>
  <c r="Q324" i="3"/>
  <c r="T324" i="3"/>
  <c r="X324" i="3"/>
  <c r="M329" i="3"/>
  <c r="Q329" i="3"/>
  <c r="T329" i="3"/>
  <c r="X329" i="3"/>
  <c r="M335" i="3"/>
  <c r="Q335" i="3"/>
  <c r="T335" i="3"/>
  <c r="X335" i="3"/>
  <c r="M343" i="3"/>
  <c r="Q343" i="3"/>
  <c r="T343" i="3"/>
  <c r="X343" i="3"/>
  <c r="M353" i="3"/>
  <c r="Q353" i="3"/>
  <c r="T353" i="3"/>
  <c r="M354" i="3"/>
  <c r="Q354" i="3"/>
  <c r="T354" i="3"/>
  <c r="X354" i="3"/>
  <c r="M355" i="3"/>
  <c r="Q355" i="3"/>
  <c r="T355" i="3"/>
  <c r="X355" i="3"/>
  <c r="M356" i="3"/>
  <c r="Q356" i="3"/>
  <c r="T356" i="3"/>
  <c r="X356" i="3"/>
  <c r="M357" i="3"/>
  <c r="Q357" i="3"/>
  <c r="T357" i="3"/>
  <c r="X357" i="3"/>
  <c r="M358" i="3"/>
  <c r="Q358" i="3"/>
  <c r="T358" i="3"/>
  <c r="X358" i="3"/>
  <c r="M359" i="3"/>
  <c r="Q359" i="3"/>
  <c r="T359" i="3"/>
  <c r="X359" i="3"/>
  <c r="M360" i="3"/>
  <c r="Q360" i="3"/>
  <c r="T360" i="3"/>
  <c r="X360" i="3"/>
  <c r="M370" i="3"/>
  <c r="Q370" i="3"/>
  <c r="T370" i="3"/>
  <c r="X370" i="3"/>
  <c r="K216" i="3"/>
  <c r="R216" i="3"/>
  <c r="R217" i="3"/>
  <c r="R223" i="3"/>
  <c r="R230" i="3"/>
  <c r="R231" i="3"/>
  <c r="R232" i="3"/>
  <c r="R234" i="3"/>
  <c r="K235" i="3"/>
  <c r="R236" i="3"/>
  <c r="K242" i="3"/>
  <c r="R242" i="3"/>
  <c r="R245" i="3"/>
  <c r="K259" i="3"/>
  <c r="R260" i="3"/>
  <c r="R267" i="3"/>
  <c r="R274" i="3"/>
  <c r="R275" i="3"/>
  <c r="K282" i="3"/>
  <c r="R282" i="3"/>
  <c r="K289" i="3"/>
  <c r="R289" i="3"/>
  <c r="R290" i="3"/>
  <c r="R296" i="3"/>
  <c r="R303" i="3"/>
  <c r="R304" i="3"/>
  <c r="R310" i="3"/>
  <c r="R316" i="3"/>
  <c r="R324" i="3"/>
  <c r="R329" i="3"/>
  <c r="R335" i="3"/>
  <c r="R343" i="3"/>
  <c r="K353" i="3"/>
  <c r="R353" i="3"/>
  <c r="R354" i="3"/>
  <c r="R355" i="3"/>
  <c r="R356" i="3"/>
  <c r="R357" i="3"/>
  <c r="R358" i="3"/>
  <c r="R359" i="3"/>
  <c r="R360" i="3"/>
  <c r="R370" i="3"/>
  <c r="K388" i="3"/>
  <c r="R388" i="3"/>
  <c r="V388" i="3"/>
  <c r="K389" i="3"/>
  <c r="R389" i="3"/>
  <c r="V389" i="3"/>
  <c r="K390" i="3"/>
  <c r="R390" i="3"/>
  <c r="V390" i="3"/>
  <c r="R391" i="3"/>
  <c r="V391" i="3"/>
  <c r="K392" i="3"/>
  <c r="R392" i="3"/>
  <c r="V392" i="3"/>
  <c r="R398" i="3"/>
  <c r="V398" i="3"/>
  <c r="K407" i="3"/>
  <c r="R407" i="3"/>
  <c r="V407" i="3"/>
  <c r="R416" i="3"/>
  <c r="V416" i="3"/>
  <c r="R417" i="3"/>
  <c r="V417" i="3"/>
  <c r="R418" i="3"/>
  <c r="V418" i="3"/>
  <c r="K420" i="3"/>
  <c r="R421" i="3"/>
  <c r="V421" i="3"/>
  <c r="K423" i="3"/>
  <c r="R423" i="3"/>
  <c r="V423" i="3"/>
  <c r="K424" i="3"/>
  <c r="R424" i="3"/>
  <c r="V424" i="3"/>
  <c r="K425" i="3"/>
  <c r="K432" i="3"/>
  <c r="R432" i="3"/>
  <c r="V432" i="3"/>
  <c r="R438" i="3"/>
  <c r="V438" i="3"/>
  <c r="K439" i="3"/>
  <c r="R439" i="3"/>
  <c r="V439" i="3"/>
  <c r="X451" i="3"/>
  <c r="T451" i="3"/>
  <c r="Q451" i="3"/>
  <c r="M451" i="3"/>
  <c r="U451" i="3"/>
  <c r="X457" i="3"/>
  <c r="M457" i="3"/>
  <c r="K457" i="3"/>
  <c r="X467" i="3"/>
  <c r="T467" i="3"/>
  <c r="Q467" i="3"/>
  <c r="M467" i="3"/>
  <c r="U467" i="3"/>
  <c r="L467" i="3"/>
  <c r="S467" i="3"/>
  <c r="T476" i="3"/>
  <c r="Q476" i="3"/>
  <c r="M476" i="3"/>
  <c r="U476" i="3"/>
  <c r="J476" i="3"/>
  <c r="L476" i="3"/>
  <c r="S476" i="3"/>
  <c r="X485" i="3"/>
  <c r="M485" i="3"/>
  <c r="J485" i="3"/>
  <c r="L485" i="3"/>
  <c r="L388" i="3"/>
  <c r="S388" i="3"/>
  <c r="L389" i="3"/>
  <c r="S389" i="3"/>
  <c r="L390" i="3"/>
  <c r="S390" i="3"/>
  <c r="L391" i="3"/>
  <c r="S391" i="3"/>
  <c r="L392" i="3"/>
  <c r="S392" i="3"/>
  <c r="L398" i="3"/>
  <c r="S398" i="3"/>
  <c r="L407" i="3"/>
  <c r="S407" i="3"/>
  <c r="L416" i="3"/>
  <c r="S416" i="3"/>
  <c r="L417" i="3"/>
  <c r="S417" i="3"/>
  <c r="L418" i="3"/>
  <c r="S418" i="3"/>
  <c r="L420" i="3"/>
  <c r="L421" i="3"/>
  <c r="S421" i="3"/>
  <c r="L423" i="3"/>
  <c r="S423" i="3"/>
  <c r="L424" i="3"/>
  <c r="S424" i="3"/>
  <c r="L425" i="3"/>
  <c r="L432" i="3"/>
  <c r="S432" i="3"/>
  <c r="L438" i="3"/>
  <c r="S438" i="3"/>
  <c r="L439" i="3"/>
  <c r="S439" i="3"/>
  <c r="L451" i="3"/>
  <c r="V451" i="3"/>
  <c r="L457" i="3"/>
  <c r="V467" i="3"/>
  <c r="V476" i="3"/>
  <c r="U493" i="3"/>
  <c r="J498" i="3"/>
  <c r="U498" i="3"/>
  <c r="U499" i="3"/>
  <c r="U517" i="3"/>
  <c r="U525" i="3"/>
  <c r="R493" i="3"/>
  <c r="V493" i="3"/>
  <c r="K498" i="3"/>
  <c r="R498" i="3"/>
  <c r="V498" i="3"/>
  <c r="R499" i="3"/>
  <c r="V499" i="3"/>
  <c r="R517" i="3"/>
  <c r="V517" i="3"/>
  <c r="R525" i="3"/>
  <c r="V525" i="3"/>
  <c r="M493" i="3"/>
  <c r="Q493" i="3"/>
  <c r="T493" i="3"/>
  <c r="M498" i="3"/>
  <c r="Q498" i="3"/>
  <c r="T498" i="3"/>
  <c r="M499" i="3"/>
  <c r="Q499" i="3"/>
  <c r="T499" i="3"/>
  <c r="M517" i="3"/>
  <c r="Q517" i="3"/>
  <c r="T517" i="3"/>
  <c r="M525" i="3"/>
  <c r="Q525" i="3"/>
  <c r="T525" i="3"/>
  <c r="K541" i="3"/>
  <c r="R541" i="3"/>
  <c r="K542" i="3"/>
  <c r="R542" i="3"/>
  <c r="R555" i="3"/>
  <c r="R556" i="3"/>
  <c r="K557" i="3"/>
  <c r="R557" i="3"/>
  <c r="K558" i="3"/>
  <c r="R558" i="3"/>
  <c r="R572" i="3"/>
  <c r="K583" i="3"/>
  <c r="R583" i="3"/>
  <c r="K585" i="3"/>
  <c r="R599" i="3"/>
  <c r="K623" i="3"/>
  <c r="R623" i="3"/>
  <c r="R624" i="3"/>
  <c r="K634" i="3"/>
  <c r="R634" i="3"/>
  <c r="K635" i="3"/>
  <c r="R635" i="3"/>
  <c r="K636" i="3"/>
  <c r="R636" i="3"/>
  <c r="K637" i="3"/>
  <c r="R637" i="3"/>
  <c r="K638" i="3"/>
  <c r="R638" i="3"/>
  <c r="K639" i="3"/>
  <c r="R639" i="3"/>
  <c r="K640" i="3"/>
  <c r="R640" i="3"/>
  <c r="K641" i="3"/>
  <c r="R641" i="3"/>
  <c r="K642" i="3"/>
  <c r="R642" i="3"/>
  <c r="K643" i="3"/>
  <c r="R643" i="3"/>
  <c r="K644" i="3"/>
  <c r="R644" i="3"/>
  <c r="K645" i="3"/>
  <c r="R645" i="3"/>
  <c r="K646" i="3"/>
  <c r="R646" i="3"/>
  <c r="K647" i="3"/>
  <c r="R647" i="3"/>
  <c r="K648" i="3"/>
  <c r="R648" i="3"/>
  <c r="K649" i="3"/>
  <c r="R649" i="3"/>
  <c r="K650" i="3"/>
  <c r="R650" i="3"/>
  <c r="K651" i="3"/>
  <c r="R651" i="3"/>
  <c r="K652" i="3"/>
  <c r="R652" i="3"/>
  <c r="K653" i="3"/>
  <c r="R653" i="3"/>
  <c r="K654" i="3"/>
  <c r="R654" i="3"/>
  <c r="U655" i="3"/>
  <c r="J655" i="3"/>
  <c r="L655" i="3"/>
  <c r="Q655" i="3"/>
  <c r="V655" i="3"/>
  <c r="U656" i="3"/>
  <c r="J656" i="3"/>
  <c r="L656" i="3"/>
  <c r="Q656" i="3"/>
  <c r="V656" i="3"/>
  <c r="U657" i="3"/>
  <c r="J657" i="3"/>
  <c r="L657" i="3"/>
  <c r="Q657" i="3"/>
  <c r="V657" i="3"/>
  <c r="U658" i="3"/>
  <c r="J658" i="3"/>
  <c r="L658" i="3"/>
  <c r="Q658" i="3"/>
  <c r="V658" i="3"/>
  <c r="U659" i="3"/>
  <c r="J659" i="3"/>
  <c r="L659" i="3"/>
  <c r="Q659" i="3"/>
  <c r="V659" i="3"/>
  <c r="U660" i="3"/>
  <c r="J660" i="3"/>
  <c r="L660" i="3"/>
  <c r="Q660" i="3"/>
  <c r="V660" i="3"/>
  <c r="U661" i="3"/>
  <c r="J661" i="3"/>
  <c r="L661" i="3"/>
  <c r="Q661" i="3"/>
  <c r="V661" i="3"/>
  <c r="U662" i="3"/>
  <c r="J662" i="3"/>
  <c r="L662" i="3"/>
  <c r="Q662" i="3"/>
  <c r="V662" i="3"/>
  <c r="U663" i="3"/>
  <c r="J663" i="3"/>
  <c r="L663" i="3"/>
  <c r="Q663" i="3"/>
  <c r="V663" i="3"/>
  <c r="U664" i="3"/>
  <c r="J664" i="3"/>
  <c r="L664" i="3"/>
  <c r="Q664" i="3"/>
  <c r="V664" i="3"/>
  <c r="U665" i="3"/>
  <c r="J665" i="3"/>
  <c r="L665" i="3"/>
  <c r="Q665" i="3"/>
  <c r="V665" i="3"/>
  <c r="U666" i="3"/>
  <c r="J666" i="3"/>
  <c r="L666" i="3"/>
  <c r="Q666" i="3"/>
  <c r="V666" i="3"/>
  <c r="U667" i="3"/>
  <c r="J667" i="3"/>
  <c r="L667" i="3"/>
  <c r="Q667" i="3"/>
  <c r="V667" i="3"/>
  <c r="U668" i="3"/>
  <c r="J668" i="3"/>
  <c r="L668" i="3"/>
  <c r="Q668" i="3"/>
  <c r="V668" i="3"/>
  <c r="U669" i="3"/>
  <c r="J669" i="3"/>
  <c r="L669" i="3"/>
  <c r="Q669" i="3"/>
  <c r="V669" i="3"/>
  <c r="U670" i="3"/>
  <c r="J670" i="3"/>
  <c r="L670" i="3"/>
  <c r="Q670" i="3"/>
  <c r="V670" i="3"/>
  <c r="U671" i="3"/>
  <c r="J671" i="3"/>
  <c r="L671" i="3"/>
  <c r="Q671" i="3"/>
  <c r="V671" i="3"/>
  <c r="U672" i="3"/>
  <c r="J672" i="3"/>
  <c r="L672" i="3"/>
  <c r="Q672" i="3"/>
  <c r="V672" i="3"/>
  <c r="U673" i="3"/>
  <c r="J673" i="3"/>
  <c r="L673" i="3"/>
  <c r="Q673" i="3"/>
  <c r="V673" i="3"/>
  <c r="U674" i="3"/>
  <c r="J674" i="3"/>
  <c r="L674" i="3"/>
  <c r="Q674" i="3"/>
  <c r="V674" i="3"/>
  <c r="U675" i="3"/>
  <c r="J675" i="3"/>
  <c r="L675" i="3"/>
  <c r="Q675" i="3"/>
  <c r="V675" i="3"/>
  <c r="U676" i="3"/>
  <c r="J676" i="3"/>
  <c r="L676" i="3"/>
  <c r="Q676" i="3"/>
  <c r="V676" i="3"/>
  <c r="U677" i="3"/>
  <c r="J677" i="3"/>
  <c r="L677" i="3"/>
  <c r="Q677" i="3"/>
  <c r="V677" i="3"/>
  <c r="U678" i="3"/>
  <c r="J678" i="3"/>
  <c r="L678" i="3"/>
  <c r="Q678" i="3"/>
  <c r="V678" i="3"/>
  <c r="U679" i="3"/>
  <c r="J679" i="3"/>
  <c r="L679" i="3"/>
  <c r="Q679" i="3"/>
  <c r="V679" i="3"/>
  <c r="U680" i="3"/>
  <c r="J680" i="3"/>
  <c r="L680" i="3"/>
  <c r="Q680" i="3"/>
  <c r="V680" i="3"/>
  <c r="U681" i="3"/>
  <c r="J681" i="3"/>
  <c r="L681" i="3"/>
  <c r="Q681" i="3"/>
  <c r="V681" i="3"/>
  <c r="U682" i="3"/>
  <c r="J682" i="3"/>
  <c r="L682" i="3"/>
  <c r="Q682" i="3"/>
  <c r="V682" i="3"/>
  <c r="U683" i="3"/>
  <c r="J683" i="3"/>
  <c r="L683" i="3"/>
  <c r="Q683" i="3"/>
  <c r="V683" i="3"/>
  <c r="U684" i="3"/>
  <c r="J684" i="3"/>
  <c r="L684" i="3"/>
  <c r="Q684" i="3"/>
  <c r="V684" i="3"/>
  <c r="U685" i="3"/>
  <c r="J685" i="3"/>
  <c r="L685" i="3"/>
  <c r="Q685" i="3"/>
  <c r="V685" i="3"/>
  <c r="U686" i="3"/>
  <c r="J686" i="3"/>
  <c r="L686" i="3"/>
  <c r="Q686" i="3"/>
  <c r="V686" i="3"/>
  <c r="U687" i="3"/>
  <c r="J687" i="3"/>
  <c r="L687" i="3"/>
  <c r="Q687" i="3"/>
  <c r="V687" i="3"/>
  <c r="U688" i="3"/>
  <c r="J688" i="3"/>
  <c r="L688" i="3"/>
  <c r="Q688" i="3"/>
  <c r="V688" i="3"/>
  <c r="U689" i="3"/>
  <c r="J689" i="3"/>
  <c r="L689" i="3"/>
  <c r="Q689" i="3"/>
  <c r="V689" i="3"/>
  <c r="X690" i="3"/>
  <c r="T690" i="3"/>
  <c r="Q690" i="3"/>
  <c r="M690" i="3"/>
  <c r="U690" i="3"/>
  <c r="J690" i="3"/>
  <c r="L690" i="3"/>
  <c r="S690" i="3"/>
  <c r="X691" i="3"/>
  <c r="T691" i="3"/>
  <c r="Q691" i="3"/>
  <c r="M691" i="3"/>
  <c r="U691" i="3"/>
  <c r="J691" i="3"/>
  <c r="L691" i="3"/>
  <c r="S691" i="3"/>
  <c r="X692" i="3"/>
  <c r="T692" i="3"/>
  <c r="Q692" i="3"/>
  <c r="M692" i="3"/>
  <c r="U692" i="3"/>
  <c r="J692" i="3"/>
  <c r="L692" i="3"/>
  <c r="S692" i="3"/>
  <c r="X693" i="3"/>
  <c r="T693" i="3"/>
  <c r="Q693" i="3"/>
  <c r="M693" i="3"/>
  <c r="U693" i="3"/>
  <c r="J693" i="3"/>
  <c r="L693" i="3"/>
  <c r="S693" i="3"/>
  <c r="X694" i="3"/>
  <c r="T694" i="3"/>
  <c r="Q694" i="3"/>
  <c r="M694" i="3"/>
  <c r="U694" i="3"/>
  <c r="J694" i="3"/>
  <c r="L694" i="3"/>
  <c r="S694" i="3"/>
  <c r="X695" i="3"/>
  <c r="T695" i="3"/>
  <c r="Q695" i="3"/>
  <c r="M695" i="3"/>
  <c r="U695" i="3"/>
  <c r="J695" i="3"/>
  <c r="L695" i="3"/>
  <c r="S695" i="3"/>
  <c r="X696" i="3"/>
  <c r="T696" i="3"/>
  <c r="Q696" i="3"/>
  <c r="M696" i="3"/>
  <c r="U696" i="3"/>
  <c r="J696" i="3"/>
  <c r="L696" i="3"/>
  <c r="S696" i="3"/>
  <c r="X697" i="3"/>
  <c r="T697" i="3"/>
  <c r="Q697" i="3"/>
  <c r="M697" i="3"/>
  <c r="U697" i="3"/>
  <c r="J697" i="3"/>
  <c r="L697" i="3"/>
  <c r="S697" i="3"/>
  <c r="X698" i="3"/>
  <c r="T698" i="3"/>
  <c r="Q698" i="3"/>
  <c r="M698" i="3"/>
  <c r="U698" i="3"/>
  <c r="J698" i="3"/>
  <c r="L698" i="3"/>
  <c r="S698" i="3"/>
  <c r="X699" i="3"/>
  <c r="T699" i="3"/>
  <c r="Q699" i="3"/>
  <c r="M699" i="3"/>
  <c r="U699" i="3"/>
  <c r="J699" i="3"/>
  <c r="L699" i="3"/>
  <c r="S699" i="3"/>
  <c r="X700" i="3"/>
  <c r="T700" i="3"/>
  <c r="Q700" i="3"/>
  <c r="M700" i="3"/>
  <c r="U700" i="3"/>
  <c r="J700" i="3"/>
  <c r="L700" i="3"/>
  <c r="S700" i="3"/>
  <c r="X701" i="3"/>
  <c r="T701" i="3"/>
  <c r="Q701" i="3"/>
  <c r="M701" i="3"/>
  <c r="U701" i="3"/>
  <c r="J701" i="3"/>
  <c r="L701" i="3"/>
  <c r="S701" i="3"/>
  <c r="X702" i="3"/>
  <c r="T702" i="3"/>
  <c r="Q702" i="3"/>
  <c r="M702" i="3"/>
  <c r="U702" i="3"/>
  <c r="J702" i="3"/>
  <c r="L702" i="3"/>
  <c r="S702" i="3"/>
  <c r="X703" i="3"/>
  <c r="T703" i="3"/>
  <c r="Q703" i="3"/>
  <c r="M703" i="3"/>
  <c r="U703" i="3"/>
  <c r="J703" i="3"/>
  <c r="L703" i="3"/>
  <c r="S703" i="3"/>
  <c r="X704" i="3"/>
  <c r="T704" i="3"/>
  <c r="Q704" i="3"/>
  <c r="M704" i="3"/>
  <c r="U704" i="3"/>
  <c r="J704" i="3"/>
  <c r="L704" i="3"/>
  <c r="S704" i="3"/>
  <c r="X705" i="3"/>
  <c r="T705" i="3"/>
  <c r="Q705" i="3"/>
  <c r="M705" i="3"/>
  <c r="U705" i="3"/>
  <c r="J705" i="3"/>
  <c r="L705" i="3"/>
  <c r="S705" i="3"/>
  <c r="X706" i="3"/>
  <c r="T706" i="3"/>
  <c r="Q706" i="3"/>
  <c r="M706" i="3"/>
  <c r="U706" i="3"/>
  <c r="J706" i="3"/>
  <c r="L706" i="3"/>
  <c r="S706" i="3"/>
  <c r="X707" i="3"/>
  <c r="T707" i="3"/>
  <c r="Q707" i="3"/>
  <c r="M707" i="3"/>
  <c r="U707" i="3"/>
  <c r="J707" i="3"/>
  <c r="L707" i="3"/>
  <c r="S707" i="3"/>
  <c r="X708" i="3"/>
  <c r="T708" i="3"/>
  <c r="Q708" i="3"/>
  <c r="M708" i="3"/>
  <c r="U708" i="3"/>
  <c r="J708" i="3"/>
  <c r="L708" i="3"/>
  <c r="S708" i="3"/>
  <c r="X709" i="3"/>
  <c r="T709" i="3"/>
  <c r="Q709" i="3"/>
  <c r="M709" i="3"/>
  <c r="U709" i="3"/>
  <c r="J709" i="3"/>
  <c r="L709" i="3"/>
  <c r="S709" i="3"/>
  <c r="X710" i="3"/>
  <c r="T710" i="3"/>
  <c r="Q710" i="3"/>
  <c r="M710" i="3"/>
  <c r="U710" i="3"/>
  <c r="J710" i="3"/>
  <c r="L710" i="3"/>
  <c r="S710" i="3"/>
  <c r="X711" i="3"/>
  <c r="T711" i="3"/>
  <c r="Q711" i="3"/>
  <c r="M711" i="3"/>
  <c r="U711" i="3"/>
  <c r="J711" i="3"/>
  <c r="L711" i="3"/>
  <c r="S711" i="3"/>
  <c r="X712" i="3"/>
  <c r="T712" i="3"/>
  <c r="Q712" i="3"/>
  <c r="M712" i="3"/>
  <c r="U712" i="3"/>
  <c r="J712" i="3"/>
  <c r="L712" i="3"/>
  <c r="S712" i="3"/>
  <c r="X713" i="3"/>
  <c r="T713" i="3"/>
  <c r="Q713" i="3"/>
  <c r="M713" i="3"/>
  <c r="U713" i="3"/>
  <c r="J713" i="3"/>
  <c r="L713" i="3"/>
  <c r="S713" i="3"/>
  <c r="X714" i="3"/>
  <c r="T714" i="3"/>
  <c r="Q714" i="3"/>
  <c r="M714" i="3"/>
  <c r="U714" i="3"/>
  <c r="J714" i="3"/>
  <c r="L714" i="3"/>
  <c r="S714" i="3"/>
  <c r="X715" i="3"/>
  <c r="T715" i="3"/>
  <c r="Q715" i="3"/>
  <c r="M715" i="3"/>
  <c r="W715" i="3"/>
  <c r="S715" i="3"/>
  <c r="U715" i="3"/>
  <c r="J715" i="3"/>
  <c r="L715" i="3"/>
  <c r="X716" i="3"/>
  <c r="T716" i="3"/>
  <c r="Q716" i="3"/>
  <c r="M716" i="3"/>
  <c r="W716" i="3"/>
  <c r="S716" i="3"/>
  <c r="L716" i="3"/>
  <c r="U716" i="3"/>
  <c r="J716" i="3"/>
  <c r="X717" i="3"/>
  <c r="T717" i="3"/>
  <c r="Q717" i="3"/>
  <c r="M717" i="3"/>
  <c r="W717" i="3"/>
  <c r="S717" i="3"/>
  <c r="L717" i="3"/>
  <c r="U717" i="3"/>
  <c r="J717" i="3"/>
  <c r="X718" i="3"/>
  <c r="T718" i="3"/>
  <c r="Q718" i="3"/>
  <c r="M718" i="3"/>
  <c r="W718" i="3"/>
  <c r="S718" i="3"/>
  <c r="L718" i="3"/>
  <c r="U718" i="3"/>
  <c r="J718" i="3"/>
  <c r="X719" i="3"/>
  <c r="T719" i="3"/>
  <c r="Q719" i="3"/>
  <c r="M719" i="3"/>
  <c r="W719" i="3"/>
  <c r="S719" i="3"/>
  <c r="L719" i="3"/>
  <c r="U719" i="3"/>
  <c r="J719" i="3"/>
  <c r="X720" i="3"/>
  <c r="T720" i="3"/>
  <c r="Q720" i="3"/>
  <c r="M720" i="3"/>
  <c r="W720" i="3"/>
  <c r="S720" i="3"/>
  <c r="L720" i="3"/>
  <c r="U720" i="3"/>
  <c r="J720" i="3"/>
  <c r="X721" i="3"/>
  <c r="T721" i="3"/>
  <c r="Q721" i="3"/>
  <c r="M721" i="3"/>
  <c r="W721" i="3"/>
  <c r="S721" i="3"/>
  <c r="L721" i="3"/>
  <c r="U721" i="3"/>
  <c r="J721" i="3"/>
  <c r="X722" i="3"/>
  <c r="T722" i="3"/>
  <c r="Q722" i="3"/>
  <c r="M722" i="3"/>
  <c r="W722" i="3"/>
  <c r="S722" i="3"/>
  <c r="L722" i="3"/>
  <c r="U722" i="3"/>
  <c r="J722" i="3"/>
  <c r="X723" i="3"/>
  <c r="T723" i="3"/>
  <c r="Q723" i="3"/>
  <c r="M723" i="3"/>
  <c r="W723" i="3"/>
  <c r="S723" i="3"/>
  <c r="L723" i="3"/>
  <c r="U723" i="3"/>
  <c r="J723" i="3"/>
  <c r="X724" i="3"/>
  <c r="T724" i="3"/>
  <c r="Q724" i="3"/>
  <c r="M724" i="3"/>
  <c r="W724" i="3"/>
  <c r="S724" i="3"/>
  <c r="L724" i="3"/>
  <c r="U724" i="3"/>
  <c r="J724" i="3"/>
  <c r="X725" i="3"/>
  <c r="T725" i="3"/>
  <c r="Q725" i="3"/>
  <c r="M725" i="3"/>
  <c r="W725" i="3"/>
  <c r="S725" i="3"/>
  <c r="L725" i="3"/>
  <c r="U725" i="3"/>
  <c r="J725" i="3"/>
  <c r="X726" i="3"/>
  <c r="T726" i="3"/>
  <c r="Q726" i="3"/>
  <c r="M726" i="3"/>
  <c r="W726" i="3"/>
  <c r="S726" i="3"/>
  <c r="L726" i="3"/>
  <c r="U726" i="3"/>
  <c r="J726" i="3"/>
  <c r="X727" i="3"/>
  <c r="T727" i="3"/>
  <c r="Q727" i="3"/>
  <c r="M727" i="3"/>
  <c r="W727" i="3"/>
  <c r="S727" i="3"/>
  <c r="L727" i="3"/>
  <c r="U727" i="3"/>
  <c r="J727" i="3"/>
  <c r="X728" i="3"/>
  <c r="T728" i="3"/>
  <c r="Q728" i="3"/>
  <c r="M728" i="3"/>
  <c r="W728" i="3"/>
  <c r="S728" i="3"/>
  <c r="L728" i="3"/>
  <c r="U728" i="3"/>
  <c r="J728" i="3"/>
  <c r="R716" i="3"/>
  <c r="R717" i="3"/>
  <c r="R718" i="3"/>
  <c r="R719" i="3"/>
  <c r="R720" i="3"/>
  <c r="R721" i="3"/>
  <c r="R722" i="3"/>
  <c r="R723" i="3"/>
  <c r="R724" i="3"/>
  <c r="R725" i="3"/>
  <c r="R726" i="3"/>
  <c r="R727" i="3"/>
  <c r="R728" i="3"/>
  <c r="V716" i="3"/>
  <c r="V717" i="3"/>
  <c r="V718" i="3"/>
  <c r="V719" i="3"/>
  <c r="V720" i="3"/>
  <c r="V721" i="3"/>
  <c r="V722" i="3"/>
  <c r="V723" i="3"/>
  <c r="V724" i="3"/>
  <c r="V725" i="3"/>
  <c r="V726" i="3"/>
  <c r="V727" i="3"/>
  <c r="V728" i="3"/>
  <c r="J729" i="3"/>
  <c r="U729" i="3"/>
  <c r="J730" i="3"/>
  <c r="U730" i="3"/>
  <c r="J731" i="3"/>
  <c r="U731" i="3"/>
  <c r="J732" i="3"/>
  <c r="U732" i="3"/>
  <c r="J733" i="3"/>
  <c r="U733" i="3"/>
  <c r="J734" i="3"/>
  <c r="U734" i="3"/>
  <c r="J735" i="3"/>
  <c r="U735" i="3"/>
  <c r="J736" i="3"/>
  <c r="U736" i="3"/>
  <c r="J737" i="3"/>
  <c r="U737" i="3"/>
  <c r="J738" i="3"/>
  <c r="U738" i="3"/>
  <c r="J739" i="3"/>
  <c r="U739" i="3"/>
  <c r="J740" i="3"/>
  <c r="U740" i="3"/>
  <c r="J741" i="3"/>
  <c r="U741" i="3"/>
  <c r="J742" i="3"/>
  <c r="U742" i="3"/>
  <c r="J743" i="3"/>
  <c r="U743" i="3"/>
  <c r="J744" i="3"/>
  <c r="U744" i="3"/>
  <c r="J745" i="3"/>
  <c r="U745" i="3"/>
  <c r="J746" i="3"/>
  <c r="U746" i="3"/>
  <c r="J747" i="3"/>
  <c r="U747" i="3"/>
  <c r="J748" i="3"/>
  <c r="U748" i="3"/>
  <c r="J749" i="3"/>
  <c r="U749" i="3"/>
  <c r="J750" i="3"/>
  <c r="U750" i="3"/>
  <c r="J751" i="3"/>
  <c r="U751" i="3"/>
  <c r="J752" i="3"/>
  <c r="U752" i="3"/>
  <c r="J753" i="3"/>
  <c r="U753" i="3"/>
  <c r="J754" i="3"/>
  <c r="U754" i="3"/>
  <c r="J755" i="3"/>
  <c r="U755" i="3"/>
  <c r="J756" i="3"/>
  <c r="U756" i="3"/>
  <c r="J757" i="3"/>
  <c r="M758" i="3"/>
  <c r="M759" i="3"/>
  <c r="M760" i="3"/>
  <c r="M761" i="3"/>
  <c r="M762" i="3"/>
  <c r="M763" i="3"/>
  <c r="M764" i="3"/>
  <c r="M765" i="3"/>
  <c r="M766" i="3"/>
  <c r="M767" i="3"/>
  <c r="M768" i="3"/>
  <c r="K729" i="3"/>
  <c r="R729" i="3"/>
  <c r="V729" i="3"/>
  <c r="K730" i="3"/>
  <c r="R730" i="3"/>
  <c r="V730" i="3"/>
  <c r="K731" i="3"/>
  <c r="R731" i="3"/>
  <c r="V731" i="3"/>
  <c r="K732" i="3"/>
  <c r="R732" i="3"/>
  <c r="V732" i="3"/>
  <c r="K733" i="3"/>
  <c r="R733" i="3"/>
  <c r="V733" i="3"/>
  <c r="K734" i="3"/>
  <c r="R734" i="3"/>
  <c r="V734" i="3"/>
  <c r="K735" i="3"/>
  <c r="R735" i="3"/>
  <c r="V735" i="3"/>
  <c r="K736" i="3"/>
  <c r="R736" i="3"/>
  <c r="V736" i="3"/>
  <c r="K737" i="3"/>
  <c r="R737" i="3"/>
  <c r="V737" i="3"/>
  <c r="K738" i="3"/>
  <c r="R738" i="3"/>
  <c r="V738" i="3"/>
  <c r="K739" i="3"/>
  <c r="R739" i="3"/>
  <c r="V739" i="3"/>
  <c r="K740" i="3"/>
  <c r="R740" i="3"/>
  <c r="V740" i="3"/>
  <c r="K741" i="3"/>
  <c r="R741" i="3"/>
  <c r="V741" i="3"/>
  <c r="K742" i="3"/>
  <c r="R742" i="3"/>
  <c r="V742" i="3"/>
  <c r="K743" i="3"/>
  <c r="R743" i="3"/>
  <c r="V743" i="3"/>
  <c r="K744" i="3"/>
  <c r="R744" i="3"/>
  <c r="V744" i="3"/>
  <c r="K745" i="3"/>
  <c r="R745" i="3"/>
  <c r="V745" i="3"/>
  <c r="K746" i="3"/>
  <c r="R746" i="3"/>
  <c r="V746" i="3"/>
  <c r="K747" i="3"/>
  <c r="R747" i="3"/>
  <c r="V747" i="3"/>
  <c r="K748" i="3"/>
  <c r="R748" i="3"/>
  <c r="V748" i="3"/>
  <c r="K749" i="3"/>
  <c r="R749" i="3"/>
  <c r="V749" i="3"/>
  <c r="K750" i="3"/>
  <c r="R750" i="3"/>
  <c r="V750" i="3"/>
  <c r="K751" i="3"/>
  <c r="R751" i="3"/>
  <c r="V751" i="3"/>
  <c r="K752" i="3"/>
  <c r="R752" i="3"/>
  <c r="V752" i="3"/>
  <c r="K753" i="3"/>
  <c r="R753" i="3"/>
  <c r="V753" i="3"/>
  <c r="K754" i="3"/>
  <c r="R754" i="3"/>
  <c r="V754" i="3"/>
  <c r="K755" i="3"/>
  <c r="R755" i="3"/>
  <c r="V755" i="3"/>
  <c r="K756" i="3"/>
  <c r="R756" i="3"/>
  <c r="V756" i="3"/>
  <c r="W757" i="3"/>
  <c r="S757" i="3"/>
  <c r="K757" i="3"/>
  <c r="R757" i="3"/>
  <c r="X757" i="3"/>
  <c r="L729" i="3"/>
  <c r="S729" i="3"/>
  <c r="W729" i="3"/>
  <c r="L730" i="3"/>
  <c r="S730" i="3"/>
  <c r="W730" i="3"/>
  <c r="L731" i="3"/>
  <c r="S731" i="3"/>
  <c r="W731" i="3"/>
  <c r="L732" i="3"/>
  <c r="S732" i="3"/>
  <c r="W732" i="3"/>
  <c r="L733" i="3"/>
  <c r="S733" i="3"/>
  <c r="W733" i="3"/>
  <c r="L734" i="3"/>
  <c r="S734" i="3"/>
  <c r="W734" i="3"/>
  <c r="L735" i="3"/>
  <c r="S735" i="3"/>
  <c r="W735" i="3"/>
  <c r="L736" i="3"/>
  <c r="S736" i="3"/>
  <c r="W736" i="3"/>
  <c r="L737" i="3"/>
  <c r="S737" i="3"/>
  <c r="W737" i="3"/>
  <c r="L738" i="3"/>
  <c r="S738" i="3"/>
  <c r="W738" i="3"/>
  <c r="L739" i="3"/>
  <c r="S739" i="3"/>
  <c r="W739" i="3"/>
  <c r="L740" i="3"/>
  <c r="S740" i="3"/>
  <c r="W740" i="3"/>
  <c r="L741" i="3"/>
  <c r="S741" i="3"/>
  <c r="W741" i="3"/>
  <c r="L742" i="3"/>
  <c r="S742" i="3"/>
  <c r="W742" i="3"/>
  <c r="L743" i="3"/>
  <c r="S743" i="3"/>
  <c r="W743" i="3"/>
  <c r="L744" i="3"/>
  <c r="S744" i="3"/>
  <c r="W744" i="3"/>
  <c r="L745" i="3"/>
  <c r="S745" i="3"/>
  <c r="W745" i="3"/>
  <c r="L746" i="3"/>
  <c r="S746" i="3"/>
  <c r="W746" i="3"/>
  <c r="L747" i="3"/>
  <c r="S747" i="3"/>
  <c r="W747" i="3"/>
  <c r="L748" i="3"/>
  <c r="S748" i="3"/>
  <c r="W748" i="3"/>
  <c r="L749" i="3"/>
  <c r="S749" i="3"/>
  <c r="W749" i="3"/>
  <c r="L750" i="3"/>
  <c r="S750" i="3"/>
  <c r="W750" i="3"/>
  <c r="L751" i="3"/>
  <c r="S751" i="3"/>
  <c r="W751" i="3"/>
  <c r="L752" i="3"/>
  <c r="S752" i="3"/>
  <c r="W752" i="3"/>
  <c r="L753" i="3"/>
  <c r="S753" i="3"/>
  <c r="W753" i="3"/>
  <c r="L754" i="3"/>
  <c r="S754" i="3"/>
  <c r="W754" i="3"/>
  <c r="L755" i="3"/>
  <c r="S755" i="3"/>
  <c r="W755" i="3"/>
  <c r="L756" i="3"/>
  <c r="S756" i="3"/>
  <c r="W756" i="3"/>
  <c r="L757" i="3"/>
  <c r="T757" i="3"/>
  <c r="M729" i="3"/>
  <c r="Q729" i="3"/>
  <c r="T729" i="3"/>
  <c r="M730" i="3"/>
  <c r="Q730" i="3"/>
  <c r="T730" i="3"/>
  <c r="M731" i="3"/>
  <c r="Q731" i="3"/>
  <c r="T731" i="3"/>
  <c r="M732" i="3"/>
  <c r="Q732" i="3"/>
  <c r="T732" i="3"/>
  <c r="M733" i="3"/>
  <c r="Q733" i="3"/>
  <c r="T733" i="3"/>
  <c r="M734" i="3"/>
  <c r="Q734" i="3"/>
  <c r="T734" i="3"/>
  <c r="M735" i="3"/>
  <c r="Q735" i="3"/>
  <c r="T735" i="3"/>
  <c r="M736" i="3"/>
  <c r="Q736" i="3"/>
  <c r="T736" i="3"/>
  <c r="M737" i="3"/>
  <c r="Q737" i="3"/>
  <c r="T737" i="3"/>
  <c r="M738" i="3"/>
  <c r="Q738" i="3"/>
  <c r="T738" i="3"/>
  <c r="M739" i="3"/>
  <c r="Q739" i="3"/>
  <c r="T739" i="3"/>
  <c r="M740" i="3"/>
  <c r="Q740" i="3"/>
  <c r="T740" i="3"/>
  <c r="M741" i="3"/>
  <c r="Q741" i="3"/>
  <c r="T741" i="3"/>
  <c r="M742" i="3"/>
  <c r="Q742" i="3"/>
  <c r="T742" i="3"/>
  <c r="M743" i="3"/>
  <c r="Q743" i="3"/>
  <c r="T743" i="3"/>
  <c r="M744" i="3"/>
  <c r="Q744" i="3"/>
  <c r="T744" i="3"/>
  <c r="M745" i="3"/>
  <c r="Q745" i="3"/>
  <c r="T745" i="3"/>
  <c r="M746" i="3"/>
  <c r="Q746" i="3"/>
  <c r="T746" i="3"/>
  <c r="M747" i="3"/>
  <c r="Q747" i="3"/>
  <c r="T747" i="3"/>
  <c r="M748" i="3"/>
  <c r="Q748" i="3"/>
  <c r="T748" i="3"/>
  <c r="M749" i="3"/>
  <c r="Q749" i="3"/>
  <c r="T749" i="3"/>
  <c r="M750" i="3"/>
  <c r="Q750" i="3"/>
  <c r="T750" i="3"/>
  <c r="M751" i="3"/>
  <c r="Q751" i="3"/>
  <c r="T751" i="3"/>
  <c r="M752" i="3"/>
  <c r="Q752" i="3"/>
  <c r="T752" i="3"/>
  <c r="M753" i="3"/>
  <c r="Q753" i="3"/>
  <c r="T753" i="3"/>
  <c r="M754" i="3"/>
  <c r="Q754" i="3"/>
  <c r="T754" i="3"/>
  <c r="M755" i="3"/>
  <c r="Q755" i="3"/>
  <c r="T755" i="3"/>
  <c r="M756" i="3"/>
  <c r="Q756" i="3"/>
  <c r="T756" i="3"/>
  <c r="M757" i="3"/>
  <c r="Q757" i="3"/>
  <c r="U757" i="3"/>
  <c r="W758" i="3"/>
  <c r="S758" i="3"/>
  <c r="L758" i="3"/>
  <c r="K758" i="3"/>
  <c r="Q758" i="3"/>
  <c r="U758" i="3"/>
  <c r="W759" i="3"/>
  <c r="S759" i="3"/>
  <c r="L759" i="3"/>
  <c r="K759" i="3"/>
  <c r="Q759" i="3"/>
  <c r="U759" i="3"/>
  <c r="W760" i="3"/>
  <c r="S760" i="3"/>
  <c r="L760" i="3"/>
  <c r="K760" i="3"/>
  <c r="Q760" i="3"/>
  <c r="U760" i="3"/>
  <c r="W761" i="3"/>
  <c r="S761" i="3"/>
  <c r="L761" i="3"/>
  <c r="K761" i="3"/>
  <c r="Q761" i="3"/>
  <c r="U761" i="3"/>
  <c r="W762" i="3"/>
  <c r="S762" i="3"/>
  <c r="L762" i="3"/>
  <c r="K762" i="3"/>
  <c r="Q762" i="3"/>
  <c r="U762" i="3"/>
  <c r="W763" i="3"/>
  <c r="S763" i="3"/>
  <c r="L763" i="3"/>
  <c r="K763" i="3"/>
  <c r="Q763" i="3"/>
  <c r="U763" i="3"/>
  <c r="W764" i="3"/>
  <c r="S764" i="3"/>
  <c r="L764" i="3"/>
  <c r="K764" i="3"/>
  <c r="Q764" i="3"/>
  <c r="U764" i="3"/>
  <c r="W765" i="3"/>
  <c r="S765" i="3"/>
  <c r="L765" i="3"/>
  <c r="K765" i="3"/>
  <c r="Q765" i="3"/>
  <c r="U765" i="3"/>
  <c r="W766" i="3"/>
  <c r="S766" i="3"/>
  <c r="L766" i="3"/>
  <c r="K766" i="3"/>
  <c r="Q766" i="3"/>
  <c r="U766" i="3"/>
  <c r="W767" i="3"/>
  <c r="S767" i="3"/>
  <c r="L767" i="3"/>
  <c r="K767" i="3"/>
  <c r="Q767" i="3"/>
  <c r="U767" i="3"/>
  <c r="W768" i="3"/>
  <c r="S768" i="3"/>
  <c r="L768" i="3"/>
  <c r="K768" i="3"/>
  <c r="Q768" i="3"/>
  <c r="U768" i="3"/>
  <c r="V769" i="3"/>
  <c r="R769" i="3"/>
  <c r="K769" i="3"/>
  <c r="W769" i="3"/>
  <c r="S769" i="3"/>
  <c r="L769" i="3"/>
  <c r="M769" i="3"/>
  <c r="T769" i="3"/>
  <c r="L770" i="3"/>
  <c r="S770" i="3"/>
  <c r="W770" i="3"/>
  <c r="L771" i="3"/>
  <c r="S771" i="3"/>
  <c r="W771" i="3"/>
  <c r="L772" i="3"/>
  <c r="S772" i="3"/>
  <c r="W772" i="3"/>
  <c r="L773" i="3"/>
  <c r="S773" i="3"/>
  <c r="W773" i="3"/>
  <c r="L774" i="3"/>
  <c r="S774" i="3"/>
  <c r="W774" i="3"/>
  <c r="L775" i="3"/>
  <c r="S775" i="3"/>
  <c r="W775" i="3"/>
  <c r="L776" i="3"/>
  <c r="S776" i="3"/>
  <c r="W776" i="3"/>
  <c r="L777" i="3"/>
  <c r="S777" i="3"/>
  <c r="W777" i="3"/>
  <c r="L778" i="3"/>
  <c r="S778" i="3"/>
  <c r="W778" i="3"/>
  <c r="L779" i="3"/>
  <c r="S779" i="3"/>
  <c r="W779" i="3"/>
  <c r="L780" i="3"/>
  <c r="S780" i="3"/>
  <c r="W780" i="3"/>
  <c r="L781" i="3"/>
  <c r="S781" i="3"/>
  <c r="W781" i="3"/>
  <c r="L782" i="3"/>
  <c r="S782" i="3"/>
  <c r="W782" i="3"/>
  <c r="L783" i="3"/>
  <c r="S783" i="3"/>
  <c r="W783" i="3"/>
  <c r="L784" i="3"/>
  <c r="S784" i="3"/>
  <c r="W784" i="3"/>
  <c r="L785" i="3"/>
  <c r="S785" i="3"/>
  <c r="W785" i="3"/>
  <c r="L786" i="3"/>
  <c r="S786" i="3"/>
  <c r="W786" i="3"/>
  <c r="L787" i="3"/>
  <c r="S787" i="3"/>
  <c r="W787" i="3"/>
  <c r="L788" i="3"/>
  <c r="S788" i="3"/>
  <c r="W788" i="3"/>
  <c r="L789" i="3"/>
  <c r="S789" i="3"/>
  <c r="W789" i="3"/>
  <c r="L790" i="3"/>
  <c r="S790" i="3"/>
  <c r="W790" i="3"/>
  <c r="L791" i="3"/>
  <c r="S791" i="3"/>
  <c r="W791" i="3"/>
  <c r="L792" i="3"/>
  <c r="S792" i="3"/>
  <c r="W792" i="3"/>
  <c r="L793" i="3"/>
  <c r="S793" i="3"/>
  <c r="W793" i="3"/>
  <c r="L794" i="3"/>
  <c r="S794" i="3"/>
  <c r="W794" i="3"/>
  <c r="L795" i="3"/>
  <c r="S795" i="3"/>
  <c r="W795" i="3"/>
  <c r="L796" i="3"/>
  <c r="S796" i="3"/>
  <c r="W796" i="3"/>
  <c r="L797" i="3"/>
  <c r="S797" i="3"/>
  <c r="W797" i="3"/>
  <c r="L798" i="3"/>
  <c r="S798" i="3"/>
  <c r="W798" i="3"/>
  <c r="L799" i="3"/>
  <c r="S799" i="3"/>
  <c r="W799" i="3"/>
  <c r="L800" i="3"/>
  <c r="S800" i="3"/>
  <c r="W800" i="3"/>
  <c r="L801" i="3"/>
  <c r="S801" i="3"/>
  <c r="W801" i="3"/>
  <c r="L802" i="3"/>
  <c r="S802" i="3"/>
  <c r="W802" i="3"/>
  <c r="L803" i="3"/>
  <c r="S803" i="3"/>
  <c r="W803" i="3"/>
  <c r="L804" i="3"/>
  <c r="S804" i="3"/>
  <c r="W804" i="3"/>
  <c r="L805" i="3"/>
  <c r="S805" i="3"/>
  <c r="W805" i="3"/>
  <c r="L806" i="3"/>
  <c r="S806" i="3"/>
  <c r="W806" i="3"/>
  <c r="L807" i="3"/>
  <c r="S807" i="3"/>
  <c r="W807" i="3"/>
  <c r="L808" i="3"/>
  <c r="S808" i="3"/>
  <c r="W808" i="3"/>
  <c r="L809" i="3"/>
  <c r="S809" i="3"/>
  <c r="W809" i="3"/>
  <c r="L810" i="3"/>
  <c r="S810" i="3"/>
  <c r="W810" i="3"/>
  <c r="L811" i="3"/>
  <c r="S811" i="3"/>
  <c r="W811" i="3"/>
  <c r="L812" i="3"/>
  <c r="S812" i="3"/>
  <c r="W812" i="3"/>
  <c r="L813" i="3"/>
  <c r="S813" i="3"/>
  <c r="W813" i="3"/>
  <c r="L814" i="3"/>
  <c r="S814" i="3"/>
  <c r="W814" i="3"/>
  <c r="L815" i="3"/>
  <c r="S815" i="3"/>
  <c r="W815" i="3"/>
  <c r="L816" i="3"/>
  <c r="S816" i="3"/>
  <c r="W816" i="3"/>
  <c r="L817" i="3"/>
  <c r="S817" i="3"/>
  <c r="W817" i="3"/>
  <c r="L818" i="3"/>
  <c r="S818" i="3"/>
  <c r="W818" i="3"/>
  <c r="L819" i="3"/>
  <c r="S819" i="3"/>
  <c r="W819" i="3"/>
  <c r="L820" i="3"/>
  <c r="S820" i="3"/>
  <c r="W820" i="3"/>
  <c r="L821" i="3"/>
  <c r="S821" i="3"/>
  <c r="W821" i="3"/>
  <c r="L822" i="3"/>
  <c r="S822" i="3"/>
  <c r="W822" i="3"/>
  <c r="L823" i="3"/>
  <c r="S823" i="3"/>
  <c r="W823" i="3"/>
  <c r="L824" i="3"/>
  <c r="S824" i="3"/>
  <c r="W824" i="3"/>
  <c r="L825" i="3"/>
  <c r="S825" i="3"/>
  <c r="W825" i="3"/>
  <c r="L826" i="3"/>
  <c r="S826" i="3"/>
  <c r="W826" i="3"/>
  <c r="L827" i="3"/>
  <c r="S827" i="3"/>
  <c r="W827" i="3"/>
  <c r="L828" i="3"/>
  <c r="S828" i="3"/>
  <c r="W828" i="3"/>
  <c r="L829" i="3"/>
  <c r="S829" i="3"/>
  <c r="W829" i="3"/>
  <c r="L830" i="3"/>
  <c r="L831" i="3"/>
  <c r="L832" i="3"/>
  <c r="L833" i="3"/>
  <c r="L834" i="3"/>
  <c r="L835" i="3"/>
  <c r="L836" i="3"/>
  <c r="L837" i="3"/>
  <c r="L838" i="3"/>
  <c r="L839" i="3"/>
  <c r="L840" i="3"/>
  <c r="L841" i="3"/>
  <c r="L842" i="3"/>
  <c r="L843" i="3"/>
  <c r="L844" i="3"/>
  <c r="L845" i="3"/>
  <c r="L846" i="3"/>
  <c r="L847" i="3"/>
  <c r="V848" i="3"/>
  <c r="V849" i="3"/>
  <c r="V850" i="3"/>
  <c r="V851" i="3"/>
  <c r="V852" i="3"/>
  <c r="V853" i="3"/>
  <c r="V854" i="3"/>
  <c r="V855" i="3"/>
  <c r="V856" i="3"/>
  <c r="V857" i="3"/>
  <c r="V858" i="3"/>
  <c r="V859" i="3"/>
  <c r="V860" i="3"/>
  <c r="V861" i="3"/>
  <c r="V862" i="3"/>
  <c r="V863" i="3"/>
  <c r="V864" i="3"/>
  <c r="V865" i="3"/>
  <c r="V866" i="3"/>
  <c r="V867" i="3"/>
  <c r="V868" i="3"/>
  <c r="V869" i="3"/>
  <c r="V870" i="3"/>
  <c r="V871" i="3"/>
  <c r="J848" i="3"/>
  <c r="J849" i="3"/>
  <c r="J850" i="3"/>
  <c r="J851" i="3"/>
  <c r="J852" i="3"/>
  <c r="J853" i="3"/>
  <c r="J854" i="3"/>
  <c r="J855" i="3"/>
  <c r="J856" i="3"/>
  <c r="J857" i="3"/>
  <c r="J858" i="3"/>
  <c r="J859" i="3"/>
  <c r="J860" i="3"/>
  <c r="W848" i="3"/>
  <c r="S848" i="3"/>
  <c r="L848" i="3"/>
  <c r="X848" i="3"/>
  <c r="T848" i="3"/>
  <c r="Q848" i="3"/>
  <c r="M848" i="3"/>
  <c r="K848" i="3"/>
  <c r="R848" i="3"/>
  <c r="W849" i="3"/>
  <c r="S849" i="3"/>
  <c r="L849" i="3"/>
  <c r="X849" i="3"/>
  <c r="T849" i="3"/>
  <c r="Q849" i="3"/>
  <c r="M849" i="3"/>
  <c r="K849" i="3"/>
  <c r="R849" i="3"/>
  <c r="W850" i="3"/>
  <c r="S850" i="3"/>
  <c r="L850" i="3"/>
  <c r="X850" i="3"/>
  <c r="T850" i="3"/>
  <c r="Q850" i="3"/>
  <c r="M850" i="3"/>
  <c r="K850" i="3"/>
  <c r="R850" i="3"/>
  <c r="W851" i="3"/>
  <c r="S851" i="3"/>
  <c r="L851" i="3"/>
  <c r="X851" i="3"/>
  <c r="T851" i="3"/>
  <c r="Q851" i="3"/>
  <c r="M851" i="3"/>
  <c r="K851" i="3"/>
  <c r="R851" i="3"/>
  <c r="W852" i="3"/>
  <c r="S852" i="3"/>
  <c r="L852" i="3"/>
  <c r="X852" i="3"/>
  <c r="T852" i="3"/>
  <c r="Q852" i="3"/>
  <c r="M852" i="3"/>
  <c r="K852" i="3"/>
  <c r="R852" i="3"/>
  <c r="W853" i="3"/>
  <c r="S853" i="3"/>
  <c r="L853" i="3"/>
  <c r="X853" i="3"/>
  <c r="T853" i="3"/>
  <c r="Q853" i="3"/>
  <c r="M853" i="3"/>
  <c r="K853" i="3"/>
  <c r="R853" i="3"/>
  <c r="W854" i="3"/>
  <c r="S854" i="3"/>
  <c r="L854" i="3"/>
  <c r="X854" i="3"/>
  <c r="T854" i="3"/>
  <c r="Q854" i="3"/>
  <c r="M854" i="3"/>
  <c r="K854" i="3"/>
  <c r="R854" i="3"/>
  <c r="W855" i="3"/>
  <c r="S855" i="3"/>
  <c r="L855" i="3"/>
  <c r="X855" i="3"/>
  <c r="T855" i="3"/>
  <c r="Q855" i="3"/>
  <c r="M855" i="3"/>
  <c r="K855" i="3"/>
  <c r="R855" i="3"/>
  <c r="W856" i="3"/>
  <c r="S856" i="3"/>
  <c r="L856" i="3"/>
  <c r="X856" i="3"/>
  <c r="T856" i="3"/>
  <c r="Q856" i="3"/>
  <c r="M856" i="3"/>
  <c r="K856" i="3"/>
  <c r="R856" i="3"/>
  <c r="W857" i="3"/>
  <c r="S857" i="3"/>
  <c r="L857" i="3"/>
  <c r="X857" i="3"/>
  <c r="T857" i="3"/>
  <c r="Q857" i="3"/>
  <c r="M857" i="3"/>
  <c r="K857" i="3"/>
  <c r="R857" i="3"/>
  <c r="W858" i="3"/>
  <c r="S858" i="3"/>
  <c r="L858" i="3"/>
  <c r="X858" i="3"/>
  <c r="T858" i="3"/>
  <c r="Q858" i="3"/>
  <c r="M858" i="3"/>
  <c r="K858" i="3"/>
  <c r="R858" i="3"/>
  <c r="W859" i="3"/>
  <c r="S859" i="3"/>
  <c r="L859" i="3"/>
  <c r="X859" i="3"/>
  <c r="T859" i="3"/>
  <c r="Q859" i="3"/>
  <c r="M859" i="3"/>
  <c r="K859" i="3"/>
  <c r="R859" i="3"/>
  <c r="W860" i="3"/>
  <c r="S860" i="3"/>
  <c r="L860" i="3"/>
  <c r="X860" i="3"/>
  <c r="T860" i="3"/>
  <c r="Q860" i="3"/>
  <c r="M860" i="3"/>
  <c r="K860" i="3"/>
  <c r="R860" i="3"/>
  <c r="W861" i="3"/>
  <c r="S861" i="3"/>
  <c r="L861" i="3"/>
  <c r="U861" i="3"/>
  <c r="J861" i="3"/>
  <c r="X861" i="3"/>
  <c r="T861" i="3"/>
  <c r="Q861" i="3"/>
  <c r="M861" i="3"/>
  <c r="W862" i="3"/>
  <c r="S862" i="3"/>
  <c r="L862" i="3"/>
  <c r="U862" i="3"/>
  <c r="J862" i="3"/>
  <c r="X862" i="3"/>
  <c r="T862" i="3"/>
  <c r="Q862" i="3"/>
  <c r="M862" i="3"/>
  <c r="W863" i="3"/>
  <c r="S863" i="3"/>
  <c r="L863" i="3"/>
  <c r="U863" i="3"/>
  <c r="J863" i="3"/>
  <c r="X863" i="3"/>
  <c r="T863" i="3"/>
  <c r="Q863" i="3"/>
  <c r="M863" i="3"/>
  <c r="W864" i="3"/>
  <c r="S864" i="3"/>
  <c r="L864" i="3"/>
  <c r="U864" i="3"/>
  <c r="J864" i="3"/>
  <c r="X864" i="3"/>
  <c r="T864" i="3"/>
  <c r="Q864" i="3"/>
  <c r="M864" i="3"/>
  <c r="W865" i="3"/>
  <c r="S865" i="3"/>
  <c r="L865" i="3"/>
  <c r="U865" i="3"/>
  <c r="J865" i="3"/>
  <c r="X865" i="3"/>
  <c r="T865" i="3"/>
  <c r="Q865" i="3"/>
  <c r="M865" i="3"/>
  <c r="W866" i="3"/>
  <c r="S866" i="3"/>
  <c r="L866" i="3"/>
  <c r="U866" i="3"/>
  <c r="J866" i="3"/>
  <c r="X866" i="3"/>
  <c r="T866" i="3"/>
  <c r="Q866" i="3"/>
  <c r="M866" i="3"/>
  <c r="W867" i="3"/>
  <c r="S867" i="3"/>
  <c r="L867" i="3"/>
  <c r="U867" i="3"/>
  <c r="J867" i="3"/>
  <c r="X867" i="3"/>
  <c r="T867" i="3"/>
  <c r="Q867" i="3"/>
  <c r="M867" i="3"/>
  <c r="W868" i="3"/>
  <c r="S868" i="3"/>
  <c r="L868" i="3"/>
  <c r="U868" i="3"/>
  <c r="J868" i="3"/>
  <c r="X868" i="3"/>
  <c r="T868" i="3"/>
  <c r="Q868" i="3"/>
  <c r="M868" i="3"/>
  <c r="W869" i="3"/>
  <c r="S869" i="3"/>
  <c r="L869" i="3"/>
  <c r="U869" i="3"/>
  <c r="J869" i="3"/>
  <c r="X869" i="3"/>
  <c r="T869" i="3"/>
  <c r="Q869" i="3"/>
  <c r="M869" i="3"/>
  <c r="W870" i="3"/>
  <c r="S870" i="3"/>
  <c r="L870" i="3"/>
  <c r="U870" i="3"/>
  <c r="J870" i="3"/>
  <c r="X870" i="3"/>
  <c r="T870" i="3"/>
  <c r="Q870" i="3"/>
  <c r="M870" i="3"/>
  <c r="X871" i="3"/>
  <c r="W871" i="3"/>
  <c r="S871" i="3"/>
  <c r="L871" i="3"/>
  <c r="U871" i="3"/>
  <c r="J871" i="3"/>
  <c r="T871" i="3"/>
  <c r="Q871" i="3"/>
  <c r="M871" i="3"/>
  <c r="K770" i="3"/>
  <c r="R770" i="3"/>
  <c r="K771" i="3"/>
  <c r="R771" i="3"/>
  <c r="K772" i="3"/>
  <c r="R772" i="3"/>
  <c r="K773" i="3"/>
  <c r="R773" i="3"/>
  <c r="K774" i="3"/>
  <c r="R774" i="3"/>
  <c r="K775" i="3"/>
  <c r="R775" i="3"/>
  <c r="K776" i="3"/>
  <c r="R776" i="3"/>
  <c r="K777" i="3"/>
  <c r="R777" i="3"/>
  <c r="K778" i="3"/>
  <c r="R778" i="3"/>
  <c r="K779" i="3"/>
  <c r="R779" i="3"/>
  <c r="K780" i="3"/>
  <c r="R780" i="3"/>
  <c r="K781" i="3"/>
  <c r="R781" i="3"/>
  <c r="K782" i="3"/>
  <c r="R782" i="3"/>
  <c r="K783" i="3"/>
  <c r="R783" i="3"/>
  <c r="K784" i="3"/>
  <c r="R784" i="3"/>
  <c r="K785" i="3"/>
  <c r="R785" i="3"/>
  <c r="K786" i="3"/>
  <c r="R786" i="3"/>
  <c r="K787" i="3"/>
  <c r="R787" i="3"/>
  <c r="K788" i="3"/>
  <c r="R788" i="3"/>
  <c r="K789" i="3"/>
  <c r="R789" i="3"/>
  <c r="K790" i="3"/>
  <c r="R790" i="3"/>
  <c r="K791" i="3"/>
  <c r="R791" i="3"/>
  <c r="K792" i="3"/>
  <c r="R792" i="3"/>
  <c r="K793" i="3"/>
  <c r="R793" i="3"/>
  <c r="K794" i="3"/>
  <c r="R794" i="3"/>
  <c r="K795" i="3"/>
  <c r="R795" i="3"/>
  <c r="K796" i="3"/>
  <c r="R796" i="3"/>
  <c r="K797" i="3"/>
  <c r="R797" i="3"/>
  <c r="K798" i="3"/>
  <c r="R798" i="3"/>
  <c r="K799" i="3"/>
  <c r="R799" i="3"/>
  <c r="K800" i="3"/>
  <c r="R800" i="3"/>
  <c r="K801" i="3"/>
  <c r="R801" i="3"/>
  <c r="K802" i="3"/>
  <c r="R802" i="3"/>
  <c r="K803" i="3"/>
  <c r="R803" i="3"/>
  <c r="K804" i="3"/>
  <c r="R804" i="3"/>
  <c r="K805" i="3"/>
  <c r="R805" i="3"/>
  <c r="K806" i="3"/>
  <c r="R806" i="3"/>
  <c r="K807" i="3"/>
  <c r="R807" i="3"/>
  <c r="K808" i="3"/>
  <c r="R808" i="3"/>
  <c r="K809" i="3"/>
  <c r="R809" i="3"/>
  <c r="K810" i="3"/>
  <c r="R810" i="3"/>
  <c r="K811" i="3"/>
  <c r="R811" i="3"/>
  <c r="K812" i="3"/>
  <c r="R812" i="3"/>
  <c r="K813" i="3"/>
  <c r="R813" i="3"/>
  <c r="K814" i="3"/>
  <c r="R814" i="3"/>
  <c r="K815" i="3"/>
  <c r="R815" i="3"/>
  <c r="K816" i="3"/>
  <c r="R816" i="3"/>
  <c r="K817" i="3"/>
  <c r="R817" i="3"/>
  <c r="K818" i="3"/>
  <c r="R818" i="3"/>
  <c r="K819" i="3"/>
  <c r="R819" i="3"/>
  <c r="K820" i="3"/>
  <c r="R820" i="3"/>
  <c r="K821" i="3"/>
  <c r="R821" i="3"/>
  <c r="K822" i="3"/>
  <c r="R822" i="3"/>
  <c r="K823" i="3"/>
  <c r="R823" i="3"/>
  <c r="K824" i="3"/>
  <c r="R824" i="3"/>
  <c r="K825" i="3"/>
  <c r="R825" i="3"/>
  <c r="K826" i="3"/>
  <c r="R826" i="3"/>
  <c r="K827" i="3"/>
  <c r="R827" i="3"/>
  <c r="K828" i="3"/>
  <c r="R828" i="3"/>
  <c r="K829" i="3"/>
  <c r="R829" i="3"/>
  <c r="X830" i="3"/>
  <c r="T830" i="3"/>
  <c r="Q830" i="3"/>
  <c r="M830" i="3"/>
  <c r="K830" i="3"/>
  <c r="U830" i="3"/>
  <c r="X831" i="3"/>
  <c r="T831" i="3"/>
  <c r="Q831" i="3"/>
  <c r="M831" i="3"/>
  <c r="K831" i="3"/>
  <c r="U831" i="3"/>
  <c r="X832" i="3"/>
  <c r="T832" i="3"/>
  <c r="Q832" i="3"/>
  <c r="M832" i="3"/>
  <c r="K832" i="3"/>
  <c r="U832" i="3"/>
  <c r="X833" i="3"/>
  <c r="T833" i="3"/>
  <c r="Q833" i="3"/>
  <c r="M833" i="3"/>
  <c r="K833" i="3"/>
  <c r="U833" i="3"/>
  <c r="X834" i="3"/>
  <c r="T834" i="3"/>
  <c r="Q834" i="3"/>
  <c r="M834" i="3"/>
  <c r="K834" i="3"/>
  <c r="U834" i="3"/>
  <c r="X835" i="3"/>
  <c r="T835" i="3"/>
  <c r="Q835" i="3"/>
  <c r="M835" i="3"/>
  <c r="K835" i="3"/>
  <c r="U835" i="3"/>
  <c r="X836" i="3"/>
  <c r="T836" i="3"/>
  <c r="Q836" i="3"/>
  <c r="M836" i="3"/>
  <c r="K836" i="3"/>
  <c r="U836" i="3"/>
  <c r="X837" i="3"/>
  <c r="T837" i="3"/>
  <c r="Q837" i="3"/>
  <c r="M837" i="3"/>
  <c r="K837" i="3"/>
  <c r="U837" i="3"/>
  <c r="X838" i="3"/>
  <c r="T838" i="3"/>
  <c r="Q838" i="3"/>
  <c r="M838" i="3"/>
  <c r="K838" i="3"/>
  <c r="U838" i="3"/>
  <c r="X839" i="3"/>
  <c r="T839" i="3"/>
  <c r="Q839" i="3"/>
  <c r="M839" i="3"/>
  <c r="K839" i="3"/>
  <c r="U839" i="3"/>
  <c r="X840" i="3"/>
  <c r="T840" i="3"/>
  <c r="Q840" i="3"/>
  <c r="M840" i="3"/>
  <c r="K840" i="3"/>
  <c r="U840" i="3"/>
  <c r="X841" i="3"/>
  <c r="T841" i="3"/>
  <c r="Q841" i="3"/>
  <c r="M841" i="3"/>
  <c r="K841" i="3"/>
  <c r="U841" i="3"/>
  <c r="X842" i="3"/>
  <c r="T842" i="3"/>
  <c r="Q842" i="3"/>
  <c r="M842" i="3"/>
  <c r="K842" i="3"/>
  <c r="U842" i="3"/>
  <c r="X843" i="3"/>
  <c r="T843" i="3"/>
  <c r="Q843" i="3"/>
  <c r="M843" i="3"/>
  <c r="K843" i="3"/>
  <c r="U843" i="3"/>
  <c r="X844" i="3"/>
  <c r="T844" i="3"/>
  <c r="Q844" i="3"/>
  <c r="M844" i="3"/>
  <c r="K844" i="3"/>
  <c r="U844" i="3"/>
  <c r="X845" i="3"/>
  <c r="T845" i="3"/>
  <c r="Q845" i="3"/>
  <c r="M845" i="3"/>
  <c r="K845" i="3"/>
  <c r="U845" i="3"/>
  <c r="X846" i="3"/>
  <c r="T846" i="3"/>
  <c r="Q846" i="3"/>
  <c r="M846" i="3"/>
  <c r="K846" i="3"/>
  <c r="U846" i="3"/>
  <c r="W847" i="3"/>
  <c r="X847" i="3"/>
  <c r="T847" i="3"/>
  <c r="Q847" i="3"/>
  <c r="M847" i="3"/>
  <c r="K847" i="3"/>
  <c r="U847" i="3"/>
  <c r="U848" i="3"/>
  <c r="U849" i="3"/>
  <c r="U850" i="3"/>
  <c r="U851" i="3"/>
  <c r="U852" i="3"/>
  <c r="U853" i="3"/>
  <c r="U854" i="3"/>
  <c r="U855" i="3"/>
  <c r="U856" i="3"/>
  <c r="U857" i="3"/>
  <c r="U858" i="3"/>
  <c r="U859" i="3"/>
  <c r="U860" i="3"/>
  <c r="R861" i="3"/>
  <c r="R862" i="3"/>
  <c r="R863" i="3"/>
  <c r="R864" i="3"/>
  <c r="R865" i="3"/>
  <c r="R866" i="3"/>
  <c r="R867" i="3"/>
  <c r="R868" i="3"/>
  <c r="R869" i="3"/>
  <c r="R870" i="3"/>
  <c r="R871" i="3"/>
  <c r="J872" i="3"/>
  <c r="J873" i="3"/>
  <c r="J874" i="3"/>
  <c r="J875" i="3"/>
  <c r="J876" i="3"/>
  <c r="J877" i="3"/>
  <c r="J878" i="3"/>
  <c r="J879" i="3"/>
  <c r="J880" i="3"/>
  <c r="J881" i="3"/>
  <c r="J882" i="3"/>
  <c r="J883" i="3"/>
  <c r="J884" i="3"/>
  <c r="J885" i="3"/>
  <c r="J886" i="3"/>
  <c r="J887" i="3"/>
  <c r="J888" i="3"/>
  <c r="J889" i="3"/>
  <c r="J890" i="3"/>
  <c r="J891" i="3"/>
  <c r="J892" i="3"/>
  <c r="J893" i="3"/>
  <c r="J894" i="3"/>
  <c r="K895" i="3"/>
  <c r="X872" i="3"/>
  <c r="T872" i="3"/>
  <c r="Q872" i="3"/>
  <c r="M872" i="3"/>
  <c r="K872" i="3"/>
  <c r="U872" i="3"/>
  <c r="X873" i="3"/>
  <c r="T873" i="3"/>
  <c r="Q873" i="3"/>
  <c r="M873" i="3"/>
  <c r="K873" i="3"/>
  <c r="U873" i="3"/>
  <c r="X874" i="3"/>
  <c r="T874" i="3"/>
  <c r="Q874" i="3"/>
  <c r="M874" i="3"/>
  <c r="K874" i="3"/>
  <c r="U874" i="3"/>
  <c r="X875" i="3"/>
  <c r="T875" i="3"/>
  <c r="Q875" i="3"/>
  <c r="M875" i="3"/>
  <c r="K875" i="3"/>
  <c r="U875" i="3"/>
  <c r="X876" i="3"/>
  <c r="T876" i="3"/>
  <c r="Q876" i="3"/>
  <c r="M876" i="3"/>
  <c r="K876" i="3"/>
  <c r="U876" i="3"/>
  <c r="X877" i="3"/>
  <c r="T877" i="3"/>
  <c r="Q877" i="3"/>
  <c r="M877" i="3"/>
  <c r="K877" i="3"/>
  <c r="U877" i="3"/>
  <c r="X878" i="3"/>
  <c r="T878" i="3"/>
  <c r="Q878" i="3"/>
  <c r="M878" i="3"/>
  <c r="K878" i="3"/>
  <c r="U878" i="3"/>
  <c r="X879" i="3"/>
  <c r="T879" i="3"/>
  <c r="Q879" i="3"/>
  <c r="M879" i="3"/>
  <c r="K879" i="3"/>
  <c r="U879" i="3"/>
  <c r="X880" i="3"/>
  <c r="T880" i="3"/>
  <c r="Q880" i="3"/>
  <c r="M880" i="3"/>
  <c r="K880" i="3"/>
  <c r="U880" i="3"/>
  <c r="X881" i="3"/>
  <c r="T881" i="3"/>
  <c r="Q881" i="3"/>
  <c r="M881" i="3"/>
  <c r="K881" i="3"/>
  <c r="U881" i="3"/>
  <c r="X882" i="3"/>
  <c r="T882" i="3"/>
  <c r="Q882" i="3"/>
  <c r="M882" i="3"/>
  <c r="K882" i="3"/>
  <c r="U882" i="3"/>
  <c r="X883" i="3"/>
  <c r="T883" i="3"/>
  <c r="Q883" i="3"/>
  <c r="M883" i="3"/>
  <c r="K883" i="3"/>
  <c r="U883" i="3"/>
  <c r="X884" i="3"/>
  <c r="T884" i="3"/>
  <c r="Q884" i="3"/>
  <c r="M884" i="3"/>
  <c r="K884" i="3"/>
  <c r="U884" i="3"/>
  <c r="X885" i="3"/>
  <c r="T885" i="3"/>
  <c r="Q885" i="3"/>
  <c r="M885" i="3"/>
  <c r="K885" i="3"/>
  <c r="U885" i="3"/>
  <c r="X886" i="3"/>
  <c r="T886" i="3"/>
  <c r="Q886" i="3"/>
  <c r="M886" i="3"/>
  <c r="K886" i="3"/>
  <c r="U886" i="3"/>
  <c r="X887" i="3"/>
  <c r="T887" i="3"/>
  <c r="Q887" i="3"/>
  <c r="M887" i="3"/>
  <c r="K887" i="3"/>
  <c r="U887" i="3"/>
  <c r="X888" i="3"/>
  <c r="T888" i="3"/>
  <c r="Q888" i="3"/>
  <c r="M888" i="3"/>
  <c r="K888" i="3"/>
  <c r="U888" i="3"/>
  <c r="X889" i="3"/>
  <c r="T889" i="3"/>
  <c r="Q889" i="3"/>
  <c r="M889" i="3"/>
  <c r="K889" i="3"/>
  <c r="U889" i="3"/>
  <c r="X890" i="3"/>
  <c r="T890" i="3"/>
  <c r="Q890" i="3"/>
  <c r="M890" i="3"/>
  <c r="K890" i="3"/>
  <c r="U890" i="3"/>
  <c r="X891" i="3"/>
  <c r="T891" i="3"/>
  <c r="Q891" i="3"/>
  <c r="M891" i="3"/>
  <c r="K891" i="3"/>
  <c r="U891" i="3"/>
  <c r="X892" i="3"/>
  <c r="T892" i="3"/>
  <c r="Q892" i="3"/>
  <c r="M892" i="3"/>
  <c r="K892" i="3"/>
  <c r="U892" i="3"/>
  <c r="X893" i="3"/>
  <c r="T893" i="3"/>
  <c r="Q893" i="3"/>
  <c r="M893" i="3"/>
  <c r="K893" i="3"/>
  <c r="U893" i="3"/>
  <c r="X894" i="3"/>
  <c r="T894" i="3"/>
  <c r="Q894" i="3"/>
  <c r="M894" i="3"/>
  <c r="K894" i="3"/>
  <c r="U894" i="3"/>
  <c r="X895" i="3"/>
  <c r="T895" i="3"/>
  <c r="Q895" i="3"/>
  <c r="M895" i="3"/>
  <c r="S895" i="3"/>
  <c r="J895" i="3"/>
  <c r="L895" i="3"/>
  <c r="R895" i="3"/>
  <c r="K896" i="3"/>
  <c r="X896" i="3"/>
  <c r="T896" i="3"/>
  <c r="Q896" i="3"/>
  <c r="M896" i="3"/>
  <c r="U896" i="3"/>
  <c r="S896" i="3"/>
  <c r="J896" i="3"/>
  <c r="L896" i="3"/>
  <c r="V896" i="3"/>
  <c r="R872" i="3"/>
  <c r="W872" i="3"/>
  <c r="R873" i="3"/>
  <c r="W873" i="3"/>
  <c r="R874" i="3"/>
  <c r="W874" i="3"/>
  <c r="R875" i="3"/>
  <c r="W875" i="3"/>
  <c r="R876" i="3"/>
  <c r="W876" i="3"/>
  <c r="R877" i="3"/>
  <c r="W877" i="3"/>
  <c r="R878" i="3"/>
  <c r="W878" i="3"/>
  <c r="R879" i="3"/>
  <c r="W879" i="3"/>
  <c r="R880" i="3"/>
  <c r="W880" i="3"/>
  <c r="R881" i="3"/>
  <c r="W881" i="3"/>
  <c r="R882" i="3"/>
  <c r="W882" i="3"/>
  <c r="R883" i="3"/>
  <c r="W883" i="3"/>
  <c r="R884" i="3"/>
  <c r="W884" i="3"/>
  <c r="R885" i="3"/>
  <c r="W885" i="3"/>
  <c r="R886" i="3"/>
  <c r="W886" i="3"/>
  <c r="R887" i="3"/>
  <c r="W887" i="3"/>
  <c r="R888" i="3"/>
  <c r="W888" i="3"/>
  <c r="R889" i="3"/>
  <c r="W889" i="3"/>
  <c r="R890" i="3"/>
  <c r="W890" i="3"/>
  <c r="R891" i="3"/>
  <c r="W891" i="3"/>
  <c r="R892" i="3"/>
  <c r="W892" i="3"/>
  <c r="R893" i="3"/>
  <c r="W893" i="3"/>
  <c r="R894" i="3"/>
  <c r="W894" i="3"/>
  <c r="V895" i="3"/>
  <c r="W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X897" i="3"/>
  <c r="T897" i="3"/>
  <c r="Q897" i="3"/>
  <c r="M897" i="3"/>
  <c r="K897" i="3"/>
  <c r="U897" i="3"/>
  <c r="X898" i="3"/>
  <c r="T898" i="3"/>
  <c r="Q898" i="3"/>
  <c r="M898" i="3"/>
  <c r="K898" i="3"/>
  <c r="U898" i="3"/>
  <c r="X899" i="3"/>
  <c r="T899" i="3"/>
  <c r="Q899" i="3"/>
  <c r="M899" i="3"/>
  <c r="K899" i="3"/>
  <c r="U899" i="3"/>
  <c r="X900" i="3"/>
  <c r="T900" i="3"/>
  <c r="Q900" i="3"/>
  <c r="M900" i="3"/>
  <c r="K900" i="3"/>
  <c r="U900" i="3"/>
  <c r="X901" i="3"/>
  <c r="T901" i="3"/>
  <c r="Q901" i="3"/>
  <c r="M901" i="3"/>
  <c r="K901" i="3"/>
  <c r="U901" i="3"/>
  <c r="X902" i="3"/>
  <c r="T902" i="3"/>
  <c r="Q902" i="3"/>
  <c r="M902" i="3"/>
  <c r="K902" i="3"/>
  <c r="U902" i="3"/>
  <c r="X903" i="3"/>
  <c r="T903" i="3"/>
  <c r="Q903" i="3"/>
  <c r="M903" i="3"/>
  <c r="K903" i="3"/>
  <c r="U903" i="3"/>
  <c r="X904" i="3"/>
  <c r="T904" i="3"/>
  <c r="Q904" i="3"/>
  <c r="M904" i="3"/>
  <c r="K904" i="3"/>
  <c r="U904" i="3"/>
  <c r="X905" i="3"/>
  <c r="T905" i="3"/>
  <c r="Q905" i="3"/>
  <c r="M905" i="3"/>
  <c r="K905" i="3"/>
  <c r="U905" i="3"/>
  <c r="X906" i="3"/>
  <c r="T906" i="3"/>
  <c r="Q906" i="3"/>
  <c r="M906" i="3"/>
  <c r="K906" i="3"/>
  <c r="U906" i="3"/>
  <c r="X907" i="3"/>
  <c r="T907" i="3"/>
  <c r="Q907" i="3"/>
  <c r="M907" i="3"/>
  <c r="K907" i="3"/>
  <c r="U907" i="3"/>
  <c r="X908" i="3"/>
  <c r="T908" i="3"/>
  <c r="Q908" i="3"/>
  <c r="M908" i="3"/>
  <c r="K908" i="3"/>
  <c r="U908" i="3"/>
  <c r="X909" i="3"/>
  <c r="T909" i="3"/>
  <c r="Q909" i="3"/>
  <c r="M909" i="3"/>
  <c r="K909" i="3"/>
  <c r="U909" i="3"/>
  <c r="X910" i="3"/>
  <c r="T910" i="3"/>
  <c r="Q910" i="3"/>
  <c r="M910" i="3"/>
  <c r="K910" i="3"/>
  <c r="U910" i="3"/>
  <c r="X911" i="3"/>
  <c r="T911" i="3"/>
  <c r="Q911" i="3"/>
  <c r="M911" i="3"/>
  <c r="K911" i="3"/>
  <c r="U911" i="3"/>
  <c r="X912" i="3"/>
  <c r="T912" i="3"/>
  <c r="Q912" i="3"/>
  <c r="M912" i="3"/>
  <c r="K912" i="3"/>
  <c r="U912" i="3"/>
  <c r="X913" i="3"/>
  <c r="T913" i="3"/>
  <c r="Q913" i="3"/>
  <c r="M913" i="3"/>
  <c r="K913" i="3"/>
  <c r="U913" i="3"/>
  <c r="X914" i="3"/>
  <c r="T914" i="3"/>
  <c r="Q914" i="3"/>
  <c r="M914" i="3"/>
  <c r="K914" i="3"/>
  <c r="U914" i="3"/>
  <c r="X915" i="3"/>
  <c r="T915" i="3"/>
  <c r="Q915" i="3"/>
  <c r="M915" i="3"/>
  <c r="K915" i="3"/>
  <c r="U915" i="3"/>
  <c r="X916" i="3"/>
  <c r="T916" i="3"/>
  <c r="Q916" i="3"/>
  <c r="M916" i="3"/>
  <c r="K916" i="3"/>
  <c r="U916" i="3"/>
  <c r="X917" i="3"/>
  <c r="T917" i="3"/>
  <c r="Q917" i="3"/>
  <c r="M917" i="3"/>
  <c r="K917" i="3"/>
  <c r="U917" i="3"/>
  <c r="X918" i="3"/>
  <c r="T918" i="3"/>
  <c r="Q918" i="3"/>
  <c r="M918" i="3"/>
  <c r="K918" i="3"/>
  <c r="U918" i="3"/>
  <c r="W919" i="3"/>
  <c r="S919" i="3"/>
  <c r="L919" i="3"/>
  <c r="X919" i="3"/>
  <c r="T919" i="3"/>
  <c r="Q919" i="3"/>
  <c r="M919" i="3"/>
  <c r="K919" i="3"/>
  <c r="R919" i="3"/>
  <c r="W920" i="3"/>
  <c r="S920" i="3"/>
  <c r="L920" i="3"/>
  <c r="X920" i="3"/>
  <c r="T920" i="3"/>
  <c r="Q920" i="3"/>
  <c r="M920" i="3"/>
  <c r="K920" i="3"/>
  <c r="R920" i="3"/>
  <c r="W921" i="3"/>
  <c r="S921" i="3"/>
  <c r="L921" i="3"/>
  <c r="X921" i="3"/>
  <c r="T921" i="3"/>
  <c r="Q921" i="3"/>
  <c r="M921" i="3"/>
  <c r="K921" i="3"/>
  <c r="R921" i="3"/>
  <c r="W922" i="3"/>
  <c r="S922" i="3"/>
  <c r="L922" i="3"/>
  <c r="V922" i="3"/>
  <c r="X922" i="3"/>
  <c r="T922" i="3"/>
  <c r="Q922" i="3"/>
  <c r="M922" i="3"/>
  <c r="K922" i="3"/>
  <c r="R922" i="3"/>
  <c r="M923" i="3"/>
  <c r="Q923" i="3"/>
  <c r="T923" i="3"/>
  <c r="X923" i="3"/>
  <c r="M924" i="3"/>
  <c r="Q924" i="3"/>
  <c r="T924" i="3"/>
  <c r="X924" i="3"/>
  <c r="M925" i="3"/>
  <c r="Q925" i="3"/>
  <c r="T925" i="3"/>
  <c r="X925" i="3"/>
  <c r="M926" i="3"/>
  <c r="Q926" i="3"/>
  <c r="T926" i="3"/>
  <c r="X926" i="3"/>
  <c r="M927" i="3"/>
  <c r="Q927" i="3"/>
  <c r="T927" i="3"/>
  <c r="X927" i="3"/>
  <c r="M928" i="3"/>
  <c r="Q928" i="3"/>
  <c r="T928" i="3"/>
  <c r="X928" i="3"/>
  <c r="M929" i="3"/>
  <c r="Q929" i="3"/>
  <c r="T929" i="3"/>
  <c r="X929" i="3"/>
  <c r="M930" i="3"/>
  <c r="Q930" i="3"/>
  <c r="T930" i="3"/>
  <c r="X930" i="3"/>
  <c r="M931" i="3"/>
  <c r="Q931" i="3"/>
  <c r="T931" i="3"/>
  <c r="X931" i="3"/>
  <c r="M932" i="3"/>
  <c r="Q932" i="3"/>
  <c r="T932" i="3"/>
  <c r="X932" i="3"/>
  <c r="M933" i="3"/>
  <c r="Q933" i="3"/>
  <c r="T933" i="3"/>
  <c r="X933" i="3"/>
  <c r="M934" i="3"/>
  <c r="Q934" i="3"/>
  <c r="T934" i="3"/>
  <c r="X934" i="3"/>
  <c r="M935" i="3"/>
  <c r="Q935" i="3"/>
  <c r="T935" i="3"/>
  <c r="X935" i="3"/>
  <c r="M936" i="3"/>
  <c r="Q936" i="3"/>
  <c r="T936" i="3"/>
  <c r="X936" i="3"/>
  <c r="M937" i="3"/>
  <c r="Q937" i="3"/>
  <c r="T937" i="3"/>
  <c r="X937" i="3"/>
  <c r="M938" i="3"/>
  <c r="Q938" i="3"/>
  <c r="T938" i="3"/>
  <c r="X938" i="3"/>
  <c r="M939" i="3"/>
  <c r="Q939" i="3"/>
  <c r="T939" i="3"/>
  <c r="X939" i="3"/>
  <c r="M940" i="3"/>
  <c r="Q940" i="3"/>
  <c r="T940" i="3"/>
  <c r="X940" i="3"/>
  <c r="M941" i="3"/>
  <c r="Q941" i="3"/>
  <c r="T941" i="3"/>
  <c r="X941" i="3"/>
  <c r="M942" i="3"/>
  <c r="Q942" i="3"/>
  <c r="T942" i="3"/>
  <c r="X942" i="3"/>
  <c r="M943" i="3"/>
  <c r="Q943" i="3"/>
  <c r="T943" i="3"/>
  <c r="U928" i="3"/>
  <c r="J929" i="3"/>
  <c r="U929" i="3"/>
  <c r="J930" i="3"/>
  <c r="U930" i="3"/>
  <c r="J931" i="3"/>
  <c r="U931" i="3"/>
  <c r="J932" i="3"/>
  <c r="U932" i="3"/>
  <c r="J933" i="3"/>
  <c r="U933" i="3"/>
  <c r="J934" i="3"/>
  <c r="U934" i="3"/>
  <c r="J935" i="3"/>
  <c r="U935" i="3"/>
  <c r="J936" i="3"/>
  <c r="U936" i="3"/>
  <c r="J937" i="3"/>
  <c r="U937" i="3"/>
  <c r="J938" i="3"/>
  <c r="U938" i="3"/>
  <c r="J939" i="3"/>
  <c r="U939" i="3"/>
  <c r="J940" i="3"/>
  <c r="U940" i="3"/>
  <c r="J941" i="3"/>
  <c r="U941" i="3"/>
  <c r="J942" i="3"/>
  <c r="U942" i="3"/>
  <c r="J943" i="3"/>
  <c r="U943" i="3"/>
  <c r="K923" i="3"/>
  <c r="R923" i="3"/>
  <c r="V923" i="3"/>
  <c r="K924" i="3"/>
  <c r="R924" i="3"/>
  <c r="V924" i="3"/>
  <c r="K925" i="3"/>
  <c r="R925" i="3"/>
  <c r="V925" i="3"/>
  <c r="K926" i="3"/>
  <c r="R926" i="3"/>
  <c r="V926" i="3"/>
  <c r="K927" i="3"/>
  <c r="R927" i="3"/>
  <c r="V927" i="3"/>
  <c r="K928" i="3"/>
  <c r="R928" i="3"/>
  <c r="V928" i="3"/>
  <c r="K929" i="3"/>
  <c r="R929" i="3"/>
  <c r="V929" i="3"/>
  <c r="K930" i="3"/>
  <c r="R930" i="3"/>
  <c r="V930" i="3"/>
  <c r="K931" i="3"/>
  <c r="R931" i="3"/>
  <c r="V931" i="3"/>
  <c r="K932" i="3"/>
  <c r="R932" i="3"/>
  <c r="V932" i="3"/>
  <c r="K933" i="3"/>
  <c r="R933" i="3"/>
  <c r="V933" i="3"/>
  <c r="K934" i="3"/>
  <c r="R934" i="3"/>
  <c r="V934" i="3"/>
  <c r="K935" i="3"/>
  <c r="R935" i="3"/>
  <c r="V935" i="3"/>
  <c r="K936" i="3"/>
  <c r="R936" i="3"/>
  <c r="V936" i="3"/>
  <c r="K937" i="3"/>
  <c r="R937" i="3"/>
  <c r="V937" i="3"/>
  <c r="K938" i="3"/>
  <c r="R938" i="3"/>
  <c r="V938" i="3"/>
  <c r="K939" i="3"/>
  <c r="R939" i="3"/>
  <c r="V939" i="3"/>
  <c r="K940" i="3"/>
  <c r="R940" i="3"/>
  <c r="V940" i="3"/>
  <c r="K941" i="3"/>
  <c r="R941" i="3"/>
  <c r="V941" i="3"/>
  <c r="K942" i="3"/>
  <c r="R942" i="3"/>
  <c r="V942" i="3"/>
  <c r="K943" i="3"/>
  <c r="R943" i="3"/>
  <c r="W943" i="3"/>
  <c r="L923" i="3"/>
  <c r="S923" i="3"/>
  <c r="L924" i="3"/>
  <c r="S924" i="3"/>
  <c r="L925" i="3"/>
  <c r="S925" i="3"/>
  <c r="L926" i="3"/>
  <c r="S926" i="3"/>
  <c r="L927" i="3"/>
  <c r="S927" i="3"/>
  <c r="L928" i="3"/>
  <c r="S928" i="3"/>
  <c r="L929" i="3"/>
  <c r="S929" i="3"/>
  <c r="L930" i="3"/>
  <c r="S930" i="3"/>
  <c r="L931" i="3"/>
  <c r="S931" i="3"/>
  <c r="L932" i="3"/>
  <c r="S932" i="3"/>
  <c r="L933" i="3"/>
  <c r="S933" i="3"/>
  <c r="L934" i="3"/>
  <c r="S934" i="3"/>
  <c r="L935" i="3"/>
  <c r="S935" i="3"/>
  <c r="L936" i="3"/>
  <c r="S936" i="3"/>
  <c r="L937" i="3"/>
  <c r="S937" i="3"/>
  <c r="L938" i="3"/>
  <c r="S938" i="3"/>
  <c r="L939" i="3"/>
  <c r="S939" i="3"/>
  <c r="L940" i="3"/>
  <c r="S940" i="3"/>
  <c r="L941" i="3"/>
  <c r="S941" i="3"/>
  <c r="L942" i="3"/>
  <c r="S942" i="3"/>
  <c r="L943" i="3"/>
  <c r="S943" i="3"/>
  <c r="X943" i="3"/>
  <c r="K944" i="3"/>
  <c r="R944" i="3"/>
  <c r="K945" i="3"/>
  <c r="R945" i="3"/>
  <c r="K946" i="3"/>
  <c r="R946" i="3"/>
  <c r="K947" i="3"/>
  <c r="R947" i="3"/>
  <c r="K948" i="3"/>
  <c r="R948" i="3"/>
  <c r="K949" i="3"/>
  <c r="R949" i="3"/>
  <c r="K950" i="3"/>
  <c r="R950" i="3"/>
  <c r="K951" i="3"/>
  <c r="R951" i="3"/>
  <c r="K952" i="3"/>
  <c r="R952" i="3"/>
  <c r="K953" i="3"/>
  <c r="R953" i="3"/>
  <c r="K954" i="3"/>
  <c r="R954" i="3"/>
  <c r="K955" i="3"/>
  <c r="R955" i="3"/>
  <c r="K956" i="3"/>
  <c r="R956" i="3"/>
  <c r="K957" i="3"/>
  <c r="R957" i="3"/>
  <c r="K958" i="3"/>
  <c r="R958" i="3"/>
  <c r="K959" i="3"/>
  <c r="R959" i="3"/>
  <c r="K960" i="3"/>
  <c r="R960" i="3"/>
  <c r="K961" i="3"/>
  <c r="R961" i="3"/>
  <c r="K962" i="3"/>
  <c r="R962" i="3"/>
  <c r="K963" i="3"/>
  <c r="R963" i="3"/>
  <c r="K964" i="3"/>
  <c r="R964" i="3"/>
  <c r="K965" i="3"/>
  <c r="R965" i="3"/>
  <c r="K966" i="3"/>
  <c r="R966" i="3"/>
  <c r="K967" i="3"/>
  <c r="R967" i="3"/>
  <c r="K968" i="3"/>
  <c r="R968" i="3"/>
  <c r="K969" i="3"/>
  <c r="R969" i="3"/>
  <c r="K970" i="3"/>
  <c r="R970" i="3"/>
  <c r="K971" i="3"/>
  <c r="R971" i="3"/>
  <c r="K972" i="3"/>
  <c r="R972" i="3"/>
  <c r="K973" i="3"/>
  <c r="R973" i="3"/>
  <c r="K974" i="3"/>
  <c r="R974" i="3"/>
  <c r="K975" i="3"/>
  <c r="R975" i="3"/>
  <c r="K976" i="3"/>
  <c r="R976" i="3"/>
  <c r="K977" i="3"/>
  <c r="R977" i="3"/>
  <c r="K978" i="3"/>
  <c r="R978" i="3"/>
  <c r="K979" i="3"/>
  <c r="R979" i="3"/>
  <c r="K980" i="3"/>
  <c r="R980" i="3"/>
  <c r="K981" i="3"/>
  <c r="R981" i="3"/>
  <c r="K982" i="3"/>
  <c r="R982" i="3"/>
  <c r="K983" i="3"/>
  <c r="R983" i="3"/>
  <c r="K984" i="3"/>
  <c r="R984" i="3"/>
  <c r="K985" i="3"/>
  <c r="R985" i="3"/>
  <c r="K986" i="3"/>
  <c r="R986" i="3"/>
  <c r="K987" i="3"/>
  <c r="R987" i="3"/>
  <c r="K988" i="3"/>
  <c r="R988" i="3"/>
  <c r="K989" i="3"/>
  <c r="R989" i="3"/>
  <c r="K990" i="3"/>
  <c r="R990" i="3"/>
  <c r="K991" i="3"/>
  <c r="R991" i="3"/>
  <c r="K992" i="3"/>
  <c r="R992" i="3"/>
  <c r="K993" i="3"/>
  <c r="R993" i="3"/>
  <c r="K994" i="3"/>
  <c r="R994" i="3"/>
  <c r="K995" i="3"/>
  <c r="R995" i="3"/>
  <c r="K996" i="3"/>
  <c r="R996" i="3"/>
  <c r="K997" i="3"/>
  <c r="R997" i="3"/>
  <c r="K998" i="3"/>
  <c r="R998" i="3"/>
  <c r="K999" i="3"/>
  <c r="R999" i="3"/>
  <c r="K1000" i="3"/>
  <c r="R1000" i="3"/>
  <c r="K1001" i="3"/>
  <c r="R1001" i="3"/>
  <c r="K1002" i="3"/>
  <c r="R1002" i="3"/>
  <c r="K1003" i="3"/>
  <c r="R1003" i="3"/>
  <c r="K1004" i="3"/>
  <c r="R1004" i="3"/>
  <c r="K1005" i="3"/>
  <c r="R1005" i="3"/>
  <c r="K1006" i="3"/>
  <c r="R1006" i="3"/>
  <c r="K1007" i="3"/>
  <c r="R1007" i="3"/>
  <c r="K1008" i="3"/>
  <c r="R1008" i="3"/>
  <c r="K1009" i="3"/>
  <c r="R1009" i="3"/>
  <c r="K1010" i="3"/>
  <c r="R1010" i="3"/>
  <c r="K1011" i="3"/>
  <c r="R1011" i="3"/>
  <c r="K1012" i="3"/>
  <c r="R1012" i="3"/>
  <c r="K1013" i="3"/>
  <c r="R1013" i="3"/>
  <c r="K1014" i="3"/>
  <c r="R1014" i="3"/>
  <c r="K1015" i="3"/>
  <c r="R1015" i="3"/>
  <c r="K1016" i="3"/>
  <c r="R1016" i="3"/>
  <c r="K1017" i="3"/>
  <c r="R1017" i="3"/>
  <c r="K1018" i="3"/>
  <c r="R1018" i="3"/>
  <c r="X1019" i="3"/>
  <c r="T1019" i="3"/>
  <c r="Q1019" i="3"/>
  <c r="K1019" i="3"/>
  <c r="S1019" i="3"/>
  <c r="J1020" i="3"/>
  <c r="J1021" i="3"/>
  <c r="J1022" i="3"/>
  <c r="J1023" i="3"/>
  <c r="J1024" i="3"/>
  <c r="J1025" i="3"/>
  <c r="J1026" i="3"/>
  <c r="U1027" i="3"/>
  <c r="U1028" i="3"/>
  <c r="U1029" i="3"/>
  <c r="U1030" i="3"/>
  <c r="U1031" i="3"/>
  <c r="U1032" i="3"/>
  <c r="U1033" i="3"/>
  <c r="U1034" i="3"/>
  <c r="X1020" i="3"/>
  <c r="T1020" i="3"/>
  <c r="Q1020" i="3"/>
  <c r="M1020" i="3"/>
  <c r="K1020" i="3"/>
  <c r="U1020" i="3"/>
  <c r="X1021" i="3"/>
  <c r="T1021" i="3"/>
  <c r="Q1021" i="3"/>
  <c r="M1021" i="3"/>
  <c r="K1021" i="3"/>
  <c r="U1021" i="3"/>
  <c r="X1022" i="3"/>
  <c r="T1022" i="3"/>
  <c r="Q1022" i="3"/>
  <c r="M1022" i="3"/>
  <c r="K1022" i="3"/>
  <c r="U1022" i="3"/>
  <c r="X1023" i="3"/>
  <c r="T1023" i="3"/>
  <c r="Q1023" i="3"/>
  <c r="M1023" i="3"/>
  <c r="K1023" i="3"/>
  <c r="U1023" i="3"/>
  <c r="X1024" i="3"/>
  <c r="T1024" i="3"/>
  <c r="Q1024" i="3"/>
  <c r="M1024" i="3"/>
  <c r="K1024" i="3"/>
  <c r="U1024" i="3"/>
  <c r="X1025" i="3"/>
  <c r="T1025" i="3"/>
  <c r="Q1025" i="3"/>
  <c r="M1025" i="3"/>
  <c r="K1025" i="3"/>
  <c r="U1025" i="3"/>
  <c r="W1026" i="3"/>
  <c r="S1026" i="3"/>
  <c r="X1026" i="3"/>
  <c r="T1026" i="3"/>
  <c r="Q1026" i="3"/>
  <c r="M1026" i="3"/>
  <c r="K1026" i="3"/>
  <c r="V1026" i="3"/>
  <c r="L1020" i="3"/>
  <c r="V1020" i="3"/>
  <c r="L1021" i="3"/>
  <c r="V1021" i="3"/>
  <c r="L1022" i="3"/>
  <c r="V1022" i="3"/>
  <c r="L1023" i="3"/>
  <c r="V1023" i="3"/>
  <c r="L1024" i="3"/>
  <c r="V1024" i="3"/>
  <c r="L1025" i="3"/>
  <c r="V1025" i="3"/>
  <c r="L1026" i="3"/>
  <c r="J1027" i="3"/>
  <c r="J1028" i="3"/>
  <c r="J1029" i="3"/>
  <c r="J1030" i="3"/>
  <c r="J1031" i="3"/>
  <c r="J1032" i="3"/>
  <c r="J1033" i="3"/>
  <c r="J1034" i="3"/>
  <c r="R1020" i="3"/>
  <c r="W1020" i="3"/>
  <c r="R1021" i="3"/>
  <c r="W1021" i="3"/>
  <c r="R1022" i="3"/>
  <c r="W1022" i="3"/>
  <c r="R1023" i="3"/>
  <c r="W1023" i="3"/>
  <c r="R1024" i="3"/>
  <c r="W1024" i="3"/>
  <c r="R1025" i="3"/>
  <c r="W1025" i="3"/>
  <c r="R1026" i="3"/>
  <c r="W1027" i="3"/>
  <c r="S1027" i="3"/>
  <c r="L1027" i="3"/>
  <c r="X1027" i="3"/>
  <c r="T1027" i="3"/>
  <c r="Q1027" i="3"/>
  <c r="M1027" i="3"/>
  <c r="K1027" i="3"/>
  <c r="R1027" i="3"/>
  <c r="W1028" i="3"/>
  <c r="S1028" i="3"/>
  <c r="L1028" i="3"/>
  <c r="X1028" i="3"/>
  <c r="T1028" i="3"/>
  <c r="Q1028" i="3"/>
  <c r="M1028" i="3"/>
  <c r="K1028" i="3"/>
  <c r="R1028" i="3"/>
  <c r="W1029" i="3"/>
  <c r="S1029" i="3"/>
  <c r="L1029" i="3"/>
  <c r="X1029" i="3"/>
  <c r="T1029" i="3"/>
  <c r="Q1029" i="3"/>
  <c r="M1029" i="3"/>
  <c r="K1029" i="3"/>
  <c r="R1029" i="3"/>
  <c r="W1030" i="3"/>
  <c r="S1030" i="3"/>
  <c r="L1030" i="3"/>
  <c r="X1030" i="3"/>
  <c r="T1030" i="3"/>
  <c r="Q1030" i="3"/>
  <c r="M1030" i="3"/>
  <c r="K1030" i="3"/>
  <c r="R1030" i="3"/>
  <c r="W1031" i="3"/>
  <c r="S1031" i="3"/>
  <c r="L1031" i="3"/>
  <c r="X1031" i="3"/>
  <c r="T1031" i="3"/>
  <c r="Q1031" i="3"/>
  <c r="M1031" i="3"/>
  <c r="K1031" i="3"/>
  <c r="R1031" i="3"/>
  <c r="W1032" i="3"/>
  <c r="S1032" i="3"/>
  <c r="L1032" i="3"/>
  <c r="X1032" i="3"/>
  <c r="T1032" i="3"/>
  <c r="Q1032" i="3"/>
  <c r="M1032" i="3"/>
  <c r="K1032" i="3"/>
  <c r="R1032" i="3"/>
  <c r="W1033" i="3"/>
  <c r="S1033" i="3"/>
  <c r="L1033" i="3"/>
  <c r="X1033" i="3"/>
  <c r="T1033" i="3"/>
  <c r="Q1033" i="3"/>
  <c r="M1033" i="3"/>
  <c r="K1033" i="3"/>
  <c r="R1033" i="3"/>
  <c r="W1034" i="3"/>
  <c r="S1034" i="3"/>
  <c r="L1034" i="3"/>
  <c r="X1034" i="3"/>
  <c r="T1034" i="3"/>
  <c r="Q1034" i="3"/>
  <c r="M1034" i="3"/>
  <c r="K1034" i="3"/>
  <c r="R1034" i="3"/>
  <c r="M1035" i="3"/>
  <c r="Q1035" i="3"/>
  <c r="T1035" i="3"/>
  <c r="X1035" i="3"/>
  <c r="M1036" i="3"/>
  <c r="Q1036" i="3"/>
  <c r="T1036" i="3"/>
  <c r="X1036" i="3"/>
  <c r="M1037" i="3"/>
  <c r="Q1037" i="3"/>
  <c r="T1037" i="3"/>
  <c r="X1037" i="3"/>
  <c r="M1038" i="3"/>
  <c r="Q1038" i="3"/>
  <c r="T1038" i="3"/>
  <c r="X1038" i="3"/>
  <c r="M1039" i="3"/>
  <c r="Q1039" i="3"/>
  <c r="T1039" i="3"/>
  <c r="X1039" i="3"/>
  <c r="M1040" i="3"/>
  <c r="Q1040" i="3"/>
  <c r="T1040" i="3"/>
  <c r="X1040" i="3"/>
  <c r="M1041" i="3"/>
  <c r="Q1041" i="3"/>
  <c r="T1041" i="3"/>
  <c r="X1041" i="3"/>
  <c r="M1042" i="3"/>
  <c r="Q1042" i="3"/>
  <c r="T1042" i="3"/>
  <c r="X1042" i="3"/>
  <c r="M1043" i="3"/>
  <c r="Q1043" i="3"/>
  <c r="T1043" i="3"/>
  <c r="X1043" i="3"/>
  <c r="M1044" i="3"/>
  <c r="Q1044" i="3"/>
  <c r="T1044" i="3"/>
  <c r="X1044" i="3"/>
  <c r="M1045" i="3"/>
  <c r="Q1045" i="3"/>
  <c r="T1045" i="3"/>
  <c r="X1045" i="3"/>
  <c r="M1046" i="3"/>
  <c r="Q1046" i="3"/>
  <c r="T1046" i="3"/>
  <c r="X1046" i="3"/>
  <c r="M1047" i="3"/>
  <c r="K1035" i="3"/>
  <c r="R1035" i="3"/>
  <c r="V1035" i="3"/>
  <c r="K1036" i="3"/>
  <c r="R1036" i="3"/>
  <c r="V1036" i="3"/>
  <c r="K1037" i="3"/>
  <c r="R1037" i="3"/>
  <c r="V1037" i="3"/>
  <c r="K1038" i="3"/>
  <c r="R1038" i="3"/>
  <c r="V1038" i="3"/>
  <c r="K1039" i="3"/>
  <c r="R1039" i="3"/>
  <c r="V1039" i="3"/>
  <c r="K1040" i="3"/>
  <c r="R1040" i="3"/>
  <c r="V1040" i="3"/>
  <c r="K1041" i="3"/>
  <c r="R1041" i="3"/>
  <c r="V1041" i="3"/>
  <c r="K1042" i="3"/>
  <c r="R1042" i="3"/>
  <c r="V1042" i="3"/>
  <c r="K1043" i="3"/>
  <c r="R1043" i="3"/>
  <c r="V1043" i="3"/>
  <c r="K1044" i="3"/>
  <c r="R1044" i="3"/>
  <c r="V1044" i="3"/>
  <c r="K1045" i="3"/>
  <c r="R1045" i="3"/>
  <c r="V1045" i="3"/>
  <c r="K1046" i="3"/>
  <c r="R1046" i="3"/>
  <c r="V1046" i="3"/>
  <c r="V1047" i="3"/>
  <c r="R1047" i="3"/>
  <c r="K1047" i="3"/>
  <c r="T1047" i="3"/>
  <c r="L1035" i="3"/>
  <c r="S1035" i="3"/>
  <c r="L1036" i="3"/>
  <c r="S1036" i="3"/>
  <c r="L1037" i="3"/>
  <c r="S1037" i="3"/>
  <c r="L1038" i="3"/>
  <c r="S1038" i="3"/>
  <c r="L1039" i="3"/>
  <c r="S1039" i="3"/>
  <c r="L1040" i="3"/>
  <c r="S1040" i="3"/>
  <c r="L1041" i="3"/>
  <c r="S1041" i="3"/>
  <c r="L1042" i="3"/>
  <c r="S1042" i="3"/>
  <c r="L1043" i="3"/>
  <c r="S1043" i="3"/>
  <c r="L1044" i="3"/>
  <c r="S1044" i="3"/>
  <c r="L1045" i="3"/>
  <c r="S1045" i="3"/>
  <c r="L1046" i="3"/>
  <c r="S1046" i="3"/>
  <c r="L1047" i="3"/>
  <c r="Q1047" i="3"/>
  <c r="U1047" i="3"/>
  <c r="K1048" i="3"/>
  <c r="R1048" i="3"/>
  <c r="K1049" i="3"/>
  <c r="R1049" i="3"/>
  <c r="K1050" i="3"/>
  <c r="R1050" i="3"/>
  <c r="K1051" i="3"/>
  <c r="R1051" i="3"/>
  <c r="K1052" i="3"/>
  <c r="R1052" i="3"/>
  <c r="K1053" i="3"/>
  <c r="R1053" i="3"/>
  <c r="K1054" i="3"/>
  <c r="R1054" i="3"/>
  <c r="K1055" i="3"/>
  <c r="R1055" i="3"/>
  <c r="K1056" i="3"/>
  <c r="R1056" i="3"/>
  <c r="K1057" i="3"/>
  <c r="R1057" i="3"/>
  <c r="K1058" i="3"/>
  <c r="R1058" i="3"/>
  <c r="K1059" i="3"/>
  <c r="R1059" i="3"/>
  <c r="K1060" i="3"/>
  <c r="R1060" i="3"/>
  <c r="K1061" i="3"/>
  <c r="R1061" i="3"/>
  <c r="K1062" i="3"/>
  <c r="R1062" i="3"/>
  <c r="K1063" i="3"/>
  <c r="R1063" i="3"/>
  <c r="K1064" i="3"/>
  <c r="R1064" i="3"/>
  <c r="K1065" i="3"/>
  <c r="R1065" i="3"/>
  <c r="K1066" i="3"/>
  <c r="R1066" i="3"/>
  <c r="K1067" i="3"/>
  <c r="R1067" i="3"/>
  <c r="K1068" i="3"/>
  <c r="R1068" i="3"/>
  <c r="K1069" i="3"/>
  <c r="R1069" i="3"/>
  <c r="K1070" i="3"/>
  <c r="R1070" i="3"/>
  <c r="K1071" i="3"/>
  <c r="R1071" i="3"/>
  <c r="K1072" i="3"/>
  <c r="R1072" i="3"/>
  <c r="K1073" i="3"/>
  <c r="R1073" i="3"/>
  <c r="K1074" i="3"/>
  <c r="R1074" i="3"/>
  <c r="K1075" i="3"/>
  <c r="R1075" i="3"/>
  <c r="K1076" i="3"/>
  <c r="R1076" i="3"/>
  <c r="K1077" i="3"/>
  <c r="R1077" i="3"/>
  <c r="K1078" i="3"/>
  <c r="R1078" i="3"/>
  <c r="K1079" i="3"/>
  <c r="R1079" i="3"/>
  <c r="K1080" i="3"/>
  <c r="R1080" i="3"/>
  <c r="K1081" i="3"/>
  <c r="R1081" i="3"/>
  <c r="K1082" i="3"/>
  <c r="R1082" i="3"/>
  <c r="K1083" i="3"/>
  <c r="R1083" i="3"/>
  <c r="K1084" i="3"/>
  <c r="R1084" i="3"/>
  <c r="K1085" i="3"/>
  <c r="R1085" i="3"/>
  <c r="W1085" i="3"/>
  <c r="M1086" i="3"/>
  <c r="R1086" i="3"/>
  <c r="X1088" i="3"/>
  <c r="T1088" i="3"/>
  <c r="Q1088" i="3"/>
  <c r="M1088" i="3"/>
  <c r="W1088" i="3"/>
  <c r="S1088" i="3"/>
  <c r="L1088" i="3"/>
  <c r="U1088" i="3"/>
  <c r="J1088" i="3"/>
  <c r="X1089" i="3"/>
  <c r="T1089" i="3"/>
  <c r="Q1089" i="3"/>
  <c r="M1089" i="3"/>
  <c r="W1089" i="3"/>
  <c r="S1089" i="3"/>
  <c r="L1089" i="3"/>
  <c r="U1089" i="3"/>
  <c r="J1089" i="3"/>
  <c r="X1090" i="3"/>
  <c r="T1090" i="3"/>
  <c r="Q1090" i="3"/>
  <c r="M1090" i="3"/>
  <c r="W1090" i="3"/>
  <c r="S1090" i="3"/>
  <c r="L1090" i="3"/>
  <c r="U1090" i="3"/>
  <c r="J1090" i="3"/>
  <c r="X1091" i="3"/>
  <c r="T1091" i="3"/>
  <c r="Q1091" i="3"/>
  <c r="M1091" i="3"/>
  <c r="W1091" i="3"/>
  <c r="S1091" i="3"/>
  <c r="L1091" i="3"/>
  <c r="U1091" i="3"/>
  <c r="J1091" i="3"/>
  <c r="X1092" i="3"/>
  <c r="T1092" i="3"/>
  <c r="Q1092" i="3"/>
  <c r="M1092" i="3"/>
  <c r="W1092" i="3"/>
  <c r="S1092" i="3"/>
  <c r="L1092" i="3"/>
  <c r="U1092" i="3"/>
  <c r="J1092" i="3"/>
  <c r="X1093" i="3"/>
  <c r="T1093" i="3"/>
  <c r="Q1093" i="3"/>
  <c r="M1093" i="3"/>
  <c r="W1093" i="3"/>
  <c r="S1093" i="3"/>
  <c r="L1093" i="3"/>
  <c r="U1093" i="3"/>
  <c r="J1093" i="3"/>
  <c r="X1094" i="3"/>
  <c r="T1094" i="3"/>
  <c r="Q1094" i="3"/>
  <c r="M1094" i="3"/>
  <c r="W1094" i="3"/>
  <c r="S1094" i="3"/>
  <c r="L1094" i="3"/>
  <c r="U1094" i="3"/>
  <c r="J1094" i="3"/>
  <c r="X1095" i="3"/>
  <c r="T1095" i="3"/>
  <c r="Q1095" i="3"/>
  <c r="M1095" i="3"/>
  <c r="W1095" i="3"/>
  <c r="S1095" i="3"/>
  <c r="L1095" i="3"/>
  <c r="U1095" i="3"/>
  <c r="J1095" i="3"/>
  <c r="X1096" i="3"/>
  <c r="T1096" i="3"/>
  <c r="Q1096" i="3"/>
  <c r="M1096" i="3"/>
  <c r="W1096" i="3"/>
  <c r="S1096" i="3"/>
  <c r="L1096" i="3"/>
  <c r="U1096" i="3"/>
  <c r="J1096" i="3"/>
  <c r="X1097" i="3"/>
  <c r="T1097" i="3"/>
  <c r="Q1097" i="3"/>
  <c r="M1097" i="3"/>
  <c r="W1097" i="3"/>
  <c r="S1097" i="3"/>
  <c r="L1097" i="3"/>
  <c r="U1097" i="3"/>
  <c r="J1097" i="3"/>
  <c r="X1098" i="3"/>
  <c r="T1098" i="3"/>
  <c r="Q1098" i="3"/>
  <c r="M1098" i="3"/>
  <c r="W1098" i="3"/>
  <c r="S1098" i="3"/>
  <c r="L1098" i="3"/>
  <c r="U1098" i="3"/>
  <c r="J1098" i="3"/>
  <c r="X1087" i="3"/>
  <c r="W1087" i="3"/>
  <c r="S1087" i="3"/>
  <c r="L1087" i="3"/>
  <c r="U1087" i="3"/>
  <c r="J1087" i="3"/>
  <c r="M1087" i="3"/>
  <c r="T1087" i="3"/>
  <c r="R1088" i="3"/>
  <c r="R1089" i="3"/>
  <c r="R1090" i="3"/>
  <c r="R1091" i="3"/>
  <c r="R1092" i="3"/>
  <c r="R1093" i="3"/>
  <c r="R1094" i="3"/>
  <c r="R1095" i="3"/>
  <c r="R1096" i="3"/>
  <c r="R1097" i="3"/>
  <c r="R1098" i="3"/>
  <c r="W1086" i="3"/>
  <c r="U1086" i="3"/>
  <c r="J1086" i="3"/>
  <c r="L1086" i="3"/>
  <c r="Q1086" i="3"/>
  <c r="V1086" i="3"/>
  <c r="V1087" i="3"/>
  <c r="V1088" i="3"/>
  <c r="V1089" i="3"/>
  <c r="V1090" i="3"/>
  <c r="V1091" i="3"/>
  <c r="V1092" i="3"/>
  <c r="V1093" i="3"/>
  <c r="V1094" i="3"/>
  <c r="V1095" i="3"/>
  <c r="V1096" i="3"/>
  <c r="V1097" i="3"/>
  <c r="V1098" i="3"/>
  <c r="J1099" i="3"/>
  <c r="U1099" i="3"/>
  <c r="J1100" i="3"/>
  <c r="U1100" i="3"/>
  <c r="J1101" i="3"/>
  <c r="U1101" i="3"/>
  <c r="J1102" i="3"/>
  <c r="U1102" i="3"/>
  <c r="J1103" i="3"/>
  <c r="U1103" i="3"/>
  <c r="J1104" i="3"/>
  <c r="U1104" i="3"/>
  <c r="J1105" i="3"/>
  <c r="U1105" i="3"/>
  <c r="J1107" i="3"/>
  <c r="U1107" i="3"/>
  <c r="K1099" i="3"/>
  <c r="R1099" i="3"/>
  <c r="V1099" i="3"/>
  <c r="K1100" i="3"/>
  <c r="R1100" i="3"/>
  <c r="V1100" i="3"/>
  <c r="K1101" i="3"/>
  <c r="R1101" i="3"/>
  <c r="V1101" i="3"/>
  <c r="K1102" i="3"/>
  <c r="R1102" i="3"/>
  <c r="V1102" i="3"/>
  <c r="K1103" i="3"/>
  <c r="R1103" i="3"/>
  <c r="V1103" i="3"/>
  <c r="K1104" i="3"/>
  <c r="R1104" i="3"/>
  <c r="V1104" i="3"/>
  <c r="K1105" i="3"/>
  <c r="R1105" i="3"/>
  <c r="V1105" i="3"/>
  <c r="K1107" i="3"/>
  <c r="R1107" i="3"/>
  <c r="V1107" i="3"/>
  <c r="L1099" i="3"/>
  <c r="S1099" i="3"/>
  <c r="W1099" i="3"/>
  <c r="L1100" i="3"/>
  <c r="S1100" i="3"/>
  <c r="W1100" i="3"/>
  <c r="L1101" i="3"/>
  <c r="S1101" i="3"/>
  <c r="W1101" i="3"/>
  <c r="L1102" i="3"/>
  <c r="S1102" i="3"/>
  <c r="W1102" i="3"/>
  <c r="L1103" i="3"/>
  <c r="S1103" i="3"/>
  <c r="W1103" i="3"/>
  <c r="L1104" i="3"/>
  <c r="S1104" i="3"/>
  <c r="W1104" i="3"/>
  <c r="L1105" i="3"/>
  <c r="S1105" i="3"/>
  <c r="W1105" i="3"/>
  <c r="L1107" i="3"/>
  <c r="S1107" i="3"/>
  <c r="W1107" i="3"/>
  <c r="M1099" i="3"/>
  <c r="Q1099" i="3"/>
  <c r="T1099" i="3"/>
  <c r="M1100" i="3"/>
  <c r="Q1100" i="3"/>
  <c r="T1100" i="3"/>
  <c r="M1101" i="3"/>
  <c r="Q1101" i="3"/>
  <c r="T1101" i="3"/>
  <c r="M1102" i="3"/>
  <c r="Q1102" i="3"/>
  <c r="T1102" i="3"/>
  <c r="M1103" i="3"/>
  <c r="Q1103" i="3"/>
  <c r="T1103" i="3"/>
  <c r="M1104" i="3"/>
  <c r="Q1104" i="3"/>
  <c r="T1104" i="3"/>
  <c r="M1105" i="3"/>
  <c r="Q1105" i="3"/>
  <c r="T1105" i="3"/>
  <c r="M1107" i="3"/>
  <c r="Q1107" i="3"/>
  <c r="T1107" i="3"/>
  <c r="J1106" i="3"/>
  <c r="U1106" i="3"/>
  <c r="K1106" i="3"/>
  <c r="R1106" i="3"/>
  <c r="V1106" i="3"/>
  <c r="M1106" i="3"/>
  <c r="Q1106" i="3"/>
  <c r="T1106" i="3"/>
  <c r="Y16" i="3" l="1"/>
  <c r="X16" i="3"/>
  <c r="W16" i="3"/>
  <c r="V16" i="3"/>
  <c r="U16" i="3"/>
  <c r="T16" i="3"/>
  <c r="S16" i="3"/>
  <c r="R16" i="3"/>
  <c r="Q16" i="3"/>
  <c r="M16" i="3"/>
  <c r="L16" i="3"/>
  <c r="Y15" i="3"/>
  <c r="X15" i="3"/>
  <c r="W15" i="3"/>
  <c r="V15" i="3"/>
  <c r="U15" i="3"/>
  <c r="T15" i="3"/>
  <c r="S15" i="3"/>
  <c r="R15" i="3"/>
  <c r="Q15" i="3"/>
  <c r="M15" i="3"/>
  <c r="L15" i="3"/>
  <c r="Y14" i="3"/>
  <c r="X14" i="3"/>
  <c r="W14" i="3"/>
  <c r="V14" i="3"/>
  <c r="U14" i="3"/>
  <c r="T14" i="3"/>
  <c r="S14" i="3"/>
  <c r="R14" i="3"/>
  <c r="Q14" i="3"/>
  <c r="M14" i="3"/>
  <c r="L14" i="3"/>
  <c r="Y13" i="3"/>
  <c r="X13" i="3"/>
  <c r="W13" i="3"/>
  <c r="V13" i="3"/>
  <c r="U13" i="3"/>
  <c r="T13" i="3"/>
  <c r="S13" i="3"/>
  <c r="R13" i="3"/>
  <c r="Q13" i="3"/>
  <c r="M13" i="3"/>
  <c r="L13" i="3"/>
  <c r="Y12" i="3"/>
  <c r="X12" i="3"/>
  <c r="W12" i="3"/>
  <c r="V12" i="3"/>
  <c r="U12" i="3"/>
  <c r="T12" i="3"/>
  <c r="S12" i="3"/>
  <c r="R12" i="3"/>
  <c r="Q12" i="3"/>
  <c r="M12" i="3"/>
  <c r="L12" i="3"/>
  <c r="Y9" i="3" l="1"/>
  <c r="X9" i="3"/>
  <c r="Y8" i="3"/>
  <c r="X8" i="3"/>
  <c r="Y7" i="3"/>
  <c r="X7" i="3"/>
  <c r="Y6" i="3"/>
  <c r="X6" i="3"/>
  <c r="Y5" i="3"/>
  <c r="X5" i="3"/>
  <c r="Y4" i="3"/>
  <c r="X4" i="3"/>
  <c r="W9" i="3"/>
  <c r="V9" i="3"/>
  <c r="U9" i="3"/>
  <c r="T9" i="3"/>
  <c r="S9" i="3"/>
  <c r="R9" i="3"/>
  <c r="Q9" i="3"/>
  <c r="M9" i="3"/>
  <c r="L9" i="3"/>
  <c r="W8" i="3"/>
  <c r="V8" i="3"/>
  <c r="U8" i="3"/>
  <c r="T8" i="3"/>
  <c r="S8" i="3"/>
  <c r="R8" i="3"/>
  <c r="Q8" i="3"/>
  <c r="M8" i="3"/>
  <c r="L8" i="3"/>
  <c r="W7" i="3"/>
  <c r="V7" i="3"/>
  <c r="U7" i="3"/>
  <c r="T7" i="3"/>
  <c r="S7" i="3"/>
  <c r="R7" i="3"/>
  <c r="Q7" i="3"/>
  <c r="M7" i="3"/>
  <c r="L7" i="3"/>
  <c r="W6" i="3"/>
  <c r="V6" i="3"/>
  <c r="U6" i="3"/>
  <c r="T6" i="3"/>
  <c r="S6" i="3"/>
  <c r="R6" i="3"/>
  <c r="Q6" i="3"/>
  <c r="M6" i="3"/>
  <c r="L6" i="3"/>
  <c r="W5" i="3"/>
  <c r="V5" i="3"/>
  <c r="U5" i="3"/>
  <c r="T5" i="3"/>
  <c r="S5" i="3"/>
  <c r="R5" i="3"/>
  <c r="Q5" i="3"/>
  <c r="M5" i="3"/>
  <c r="L5" i="3"/>
  <c r="R29" i="21" l="1"/>
  <c r="O8" i="21"/>
  <c r="O21" i="21"/>
  <c r="O14" i="21"/>
  <c r="O4" i="21"/>
  <c r="Q20" i="21" l="1"/>
  <c r="Y20" i="21" s="1"/>
  <c r="Q18" i="21"/>
  <c r="AB18" i="21" s="1"/>
  <c r="AB22" i="21" s="1"/>
  <c r="Q14" i="21"/>
  <c r="Q12" i="21"/>
  <c r="Q8" i="21"/>
  <c r="Q6" i="21"/>
  <c r="Q4" i="21"/>
  <c r="O18" i="21"/>
  <c r="O12" i="21"/>
  <c r="O6" i="21"/>
  <c r="Q22" i="21" l="1"/>
  <c r="R23" i="21" s="1"/>
  <c r="Y14" i="21"/>
  <c r="Y22" i="21" s="1"/>
  <c r="V4" i="3"/>
  <c r="AD22" i="21" l="1"/>
  <c r="Y25" i="21" s="1"/>
  <c r="Y11" i="3"/>
  <c r="X11" i="3"/>
  <c r="Q10" i="3"/>
  <c r="V10" i="3"/>
  <c r="J10" i="3"/>
  <c r="W10" i="3"/>
  <c r="S10" i="3"/>
  <c r="M10" i="3"/>
  <c r="R10" i="3"/>
  <c r="K25" i="21"/>
  <c r="K27" i="21" s="1"/>
  <c r="K29" i="21" s="1"/>
  <c r="K30" i="21" s="1"/>
  <c r="K32" i="21" s="1"/>
  <c r="H25" i="21"/>
  <c r="H27" i="21" s="1"/>
  <c r="H29" i="21" s="1"/>
  <c r="H30" i="21" s="1"/>
  <c r="Q11" i="3"/>
  <c r="L10" i="3"/>
  <c r="T10" i="3"/>
  <c r="T11" i="3"/>
  <c r="U4" i="3"/>
  <c r="M4" i="3"/>
  <c r="S4" i="3"/>
  <c r="W4" i="3"/>
  <c r="K10" i="3"/>
  <c r="U10" i="3"/>
  <c r="L11" i="3"/>
  <c r="R11" i="3"/>
  <c r="V11" i="3"/>
  <c r="L4" i="3"/>
  <c r="R4" i="3"/>
  <c r="Q4" i="3"/>
  <c r="T4" i="3"/>
  <c r="M11" i="3"/>
  <c r="S11" i="3"/>
  <c r="W11" i="3"/>
  <c r="U11" i="3"/>
  <c r="E69" i="20"/>
  <c r="D69" i="20"/>
  <c r="E68" i="20"/>
  <c r="D68" i="20"/>
  <c r="E67" i="20"/>
  <c r="D67" i="20"/>
  <c r="E66" i="20"/>
  <c r="D66" i="20"/>
  <c r="AB25" i="21" l="1"/>
  <c r="V25" i="21"/>
  <c r="I32" i="21"/>
  <c r="H32" i="21"/>
  <c r="A1" i="23"/>
  <c r="Y26" i="21" l="1"/>
  <c r="V26" i="21"/>
  <c r="AB26" i="21"/>
  <c r="AD25" i="21"/>
  <c r="A1" i="20"/>
  <c r="A1" i="12"/>
  <c r="AD26" i="21" l="1"/>
  <c r="E65" i="20"/>
  <c r="D65" i="20"/>
  <c r="E64" i="20"/>
  <c r="D64" i="20"/>
  <c r="I1218" i="3" l="1"/>
  <c r="H1218" i="3"/>
  <c r="I1217" i="3"/>
  <c r="H1217" i="3"/>
  <c r="I1216" i="3"/>
  <c r="H1216" i="3"/>
  <c r="I1215" i="3"/>
  <c r="H1215" i="3"/>
  <c r="I1214" i="3"/>
  <c r="H1214" i="3"/>
  <c r="I1213" i="3"/>
  <c r="H1213" i="3"/>
  <c r="I1212" i="3"/>
  <c r="H1212" i="3"/>
  <c r="I1211" i="3"/>
  <c r="H1211" i="3"/>
  <c r="I1210" i="3"/>
  <c r="H1210" i="3"/>
  <c r="I1209" i="3"/>
  <c r="H1209" i="3"/>
  <c r="I1208" i="3"/>
  <c r="H1208" i="3"/>
  <c r="I1207" i="3"/>
  <c r="H1207" i="3"/>
  <c r="I1206" i="3"/>
  <c r="H1206" i="3"/>
  <c r="I1205" i="3"/>
  <c r="H1205" i="3"/>
  <c r="I1204" i="3"/>
  <c r="H1204" i="3"/>
  <c r="I1203" i="3"/>
  <c r="H1203" i="3"/>
  <c r="I1202" i="3"/>
  <c r="H1202" i="3"/>
  <c r="I1201" i="3"/>
  <c r="H1201" i="3"/>
  <c r="I1200" i="3"/>
  <c r="H1200" i="3"/>
  <c r="I1199" i="3"/>
  <c r="H1199" i="3"/>
  <c r="I1198" i="3"/>
  <c r="H1198" i="3"/>
  <c r="I1197" i="3"/>
  <c r="H1197" i="3"/>
  <c r="I1196" i="3"/>
  <c r="H1196" i="3"/>
  <c r="I1195" i="3"/>
  <c r="H1195" i="3"/>
  <c r="I1194" i="3"/>
  <c r="H1194" i="3"/>
  <c r="I1193" i="3"/>
  <c r="H1193" i="3"/>
  <c r="I1192" i="3"/>
  <c r="H1192" i="3"/>
  <c r="I1191" i="3"/>
  <c r="H1191" i="3"/>
  <c r="I1190" i="3"/>
  <c r="H1190" i="3"/>
  <c r="I1189" i="3"/>
  <c r="H1189" i="3"/>
  <c r="I1188" i="3"/>
  <c r="H1188" i="3"/>
  <c r="I1187" i="3"/>
  <c r="H1187" i="3"/>
  <c r="I1186" i="3"/>
  <c r="H1186" i="3"/>
  <c r="I1185" i="3"/>
  <c r="H1185" i="3"/>
  <c r="I1184" i="3"/>
  <c r="H1184" i="3"/>
  <c r="I1183" i="3"/>
  <c r="H1183" i="3"/>
  <c r="I1182" i="3"/>
  <c r="H1182" i="3"/>
  <c r="I1181" i="3"/>
  <c r="H1181" i="3"/>
  <c r="I1180" i="3"/>
  <c r="H1180" i="3"/>
  <c r="I1179" i="3"/>
  <c r="H1179" i="3"/>
  <c r="I1178" i="3"/>
  <c r="H1178" i="3"/>
  <c r="I1177" i="3"/>
  <c r="H1177" i="3"/>
  <c r="I1176" i="3"/>
  <c r="H1176" i="3"/>
  <c r="I1175" i="3"/>
  <c r="H1175" i="3"/>
  <c r="I1174" i="3"/>
  <c r="H1174" i="3"/>
  <c r="I1173" i="3"/>
  <c r="H1173" i="3"/>
  <c r="I1172" i="3"/>
  <c r="H1172" i="3"/>
  <c r="I1171" i="3"/>
  <c r="H1171" i="3"/>
  <c r="I1170" i="3"/>
  <c r="H1170" i="3"/>
  <c r="I1169" i="3"/>
  <c r="H1169" i="3"/>
  <c r="I1168" i="3"/>
  <c r="H1168" i="3"/>
  <c r="I1167" i="3"/>
  <c r="H1167" i="3"/>
  <c r="I1166" i="3"/>
  <c r="H1166" i="3"/>
  <c r="I1165" i="3"/>
  <c r="H1165" i="3"/>
  <c r="I1164" i="3"/>
  <c r="H1164" i="3"/>
  <c r="I1163" i="3"/>
  <c r="H1163" i="3"/>
  <c r="I1162" i="3"/>
  <c r="H1162" i="3"/>
  <c r="I1161" i="3"/>
  <c r="H1161" i="3"/>
  <c r="I1160" i="3"/>
  <c r="H1160" i="3"/>
  <c r="I1159" i="3"/>
  <c r="H1159" i="3"/>
  <c r="I1158" i="3"/>
  <c r="H1158" i="3"/>
  <c r="I1157" i="3"/>
  <c r="H1157" i="3"/>
  <c r="I1156" i="3"/>
  <c r="H1156" i="3"/>
  <c r="I1155" i="3"/>
  <c r="H1155" i="3"/>
  <c r="I1154" i="3"/>
  <c r="H1154" i="3"/>
  <c r="I1153" i="3"/>
  <c r="H1153" i="3"/>
  <c r="I1152" i="3"/>
  <c r="H1152" i="3"/>
  <c r="I1151" i="3"/>
  <c r="H1151" i="3"/>
  <c r="I1150" i="3"/>
  <c r="H1150" i="3"/>
  <c r="I1149" i="3"/>
  <c r="H1149" i="3"/>
  <c r="I1148" i="3"/>
  <c r="H1148" i="3"/>
  <c r="I1147" i="3"/>
  <c r="H1147" i="3"/>
  <c r="I1146" i="3"/>
  <c r="H1146" i="3"/>
  <c r="I1145" i="3"/>
  <c r="H1145" i="3"/>
  <c r="I1144" i="3"/>
  <c r="H1144" i="3"/>
  <c r="I1143" i="3"/>
  <c r="H1143" i="3"/>
  <c r="I1142" i="3"/>
  <c r="H1142" i="3"/>
  <c r="I1141" i="3"/>
  <c r="H1141" i="3"/>
  <c r="I1140" i="3"/>
  <c r="H1140" i="3"/>
  <c r="I1139" i="3"/>
  <c r="H1139" i="3"/>
  <c r="I1138" i="3"/>
  <c r="H1138" i="3"/>
  <c r="I1137" i="3"/>
  <c r="H1137" i="3"/>
  <c r="I1136" i="3"/>
  <c r="H1136" i="3"/>
  <c r="I1135" i="3"/>
  <c r="H1135" i="3"/>
  <c r="I1134" i="3"/>
  <c r="H1134" i="3"/>
  <c r="I1133" i="3"/>
  <c r="H1133" i="3"/>
  <c r="I1132" i="3"/>
  <c r="H1132" i="3"/>
  <c r="I1131" i="3"/>
  <c r="H1131" i="3"/>
  <c r="I1130" i="3"/>
  <c r="H1130" i="3"/>
  <c r="I1129" i="3"/>
  <c r="H1129" i="3"/>
  <c r="I1128" i="3"/>
  <c r="H1128" i="3"/>
  <c r="I1127" i="3"/>
  <c r="H1127" i="3"/>
  <c r="I1126" i="3"/>
  <c r="H1126" i="3"/>
  <c r="I1125" i="3"/>
  <c r="H1125" i="3"/>
  <c r="I1124" i="3"/>
  <c r="H1124" i="3"/>
  <c r="I1123" i="3"/>
  <c r="H1123" i="3"/>
  <c r="I1122" i="3"/>
  <c r="H1122" i="3"/>
  <c r="I1121" i="3"/>
  <c r="H1121" i="3"/>
  <c r="I1120" i="3"/>
  <c r="H1120" i="3"/>
  <c r="I1119" i="3"/>
  <c r="H1119" i="3"/>
  <c r="I1118" i="3"/>
  <c r="H1118" i="3"/>
  <c r="I1117" i="3"/>
  <c r="H1117" i="3"/>
  <c r="I1116" i="3"/>
  <c r="H1116" i="3"/>
  <c r="I1115" i="3"/>
  <c r="H1115" i="3"/>
  <c r="I1114" i="3"/>
  <c r="H1114" i="3"/>
  <c r="I1113" i="3"/>
  <c r="H1113" i="3"/>
  <c r="I1112" i="3"/>
  <c r="H1112" i="3"/>
  <c r="I1111" i="3"/>
  <c r="H1111" i="3"/>
  <c r="I1110" i="3"/>
  <c r="H1110" i="3"/>
  <c r="I1109" i="3"/>
  <c r="H1109" i="3"/>
  <c r="I1108" i="3"/>
  <c r="H1108" i="3"/>
  <c r="E63" i="20" l="1"/>
  <c r="D63" i="20"/>
  <c r="E62"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E7" i="20"/>
  <c r="G1218" i="3" l="1"/>
  <c r="F1218" i="3"/>
  <c r="E1218" i="3"/>
  <c r="D1218" i="3"/>
  <c r="C1218" i="3"/>
  <c r="B1218" i="3"/>
  <c r="G1217" i="3"/>
  <c r="F1217" i="3"/>
  <c r="E1217" i="3"/>
  <c r="D1217" i="3"/>
  <c r="C1217" i="3"/>
  <c r="B1217" i="3"/>
  <c r="G1216" i="3"/>
  <c r="F1216" i="3"/>
  <c r="E1216" i="3"/>
  <c r="D1216" i="3"/>
  <c r="C1216" i="3"/>
  <c r="B1216" i="3"/>
  <c r="G1215" i="3"/>
  <c r="F1215" i="3"/>
  <c r="E1215" i="3"/>
  <c r="D1215" i="3"/>
  <c r="C1215" i="3"/>
  <c r="B1215" i="3"/>
  <c r="G1214" i="3"/>
  <c r="F1214" i="3"/>
  <c r="E1214" i="3"/>
  <c r="D1214" i="3"/>
  <c r="C1214" i="3"/>
  <c r="B1214" i="3"/>
  <c r="G1213" i="3"/>
  <c r="F1213" i="3"/>
  <c r="E1213" i="3"/>
  <c r="D1213" i="3"/>
  <c r="C1213" i="3"/>
  <c r="B1213" i="3"/>
  <c r="G1212" i="3"/>
  <c r="F1212" i="3"/>
  <c r="E1212" i="3"/>
  <c r="D1212" i="3"/>
  <c r="C1212" i="3"/>
  <c r="B1212" i="3"/>
  <c r="G1211" i="3"/>
  <c r="F1211" i="3"/>
  <c r="E1211" i="3"/>
  <c r="D1211" i="3"/>
  <c r="C1211" i="3"/>
  <c r="B1211" i="3"/>
  <c r="G1210" i="3"/>
  <c r="F1210" i="3"/>
  <c r="E1210" i="3"/>
  <c r="D1210" i="3"/>
  <c r="C1210" i="3"/>
  <c r="B1210" i="3"/>
  <c r="G1209" i="3"/>
  <c r="F1209" i="3"/>
  <c r="E1209" i="3"/>
  <c r="D1209" i="3"/>
  <c r="C1209" i="3"/>
  <c r="B1209" i="3"/>
  <c r="G1208" i="3"/>
  <c r="F1208" i="3"/>
  <c r="E1208" i="3"/>
  <c r="D1208" i="3"/>
  <c r="C1208" i="3"/>
  <c r="B1208" i="3"/>
  <c r="G1207" i="3"/>
  <c r="F1207" i="3"/>
  <c r="E1207" i="3"/>
  <c r="D1207" i="3"/>
  <c r="C1207" i="3"/>
  <c r="B1207" i="3"/>
  <c r="G1206" i="3"/>
  <c r="F1206" i="3"/>
  <c r="E1206" i="3"/>
  <c r="D1206" i="3"/>
  <c r="C1206" i="3"/>
  <c r="B1206" i="3"/>
  <c r="G1205" i="3"/>
  <c r="F1205" i="3"/>
  <c r="E1205" i="3"/>
  <c r="D1205" i="3"/>
  <c r="C1205" i="3"/>
  <c r="B1205" i="3"/>
  <c r="G1204" i="3"/>
  <c r="F1204" i="3"/>
  <c r="E1204" i="3"/>
  <c r="D1204" i="3"/>
  <c r="C1204" i="3"/>
  <c r="B1204" i="3"/>
  <c r="G1203" i="3"/>
  <c r="F1203" i="3"/>
  <c r="E1203" i="3"/>
  <c r="D1203" i="3"/>
  <c r="C1203" i="3"/>
  <c r="B1203" i="3"/>
  <c r="G1202" i="3"/>
  <c r="F1202" i="3"/>
  <c r="E1202" i="3"/>
  <c r="D1202" i="3"/>
  <c r="C1202" i="3"/>
  <c r="B1202" i="3"/>
  <c r="G1201" i="3"/>
  <c r="F1201" i="3"/>
  <c r="E1201" i="3"/>
  <c r="D1201" i="3"/>
  <c r="C1201" i="3"/>
  <c r="B1201" i="3"/>
  <c r="G1200" i="3"/>
  <c r="F1200" i="3"/>
  <c r="E1200" i="3"/>
  <c r="D1200" i="3"/>
  <c r="C1200" i="3"/>
  <c r="B1200" i="3"/>
  <c r="G1199" i="3"/>
  <c r="F1199" i="3"/>
  <c r="E1199" i="3"/>
  <c r="D1199" i="3"/>
  <c r="C1199" i="3"/>
  <c r="B1199" i="3"/>
  <c r="G1198" i="3"/>
  <c r="F1198" i="3"/>
  <c r="E1198" i="3"/>
  <c r="D1198" i="3"/>
  <c r="C1198" i="3"/>
  <c r="B1198" i="3"/>
  <c r="G1197" i="3"/>
  <c r="F1197" i="3"/>
  <c r="E1197" i="3"/>
  <c r="D1197" i="3"/>
  <c r="C1197" i="3"/>
  <c r="B1197" i="3"/>
  <c r="G1196" i="3"/>
  <c r="F1196" i="3"/>
  <c r="E1196" i="3"/>
  <c r="D1196" i="3"/>
  <c r="C1196" i="3"/>
  <c r="B1196" i="3"/>
  <c r="G1195" i="3"/>
  <c r="F1195" i="3"/>
  <c r="E1195" i="3"/>
  <c r="D1195" i="3"/>
  <c r="C1195" i="3"/>
  <c r="B1195" i="3"/>
  <c r="G1194" i="3"/>
  <c r="F1194" i="3"/>
  <c r="E1194" i="3"/>
  <c r="D1194" i="3"/>
  <c r="C1194" i="3"/>
  <c r="B1194" i="3"/>
  <c r="G1193" i="3"/>
  <c r="F1193" i="3"/>
  <c r="E1193" i="3"/>
  <c r="D1193" i="3"/>
  <c r="C1193" i="3"/>
  <c r="B1193" i="3"/>
  <c r="G1192" i="3"/>
  <c r="F1192" i="3"/>
  <c r="E1192" i="3"/>
  <c r="D1192" i="3"/>
  <c r="C1192" i="3"/>
  <c r="B1192" i="3"/>
  <c r="G1191" i="3"/>
  <c r="F1191" i="3"/>
  <c r="E1191" i="3"/>
  <c r="D1191" i="3"/>
  <c r="C1191" i="3"/>
  <c r="B1191" i="3"/>
  <c r="G1190" i="3"/>
  <c r="F1190" i="3"/>
  <c r="E1190" i="3"/>
  <c r="D1190" i="3"/>
  <c r="C1190" i="3"/>
  <c r="B1190" i="3"/>
  <c r="G1189" i="3"/>
  <c r="F1189" i="3"/>
  <c r="E1189" i="3"/>
  <c r="D1189" i="3"/>
  <c r="C1189" i="3"/>
  <c r="B1189" i="3"/>
  <c r="G1188" i="3"/>
  <c r="F1188" i="3"/>
  <c r="E1188" i="3"/>
  <c r="D1188" i="3"/>
  <c r="C1188" i="3"/>
  <c r="B1188" i="3"/>
  <c r="G1187" i="3"/>
  <c r="F1187" i="3"/>
  <c r="E1187" i="3"/>
  <c r="D1187" i="3"/>
  <c r="C1187" i="3"/>
  <c r="B1187" i="3"/>
  <c r="G1186" i="3"/>
  <c r="F1186" i="3"/>
  <c r="E1186" i="3"/>
  <c r="D1186" i="3"/>
  <c r="C1186" i="3"/>
  <c r="B1186" i="3"/>
  <c r="G1185" i="3"/>
  <c r="F1185" i="3"/>
  <c r="E1185" i="3"/>
  <c r="D1185" i="3"/>
  <c r="C1185" i="3"/>
  <c r="B1185" i="3"/>
  <c r="G1184" i="3"/>
  <c r="F1184" i="3"/>
  <c r="E1184" i="3"/>
  <c r="D1184" i="3"/>
  <c r="C1184" i="3"/>
  <c r="B1184" i="3"/>
  <c r="G1183" i="3"/>
  <c r="F1183" i="3"/>
  <c r="E1183" i="3"/>
  <c r="D1183" i="3"/>
  <c r="C1183" i="3"/>
  <c r="B1183" i="3"/>
  <c r="G1182" i="3"/>
  <c r="F1182" i="3"/>
  <c r="E1182" i="3"/>
  <c r="D1182" i="3"/>
  <c r="C1182" i="3"/>
  <c r="B1182" i="3"/>
  <c r="G1181" i="3"/>
  <c r="F1181" i="3"/>
  <c r="E1181" i="3"/>
  <c r="D1181" i="3"/>
  <c r="C1181" i="3"/>
  <c r="B1181" i="3"/>
  <c r="G1180" i="3"/>
  <c r="F1180" i="3"/>
  <c r="E1180" i="3"/>
  <c r="D1180" i="3"/>
  <c r="C1180" i="3"/>
  <c r="B1180" i="3"/>
  <c r="G1179" i="3"/>
  <c r="F1179" i="3"/>
  <c r="E1179" i="3"/>
  <c r="D1179" i="3"/>
  <c r="C1179" i="3"/>
  <c r="B1179" i="3"/>
  <c r="G1178" i="3"/>
  <c r="F1178" i="3"/>
  <c r="E1178" i="3"/>
  <c r="D1178" i="3"/>
  <c r="C1178" i="3"/>
  <c r="B1178" i="3"/>
  <c r="G1177" i="3"/>
  <c r="F1177" i="3"/>
  <c r="E1177" i="3"/>
  <c r="D1177" i="3"/>
  <c r="C1177" i="3"/>
  <c r="B1177" i="3"/>
  <c r="G1176" i="3"/>
  <c r="F1176" i="3"/>
  <c r="E1176" i="3"/>
  <c r="D1176" i="3"/>
  <c r="C1176" i="3"/>
  <c r="B1176" i="3"/>
  <c r="G1175" i="3"/>
  <c r="F1175" i="3"/>
  <c r="E1175" i="3"/>
  <c r="D1175" i="3"/>
  <c r="C1175" i="3"/>
  <c r="B1175" i="3"/>
  <c r="G1174" i="3"/>
  <c r="F1174" i="3"/>
  <c r="E1174" i="3"/>
  <c r="D1174" i="3"/>
  <c r="C1174" i="3"/>
  <c r="B1174" i="3"/>
  <c r="G1173" i="3"/>
  <c r="F1173" i="3"/>
  <c r="E1173" i="3"/>
  <c r="D1173" i="3"/>
  <c r="C1173" i="3"/>
  <c r="B1173" i="3"/>
  <c r="G1172" i="3"/>
  <c r="F1172" i="3"/>
  <c r="E1172" i="3"/>
  <c r="D1172" i="3"/>
  <c r="C1172" i="3"/>
  <c r="B1172" i="3"/>
  <c r="G1171" i="3"/>
  <c r="F1171" i="3"/>
  <c r="E1171" i="3"/>
  <c r="D1171" i="3"/>
  <c r="C1171" i="3"/>
  <c r="B1171" i="3"/>
  <c r="G1170" i="3"/>
  <c r="F1170" i="3"/>
  <c r="E1170" i="3"/>
  <c r="D1170" i="3"/>
  <c r="C1170" i="3"/>
  <c r="B1170" i="3"/>
  <c r="G1169" i="3"/>
  <c r="F1169" i="3"/>
  <c r="E1169" i="3"/>
  <c r="D1169" i="3"/>
  <c r="C1169" i="3"/>
  <c r="B1169" i="3"/>
  <c r="G1168" i="3"/>
  <c r="F1168" i="3"/>
  <c r="E1168" i="3"/>
  <c r="D1168" i="3"/>
  <c r="C1168" i="3"/>
  <c r="B1168" i="3"/>
  <c r="G1167" i="3"/>
  <c r="F1167" i="3"/>
  <c r="E1167" i="3"/>
  <c r="D1167" i="3"/>
  <c r="C1167" i="3"/>
  <c r="B1167" i="3"/>
  <c r="G1166" i="3"/>
  <c r="F1166" i="3"/>
  <c r="E1166" i="3"/>
  <c r="D1166" i="3"/>
  <c r="C1166" i="3"/>
  <c r="B1166" i="3"/>
  <c r="G1165" i="3"/>
  <c r="F1165" i="3"/>
  <c r="E1165" i="3"/>
  <c r="D1165" i="3"/>
  <c r="C1165" i="3"/>
  <c r="B1165" i="3"/>
  <c r="G1164" i="3"/>
  <c r="F1164" i="3"/>
  <c r="E1164" i="3"/>
  <c r="D1164" i="3"/>
  <c r="C1164" i="3"/>
  <c r="B1164" i="3"/>
  <c r="G1163" i="3"/>
  <c r="F1163" i="3"/>
  <c r="E1163" i="3"/>
  <c r="D1163" i="3"/>
  <c r="C1163" i="3"/>
  <c r="B1163" i="3"/>
  <c r="G1162" i="3"/>
  <c r="F1162" i="3"/>
  <c r="E1162" i="3"/>
  <c r="D1162" i="3"/>
  <c r="C1162" i="3"/>
  <c r="B1162" i="3"/>
  <c r="G1161" i="3"/>
  <c r="F1161" i="3"/>
  <c r="E1161" i="3"/>
  <c r="D1161" i="3"/>
  <c r="C1161" i="3"/>
  <c r="B1161" i="3"/>
  <c r="G1160" i="3"/>
  <c r="F1160" i="3"/>
  <c r="E1160" i="3"/>
  <c r="D1160" i="3"/>
  <c r="C1160" i="3"/>
  <c r="B1160" i="3"/>
  <c r="G1159" i="3"/>
  <c r="F1159" i="3"/>
  <c r="E1159" i="3"/>
  <c r="D1159" i="3"/>
  <c r="C1159" i="3"/>
  <c r="B1159" i="3"/>
  <c r="G1158" i="3"/>
  <c r="F1158" i="3"/>
  <c r="E1158" i="3"/>
  <c r="D1158" i="3"/>
  <c r="C1158" i="3"/>
  <c r="B1158" i="3"/>
  <c r="G1157" i="3"/>
  <c r="F1157" i="3"/>
  <c r="E1157" i="3"/>
  <c r="D1157" i="3"/>
  <c r="C1157" i="3"/>
  <c r="B1157" i="3"/>
  <c r="G1156" i="3"/>
  <c r="F1156" i="3"/>
  <c r="E1156" i="3"/>
  <c r="D1156" i="3"/>
  <c r="C1156" i="3"/>
  <c r="B1156" i="3"/>
  <c r="G1155" i="3"/>
  <c r="F1155" i="3"/>
  <c r="E1155" i="3"/>
  <c r="D1155" i="3"/>
  <c r="C1155" i="3"/>
  <c r="B1155" i="3"/>
  <c r="G1154" i="3"/>
  <c r="F1154" i="3"/>
  <c r="E1154" i="3"/>
  <c r="D1154" i="3"/>
  <c r="C1154" i="3"/>
  <c r="B1154" i="3"/>
  <c r="G1153" i="3"/>
  <c r="F1153" i="3"/>
  <c r="E1153" i="3"/>
  <c r="D1153" i="3"/>
  <c r="C1153" i="3"/>
  <c r="B1153" i="3"/>
  <c r="G1152" i="3"/>
  <c r="F1152" i="3"/>
  <c r="E1152" i="3"/>
  <c r="D1152" i="3"/>
  <c r="C1152" i="3"/>
  <c r="B1152" i="3"/>
  <c r="G1151" i="3"/>
  <c r="F1151" i="3"/>
  <c r="E1151" i="3"/>
  <c r="D1151" i="3"/>
  <c r="C1151" i="3"/>
  <c r="B1151" i="3"/>
  <c r="G1150" i="3"/>
  <c r="F1150" i="3"/>
  <c r="E1150" i="3"/>
  <c r="D1150" i="3"/>
  <c r="C1150" i="3"/>
  <c r="B1150" i="3"/>
  <c r="G1149" i="3"/>
  <c r="F1149" i="3"/>
  <c r="E1149" i="3"/>
  <c r="D1149" i="3"/>
  <c r="C1149" i="3"/>
  <c r="B1149" i="3"/>
  <c r="G1148" i="3"/>
  <c r="F1148" i="3"/>
  <c r="E1148" i="3"/>
  <c r="D1148" i="3"/>
  <c r="C1148" i="3"/>
  <c r="B1148" i="3"/>
  <c r="G1147" i="3"/>
  <c r="F1147" i="3"/>
  <c r="E1147" i="3"/>
  <c r="D1147" i="3"/>
  <c r="C1147" i="3"/>
  <c r="B1147" i="3"/>
  <c r="G1146" i="3"/>
  <c r="F1146" i="3"/>
  <c r="E1146" i="3"/>
  <c r="D1146" i="3"/>
  <c r="C1146" i="3"/>
  <c r="B1146" i="3"/>
  <c r="G1145" i="3"/>
  <c r="F1145" i="3"/>
  <c r="E1145" i="3"/>
  <c r="D1145" i="3"/>
  <c r="C1145" i="3"/>
  <c r="B1145" i="3"/>
  <c r="G1144" i="3"/>
  <c r="F1144" i="3"/>
  <c r="E1144" i="3"/>
  <c r="D1144" i="3"/>
  <c r="C1144" i="3"/>
  <c r="B1144" i="3"/>
  <c r="G1143" i="3"/>
  <c r="F1143" i="3"/>
  <c r="E1143" i="3"/>
  <c r="D1143" i="3"/>
  <c r="C1143" i="3"/>
  <c r="B1143" i="3"/>
  <c r="G1142" i="3"/>
  <c r="F1142" i="3"/>
  <c r="E1142" i="3"/>
  <c r="D1142" i="3"/>
  <c r="C1142" i="3"/>
  <c r="B1142" i="3"/>
  <c r="G1141" i="3"/>
  <c r="F1141" i="3"/>
  <c r="E1141" i="3"/>
  <c r="D1141" i="3"/>
  <c r="C1141" i="3"/>
  <c r="B1141" i="3"/>
  <c r="G1140" i="3"/>
  <c r="F1140" i="3"/>
  <c r="E1140" i="3"/>
  <c r="D1140" i="3"/>
  <c r="C1140" i="3"/>
  <c r="B1140" i="3"/>
  <c r="G1139" i="3"/>
  <c r="F1139" i="3"/>
  <c r="E1139" i="3"/>
  <c r="D1139" i="3"/>
  <c r="C1139" i="3"/>
  <c r="B1139" i="3"/>
  <c r="G1138" i="3"/>
  <c r="F1138" i="3"/>
  <c r="E1138" i="3"/>
  <c r="D1138" i="3"/>
  <c r="C1138" i="3"/>
  <c r="B1138" i="3"/>
  <c r="G1137" i="3"/>
  <c r="F1137" i="3"/>
  <c r="E1137" i="3"/>
  <c r="D1137" i="3"/>
  <c r="C1137" i="3"/>
  <c r="B1137" i="3"/>
  <c r="G1136" i="3"/>
  <c r="F1136" i="3"/>
  <c r="E1136" i="3"/>
  <c r="D1136" i="3"/>
  <c r="C1136" i="3"/>
  <c r="B1136" i="3"/>
  <c r="G1135" i="3"/>
  <c r="F1135" i="3"/>
  <c r="E1135" i="3"/>
  <c r="D1135" i="3"/>
  <c r="C1135" i="3"/>
  <c r="B1135" i="3"/>
  <c r="G1134" i="3"/>
  <c r="F1134" i="3"/>
  <c r="E1134" i="3"/>
  <c r="D1134" i="3"/>
  <c r="C1134" i="3"/>
  <c r="B1134" i="3"/>
  <c r="G1133" i="3"/>
  <c r="F1133" i="3"/>
  <c r="E1133" i="3"/>
  <c r="D1133" i="3"/>
  <c r="C1133" i="3"/>
  <c r="B1133" i="3"/>
  <c r="G1132" i="3"/>
  <c r="F1132" i="3"/>
  <c r="E1132" i="3"/>
  <c r="D1132" i="3"/>
  <c r="C1132" i="3"/>
  <c r="B1132" i="3"/>
  <c r="G1131" i="3"/>
  <c r="F1131" i="3"/>
  <c r="E1131" i="3"/>
  <c r="D1131" i="3"/>
  <c r="C1131" i="3"/>
  <c r="B1131" i="3"/>
  <c r="G1130" i="3"/>
  <c r="F1130" i="3"/>
  <c r="E1130" i="3"/>
  <c r="D1130" i="3"/>
  <c r="C1130" i="3"/>
  <c r="B1130" i="3"/>
  <c r="G1129" i="3"/>
  <c r="F1129" i="3"/>
  <c r="E1129" i="3"/>
  <c r="D1129" i="3"/>
  <c r="C1129" i="3"/>
  <c r="B1129" i="3"/>
  <c r="G1128" i="3"/>
  <c r="F1128" i="3"/>
  <c r="E1128" i="3"/>
  <c r="D1128" i="3"/>
  <c r="C1128" i="3"/>
  <c r="B1128" i="3"/>
  <c r="G1127" i="3"/>
  <c r="F1127" i="3"/>
  <c r="E1127" i="3"/>
  <c r="D1127" i="3"/>
  <c r="C1127" i="3"/>
  <c r="B1127" i="3"/>
  <c r="G1126" i="3"/>
  <c r="F1126" i="3"/>
  <c r="E1126" i="3"/>
  <c r="D1126" i="3"/>
  <c r="C1126" i="3"/>
  <c r="B1126" i="3"/>
  <c r="G1125" i="3"/>
  <c r="F1125" i="3"/>
  <c r="E1125" i="3"/>
  <c r="D1125" i="3"/>
  <c r="C1125" i="3"/>
  <c r="B1125" i="3"/>
  <c r="G1124" i="3"/>
  <c r="F1124" i="3"/>
  <c r="E1124" i="3"/>
  <c r="D1124" i="3"/>
  <c r="C1124" i="3"/>
  <c r="B1124" i="3"/>
  <c r="G1123" i="3"/>
  <c r="F1123" i="3"/>
  <c r="E1123" i="3"/>
  <c r="D1123" i="3"/>
  <c r="C1123" i="3"/>
  <c r="B1123" i="3"/>
  <c r="G1122" i="3"/>
  <c r="F1122" i="3"/>
  <c r="E1122" i="3"/>
  <c r="D1122" i="3"/>
  <c r="C1122" i="3"/>
  <c r="B1122" i="3"/>
  <c r="G1121" i="3"/>
  <c r="F1121" i="3"/>
  <c r="E1121" i="3"/>
  <c r="D1121" i="3"/>
  <c r="C1121" i="3"/>
  <c r="B1121" i="3"/>
  <c r="G1120" i="3"/>
  <c r="F1120" i="3"/>
  <c r="E1120" i="3"/>
  <c r="D1120" i="3"/>
  <c r="C1120" i="3"/>
  <c r="B1120" i="3"/>
  <c r="G1119" i="3"/>
  <c r="F1119" i="3"/>
  <c r="E1119" i="3"/>
  <c r="D1119" i="3"/>
  <c r="C1119" i="3"/>
  <c r="B1119" i="3"/>
  <c r="G1118" i="3"/>
  <c r="F1118" i="3"/>
  <c r="E1118" i="3"/>
  <c r="D1118" i="3"/>
  <c r="C1118" i="3"/>
  <c r="B1118" i="3"/>
  <c r="G1117" i="3"/>
  <c r="F1117" i="3"/>
  <c r="E1117" i="3"/>
  <c r="D1117" i="3"/>
  <c r="C1117" i="3"/>
  <c r="B1117" i="3"/>
  <c r="G1116" i="3"/>
  <c r="F1116" i="3"/>
  <c r="E1116" i="3"/>
  <c r="D1116" i="3"/>
  <c r="C1116" i="3"/>
  <c r="B1116" i="3"/>
  <c r="G1115" i="3"/>
  <c r="F1115" i="3"/>
  <c r="E1115" i="3"/>
  <c r="D1115" i="3"/>
  <c r="C1115" i="3"/>
  <c r="B1115" i="3"/>
  <c r="G1114" i="3"/>
  <c r="F1114" i="3"/>
  <c r="E1114" i="3"/>
  <c r="D1114" i="3"/>
  <c r="C1114" i="3"/>
  <c r="B1114" i="3"/>
  <c r="G1113" i="3"/>
  <c r="F1113" i="3"/>
  <c r="E1113" i="3"/>
  <c r="D1113" i="3"/>
  <c r="C1113" i="3"/>
  <c r="B1113" i="3"/>
  <c r="G1112" i="3"/>
  <c r="F1112" i="3"/>
  <c r="E1112" i="3"/>
  <c r="D1112" i="3"/>
  <c r="C1112" i="3"/>
  <c r="B1112" i="3"/>
  <c r="G1111" i="3"/>
  <c r="F1111" i="3"/>
  <c r="E1111" i="3"/>
  <c r="D1111" i="3"/>
  <c r="C1111" i="3"/>
  <c r="B1111" i="3"/>
  <c r="G1110" i="3"/>
  <c r="F1110" i="3"/>
  <c r="E1110" i="3"/>
  <c r="D1110" i="3"/>
  <c r="C1110" i="3"/>
  <c r="B1110" i="3"/>
  <c r="G1109" i="3"/>
  <c r="F1109" i="3"/>
  <c r="E1109" i="3"/>
  <c r="D1109" i="3"/>
  <c r="C1109" i="3"/>
  <c r="B1109" i="3"/>
  <c r="G1108" i="3"/>
  <c r="X1109" i="3" l="1"/>
  <c r="P1062" i="3"/>
  <c r="O1109" i="3"/>
  <c r="X1111" i="3"/>
  <c r="P1064" i="3"/>
  <c r="O1111" i="3"/>
  <c r="V1117" i="3"/>
  <c r="P1070" i="3"/>
  <c r="O1117" i="3"/>
  <c r="R1119" i="3"/>
  <c r="P1072" i="3"/>
  <c r="O1119" i="3"/>
  <c r="Y1121" i="3"/>
  <c r="P1074" i="3"/>
  <c r="O1121" i="3"/>
  <c r="Y1123" i="3"/>
  <c r="P1076" i="3"/>
  <c r="O1123" i="3"/>
  <c r="R1125" i="3"/>
  <c r="P1078" i="3"/>
  <c r="O1125" i="3"/>
  <c r="X1127" i="3"/>
  <c r="P1080" i="3"/>
  <c r="O1127" i="3"/>
  <c r="X1129" i="3"/>
  <c r="P1082" i="3"/>
  <c r="O1129" i="3"/>
  <c r="X1131" i="3"/>
  <c r="P1084" i="3"/>
  <c r="O1131" i="3"/>
  <c r="X1133" i="3"/>
  <c r="P1086" i="3"/>
  <c r="O1133" i="3"/>
  <c r="X1135" i="3"/>
  <c r="P1088" i="3"/>
  <c r="O1135" i="3"/>
  <c r="X1137" i="3"/>
  <c r="P1090" i="3"/>
  <c r="O1137" i="3"/>
  <c r="X1139" i="3"/>
  <c r="P1092" i="3"/>
  <c r="O1139" i="3"/>
  <c r="X1141" i="3"/>
  <c r="P1094" i="3"/>
  <c r="O1141" i="3"/>
  <c r="X1143" i="3"/>
  <c r="P1096" i="3"/>
  <c r="O1143" i="3"/>
  <c r="X1145" i="3"/>
  <c r="P1098" i="3"/>
  <c r="O1145" i="3"/>
  <c r="X1147" i="3"/>
  <c r="P1100" i="3"/>
  <c r="O1147" i="3"/>
  <c r="X1149" i="3"/>
  <c r="P1102" i="3"/>
  <c r="O1149" i="3"/>
  <c r="X1151" i="3"/>
  <c r="P1104" i="3"/>
  <c r="O1151" i="3"/>
  <c r="X1153" i="3"/>
  <c r="P1106" i="3"/>
  <c r="O1153" i="3"/>
  <c r="X1155" i="3"/>
  <c r="P1108" i="3"/>
  <c r="O1155" i="3"/>
  <c r="X1157" i="3"/>
  <c r="P1110" i="3"/>
  <c r="O1157" i="3"/>
  <c r="X1159" i="3"/>
  <c r="P1112" i="3"/>
  <c r="O1159" i="3"/>
  <c r="P1114" i="3"/>
  <c r="O1161" i="3"/>
  <c r="X1163" i="3"/>
  <c r="P1116" i="3"/>
  <c r="O1163" i="3"/>
  <c r="X1165" i="3"/>
  <c r="P1118" i="3"/>
  <c r="O1165" i="3"/>
  <c r="X1167" i="3"/>
  <c r="P1120" i="3"/>
  <c r="O1167" i="3"/>
  <c r="Y1169" i="3"/>
  <c r="P1122" i="3"/>
  <c r="O1169" i="3"/>
  <c r="Y1171" i="3"/>
  <c r="P1124" i="3"/>
  <c r="O1171" i="3"/>
  <c r="X1173" i="3"/>
  <c r="P1126" i="3"/>
  <c r="O1173" i="3"/>
  <c r="X1175" i="3"/>
  <c r="P1128" i="3"/>
  <c r="O1175" i="3"/>
  <c r="X1177" i="3"/>
  <c r="P1130" i="3"/>
  <c r="O1177" i="3"/>
  <c r="X1179" i="3"/>
  <c r="P1132" i="3"/>
  <c r="O1179" i="3"/>
  <c r="X1181" i="3"/>
  <c r="P1134" i="3"/>
  <c r="O1181" i="3"/>
  <c r="X1183" i="3"/>
  <c r="P1136" i="3"/>
  <c r="O1183" i="3"/>
  <c r="X1185" i="3"/>
  <c r="P1138" i="3"/>
  <c r="O1185" i="3"/>
  <c r="X1187" i="3"/>
  <c r="P1140" i="3"/>
  <c r="O1187" i="3"/>
  <c r="X1189" i="3"/>
  <c r="P1142" i="3"/>
  <c r="O1189" i="3"/>
  <c r="X1191" i="3"/>
  <c r="P1144" i="3"/>
  <c r="O1191" i="3"/>
  <c r="X1193" i="3"/>
  <c r="P1146" i="3"/>
  <c r="O1193" i="3"/>
  <c r="X1195" i="3"/>
  <c r="P1148" i="3"/>
  <c r="O1195" i="3"/>
  <c r="X1197" i="3"/>
  <c r="P1150" i="3"/>
  <c r="O1197" i="3"/>
  <c r="X1199" i="3"/>
  <c r="P1152" i="3"/>
  <c r="O1199" i="3"/>
  <c r="Y1201" i="3"/>
  <c r="P1154" i="3"/>
  <c r="O1201" i="3"/>
  <c r="X1203" i="3"/>
  <c r="P1156" i="3"/>
  <c r="O1203" i="3"/>
  <c r="X1205" i="3"/>
  <c r="P1158" i="3"/>
  <c r="O1205" i="3"/>
  <c r="X1207" i="3"/>
  <c r="P1160" i="3"/>
  <c r="O1207" i="3"/>
  <c r="X1209" i="3"/>
  <c r="P1162" i="3"/>
  <c r="O1209" i="3"/>
  <c r="X1211" i="3"/>
  <c r="P1164" i="3"/>
  <c r="O1211" i="3"/>
  <c r="X1213" i="3"/>
  <c r="P1166" i="3"/>
  <c r="O1213" i="3"/>
  <c r="X1215" i="3"/>
  <c r="P1168" i="3"/>
  <c r="O1215" i="3"/>
  <c r="X1217" i="3"/>
  <c r="P1170" i="3"/>
  <c r="O1217" i="3"/>
  <c r="X1113" i="3"/>
  <c r="P1066" i="3"/>
  <c r="O1113" i="3"/>
  <c r="X1115" i="3"/>
  <c r="P1068" i="3"/>
  <c r="O1115" i="3"/>
  <c r="P1061" i="3"/>
  <c r="O1108" i="3"/>
  <c r="Y1110" i="3"/>
  <c r="P1063" i="3"/>
  <c r="O1110" i="3"/>
  <c r="Y1112" i="3"/>
  <c r="P1065" i="3"/>
  <c r="O1112" i="3"/>
  <c r="Y1114" i="3"/>
  <c r="P1067" i="3"/>
  <c r="O1114" i="3"/>
  <c r="Y1116" i="3"/>
  <c r="P1069" i="3"/>
  <c r="O1116" i="3"/>
  <c r="Y1118" i="3"/>
  <c r="P1071" i="3"/>
  <c r="O1118" i="3"/>
  <c r="Y1120" i="3"/>
  <c r="P1073" i="3"/>
  <c r="O1120" i="3"/>
  <c r="Y1122" i="3"/>
  <c r="P1075" i="3"/>
  <c r="O1122" i="3"/>
  <c r="Y1124" i="3"/>
  <c r="P1077" i="3"/>
  <c r="O1124" i="3"/>
  <c r="Y1126" i="3"/>
  <c r="P1079" i="3"/>
  <c r="O1126" i="3"/>
  <c r="Y1128" i="3"/>
  <c r="P1081" i="3"/>
  <c r="O1128" i="3"/>
  <c r="Y1130" i="3"/>
  <c r="P1083" i="3"/>
  <c r="O1130" i="3"/>
  <c r="P1085" i="3"/>
  <c r="O1132" i="3"/>
  <c r="U1134" i="3"/>
  <c r="P1087" i="3"/>
  <c r="O1134" i="3"/>
  <c r="P1089" i="3"/>
  <c r="O1136" i="3"/>
  <c r="U1138" i="3"/>
  <c r="P1091" i="3"/>
  <c r="O1138" i="3"/>
  <c r="Y1140" i="3"/>
  <c r="P1093" i="3"/>
  <c r="O1140" i="3"/>
  <c r="Y1142" i="3"/>
  <c r="P1095" i="3"/>
  <c r="O1142" i="3"/>
  <c r="Y1144" i="3"/>
  <c r="P1097" i="3"/>
  <c r="O1144" i="3"/>
  <c r="Y1146" i="3"/>
  <c r="P1099" i="3"/>
  <c r="O1146" i="3"/>
  <c r="Y1148" i="3"/>
  <c r="P1101" i="3"/>
  <c r="O1148" i="3"/>
  <c r="Y1150" i="3"/>
  <c r="P1103" i="3"/>
  <c r="O1150" i="3"/>
  <c r="Y1152" i="3"/>
  <c r="P1105" i="3"/>
  <c r="O1152" i="3"/>
  <c r="Y1154" i="3"/>
  <c r="P1107" i="3"/>
  <c r="O1154" i="3"/>
  <c r="Y1156" i="3"/>
  <c r="P1109" i="3"/>
  <c r="O1156" i="3"/>
  <c r="Y1158" i="3"/>
  <c r="P1111" i="3"/>
  <c r="O1158" i="3"/>
  <c r="Y1160" i="3"/>
  <c r="P1113" i="3"/>
  <c r="O1160" i="3"/>
  <c r="Y1162" i="3"/>
  <c r="P1115" i="3"/>
  <c r="O1162" i="3"/>
  <c r="Y1164" i="3"/>
  <c r="P1117" i="3"/>
  <c r="O1164" i="3"/>
  <c r="P1119" i="3"/>
  <c r="O1166" i="3"/>
  <c r="U1168" i="3"/>
  <c r="P1121" i="3"/>
  <c r="O1168" i="3"/>
  <c r="P1123" i="3"/>
  <c r="O1170" i="3"/>
  <c r="P1125" i="3"/>
  <c r="O1172" i="3"/>
  <c r="Y1174" i="3"/>
  <c r="P1127" i="3"/>
  <c r="O1174" i="3"/>
  <c r="Y1176" i="3"/>
  <c r="P1129" i="3"/>
  <c r="O1176" i="3"/>
  <c r="Y1178" i="3"/>
  <c r="P1131" i="3"/>
  <c r="O1178" i="3"/>
  <c r="Y1180" i="3"/>
  <c r="P1133" i="3"/>
  <c r="O1180" i="3"/>
  <c r="Y1182" i="3"/>
  <c r="P1135" i="3"/>
  <c r="O1182" i="3"/>
  <c r="P1137" i="3"/>
  <c r="O1184" i="3"/>
  <c r="Y1186" i="3"/>
  <c r="P1139" i="3"/>
  <c r="O1186" i="3"/>
  <c r="Y1188" i="3"/>
  <c r="P1141" i="3"/>
  <c r="O1188" i="3"/>
  <c r="Y1190" i="3"/>
  <c r="P1143" i="3"/>
  <c r="O1190" i="3"/>
  <c r="Y1192" i="3"/>
  <c r="P1145" i="3"/>
  <c r="O1192" i="3"/>
  <c r="Y1194" i="3"/>
  <c r="P1147" i="3"/>
  <c r="O1194" i="3"/>
  <c r="Y1196" i="3"/>
  <c r="P1149" i="3"/>
  <c r="O1196" i="3"/>
  <c r="Y1198" i="3"/>
  <c r="P1151" i="3"/>
  <c r="O1198" i="3"/>
  <c r="Y1200" i="3"/>
  <c r="P1153" i="3"/>
  <c r="O1200" i="3"/>
  <c r="U1202" i="3"/>
  <c r="P1155" i="3"/>
  <c r="O1202" i="3"/>
  <c r="X1204" i="3"/>
  <c r="P1157" i="3"/>
  <c r="O1204" i="3"/>
  <c r="X1206" i="3"/>
  <c r="P1159" i="3"/>
  <c r="O1206" i="3"/>
  <c r="X1208" i="3"/>
  <c r="P1161" i="3"/>
  <c r="O1208" i="3"/>
  <c r="J1210" i="3"/>
  <c r="P1163" i="3"/>
  <c r="O1210" i="3"/>
  <c r="Y1212" i="3"/>
  <c r="P1165" i="3"/>
  <c r="O1212" i="3"/>
  <c r="Y1214" i="3"/>
  <c r="P1167" i="3"/>
  <c r="O1214" i="3"/>
  <c r="Y1216" i="3"/>
  <c r="P1169" i="3"/>
  <c r="O1216" i="3"/>
  <c r="Y1218" i="3"/>
  <c r="P1171" i="3"/>
  <c r="O1218" i="3"/>
  <c r="Y1108" i="3"/>
  <c r="N1108" i="3"/>
  <c r="J1113" i="3"/>
  <c r="J1183" i="3"/>
  <c r="J1135" i="3"/>
  <c r="K1202" i="3"/>
  <c r="J1175" i="3"/>
  <c r="Q1117" i="3"/>
  <c r="Y1119" i="3"/>
  <c r="Q1135" i="3"/>
  <c r="K1138" i="3"/>
  <c r="J1200" i="3"/>
  <c r="Q1113" i="3"/>
  <c r="J1117" i="3"/>
  <c r="L1119" i="3"/>
  <c r="X1138" i="3"/>
  <c r="J1179" i="3"/>
  <c r="Q1183" i="3"/>
  <c r="N1109" i="3"/>
  <c r="N1111" i="3"/>
  <c r="T1111" i="3"/>
  <c r="N1115" i="3"/>
  <c r="T1115" i="3"/>
  <c r="R1123" i="3"/>
  <c r="N1137" i="3"/>
  <c r="T1137" i="3"/>
  <c r="N1163" i="3"/>
  <c r="T1163" i="3"/>
  <c r="J1165" i="3"/>
  <c r="Q1165" i="3"/>
  <c r="N1167" i="3"/>
  <c r="T1167" i="3"/>
  <c r="K1168" i="3"/>
  <c r="X1168" i="3"/>
  <c r="R1169" i="3"/>
  <c r="N1173" i="3"/>
  <c r="T1173" i="3"/>
  <c r="Q1175" i="3"/>
  <c r="N1177" i="3"/>
  <c r="T1177" i="3"/>
  <c r="Q1179" i="3"/>
  <c r="N1181" i="3"/>
  <c r="T1181" i="3"/>
  <c r="N1200" i="3"/>
  <c r="J1109" i="3"/>
  <c r="J1111" i="3"/>
  <c r="Q1111" i="3"/>
  <c r="N1113" i="3"/>
  <c r="T1113" i="3"/>
  <c r="J1115" i="3"/>
  <c r="Q1115" i="3"/>
  <c r="N1117" i="3"/>
  <c r="L1123" i="3"/>
  <c r="N1135" i="3"/>
  <c r="T1135" i="3"/>
  <c r="J1137" i="3"/>
  <c r="Q1137" i="3"/>
  <c r="J1163" i="3"/>
  <c r="Q1163" i="3"/>
  <c r="N1165" i="3"/>
  <c r="T1165" i="3"/>
  <c r="J1167" i="3"/>
  <c r="Q1167" i="3"/>
  <c r="L1169" i="3"/>
  <c r="J1173" i="3"/>
  <c r="Q1173" i="3"/>
  <c r="N1175" i="3"/>
  <c r="T1175" i="3"/>
  <c r="J1177" i="3"/>
  <c r="Q1177" i="3"/>
  <c r="N1179" i="3"/>
  <c r="T1179" i="3"/>
  <c r="J1181" i="3"/>
  <c r="Q1181" i="3"/>
  <c r="N1183" i="3"/>
  <c r="T1183" i="3"/>
  <c r="X1202" i="3"/>
  <c r="L1109" i="3"/>
  <c r="R1109" i="3"/>
  <c r="V1109" i="3"/>
  <c r="Y1109" i="3"/>
  <c r="L1111" i="3"/>
  <c r="R1111" i="3"/>
  <c r="V1111" i="3"/>
  <c r="Y1111" i="3"/>
  <c r="L1113" i="3"/>
  <c r="R1113" i="3"/>
  <c r="V1113" i="3"/>
  <c r="Y1113" i="3"/>
  <c r="L1115" i="3"/>
  <c r="R1115" i="3"/>
  <c r="V1115" i="3"/>
  <c r="Y1115" i="3"/>
  <c r="X1117" i="3"/>
  <c r="T1117" i="3"/>
  <c r="L1117" i="3"/>
  <c r="R1117" i="3"/>
  <c r="Y1117" i="3"/>
  <c r="X1119" i="3"/>
  <c r="T1119" i="3"/>
  <c r="Q1119" i="3"/>
  <c r="N1119" i="3"/>
  <c r="J1119" i="3"/>
  <c r="V1119" i="3"/>
  <c r="L1121" i="3"/>
  <c r="R1121" i="3"/>
  <c r="X1123" i="3"/>
  <c r="T1123" i="3"/>
  <c r="Q1123" i="3"/>
  <c r="N1123" i="3"/>
  <c r="J1123" i="3"/>
  <c r="V1123" i="3"/>
  <c r="L1125" i="3"/>
  <c r="Q1109" i="3"/>
  <c r="T1109" i="3"/>
  <c r="X1121" i="3"/>
  <c r="T1121" i="3"/>
  <c r="Q1121" i="3"/>
  <c r="N1121" i="3"/>
  <c r="J1121" i="3"/>
  <c r="V1121" i="3"/>
  <c r="X1125" i="3"/>
  <c r="Y1125" i="3"/>
  <c r="T1125" i="3"/>
  <c r="Q1125" i="3"/>
  <c r="N1125" i="3"/>
  <c r="J1125" i="3"/>
  <c r="V1125" i="3"/>
  <c r="J1127" i="3"/>
  <c r="N1127" i="3"/>
  <c r="Q1127" i="3"/>
  <c r="T1127" i="3"/>
  <c r="J1129" i="3"/>
  <c r="N1129" i="3"/>
  <c r="Q1129" i="3"/>
  <c r="T1129" i="3"/>
  <c r="J1131" i="3"/>
  <c r="N1131" i="3"/>
  <c r="Q1131" i="3"/>
  <c r="T1131" i="3"/>
  <c r="J1133" i="3"/>
  <c r="N1133" i="3"/>
  <c r="Q1133" i="3"/>
  <c r="T1133" i="3"/>
  <c r="K1134" i="3"/>
  <c r="X1134" i="3"/>
  <c r="L1135" i="3"/>
  <c r="R1135" i="3"/>
  <c r="V1135" i="3"/>
  <c r="Y1135" i="3"/>
  <c r="L1137" i="3"/>
  <c r="R1137" i="3"/>
  <c r="V1137" i="3"/>
  <c r="Y1137" i="3"/>
  <c r="J1139" i="3"/>
  <c r="N1139" i="3"/>
  <c r="Q1139" i="3"/>
  <c r="T1139" i="3"/>
  <c r="J1141" i="3"/>
  <c r="N1141" i="3"/>
  <c r="Q1141" i="3"/>
  <c r="T1141" i="3"/>
  <c r="J1143" i="3"/>
  <c r="N1143" i="3"/>
  <c r="Q1143" i="3"/>
  <c r="T1143" i="3"/>
  <c r="J1145" i="3"/>
  <c r="N1145" i="3"/>
  <c r="Q1145" i="3"/>
  <c r="T1145" i="3"/>
  <c r="J1147" i="3"/>
  <c r="N1147" i="3"/>
  <c r="Q1147" i="3"/>
  <c r="T1147" i="3"/>
  <c r="J1149" i="3"/>
  <c r="N1149" i="3"/>
  <c r="Q1149" i="3"/>
  <c r="T1149" i="3"/>
  <c r="J1151" i="3"/>
  <c r="N1151" i="3"/>
  <c r="Q1151" i="3"/>
  <c r="T1151" i="3"/>
  <c r="J1153" i="3"/>
  <c r="N1153" i="3"/>
  <c r="Q1153" i="3"/>
  <c r="T1153" i="3"/>
  <c r="J1155" i="3"/>
  <c r="N1155" i="3"/>
  <c r="Q1155" i="3"/>
  <c r="T1155" i="3"/>
  <c r="J1157" i="3"/>
  <c r="N1157" i="3"/>
  <c r="Q1157" i="3"/>
  <c r="T1157" i="3"/>
  <c r="J1159" i="3"/>
  <c r="N1159" i="3"/>
  <c r="Q1159" i="3"/>
  <c r="T1159" i="3"/>
  <c r="J1161" i="3"/>
  <c r="N1161" i="3"/>
  <c r="Q1161" i="3"/>
  <c r="T1161" i="3"/>
  <c r="X1169" i="3"/>
  <c r="T1169" i="3"/>
  <c r="Q1169" i="3"/>
  <c r="N1169" i="3"/>
  <c r="J1169" i="3"/>
  <c r="V1169" i="3"/>
  <c r="L1171" i="3"/>
  <c r="R1171" i="3"/>
  <c r="X1172" i="3"/>
  <c r="K1172" i="3"/>
  <c r="U1172" i="3"/>
  <c r="L1127" i="3"/>
  <c r="R1127" i="3"/>
  <c r="V1127" i="3"/>
  <c r="Y1127" i="3"/>
  <c r="L1129" i="3"/>
  <c r="R1129" i="3"/>
  <c r="V1129" i="3"/>
  <c r="Y1129" i="3"/>
  <c r="L1131" i="3"/>
  <c r="R1131" i="3"/>
  <c r="V1131" i="3"/>
  <c r="Y1131" i="3"/>
  <c r="L1133" i="3"/>
  <c r="R1133" i="3"/>
  <c r="V1133" i="3"/>
  <c r="Y1133" i="3"/>
  <c r="L1139" i="3"/>
  <c r="R1139" i="3"/>
  <c r="V1139" i="3"/>
  <c r="Y1139" i="3"/>
  <c r="L1141" i="3"/>
  <c r="R1141" i="3"/>
  <c r="V1141" i="3"/>
  <c r="Y1141" i="3"/>
  <c r="L1143" i="3"/>
  <c r="R1143" i="3"/>
  <c r="V1143" i="3"/>
  <c r="Y1143" i="3"/>
  <c r="L1145" i="3"/>
  <c r="R1145" i="3"/>
  <c r="V1145" i="3"/>
  <c r="Y1145" i="3"/>
  <c r="L1147" i="3"/>
  <c r="R1147" i="3"/>
  <c r="V1147" i="3"/>
  <c r="Y1147" i="3"/>
  <c r="L1149" i="3"/>
  <c r="R1149" i="3"/>
  <c r="V1149" i="3"/>
  <c r="Y1149" i="3"/>
  <c r="L1151" i="3"/>
  <c r="R1151" i="3"/>
  <c r="V1151" i="3"/>
  <c r="Y1151" i="3"/>
  <c r="L1153" i="3"/>
  <c r="R1153" i="3"/>
  <c r="V1153" i="3"/>
  <c r="Y1153" i="3"/>
  <c r="L1155" i="3"/>
  <c r="R1155" i="3"/>
  <c r="V1155" i="3"/>
  <c r="Y1155" i="3"/>
  <c r="L1157" i="3"/>
  <c r="R1157" i="3"/>
  <c r="V1157" i="3"/>
  <c r="Y1157" i="3"/>
  <c r="L1159" i="3"/>
  <c r="R1159" i="3"/>
  <c r="V1159" i="3"/>
  <c r="Y1159" i="3"/>
  <c r="X1161" i="3"/>
  <c r="Y1161" i="3"/>
  <c r="L1161" i="3"/>
  <c r="R1161" i="3"/>
  <c r="V1161" i="3"/>
  <c r="X1171" i="3"/>
  <c r="T1171" i="3"/>
  <c r="Q1171" i="3"/>
  <c r="N1171" i="3"/>
  <c r="J1171" i="3"/>
  <c r="V1171" i="3"/>
  <c r="L1163" i="3"/>
  <c r="R1163" i="3"/>
  <c r="V1163" i="3"/>
  <c r="Y1163" i="3"/>
  <c r="L1165" i="3"/>
  <c r="R1165" i="3"/>
  <c r="V1165" i="3"/>
  <c r="Y1165" i="3"/>
  <c r="L1167" i="3"/>
  <c r="R1167" i="3"/>
  <c r="V1167" i="3"/>
  <c r="Y1167" i="3"/>
  <c r="L1173" i="3"/>
  <c r="R1173" i="3"/>
  <c r="V1173" i="3"/>
  <c r="Y1173" i="3"/>
  <c r="L1175" i="3"/>
  <c r="R1175" i="3"/>
  <c r="V1175" i="3"/>
  <c r="Y1175" i="3"/>
  <c r="L1177" i="3"/>
  <c r="R1177" i="3"/>
  <c r="V1177" i="3"/>
  <c r="Y1177" i="3"/>
  <c r="L1179" i="3"/>
  <c r="R1179" i="3"/>
  <c r="V1179" i="3"/>
  <c r="Y1179" i="3"/>
  <c r="L1181" i="3"/>
  <c r="R1181" i="3"/>
  <c r="V1181" i="3"/>
  <c r="Y1181" i="3"/>
  <c r="L1183" i="3"/>
  <c r="R1183" i="3"/>
  <c r="V1183" i="3"/>
  <c r="Y1183" i="3"/>
  <c r="L1200" i="3"/>
  <c r="J1203" i="3"/>
  <c r="N1203" i="3"/>
  <c r="Q1203" i="3"/>
  <c r="T1203" i="3"/>
  <c r="J1205" i="3"/>
  <c r="N1205" i="3"/>
  <c r="Q1205" i="3"/>
  <c r="T1205" i="3"/>
  <c r="J1207" i="3"/>
  <c r="N1207" i="3"/>
  <c r="Q1207" i="3"/>
  <c r="T1207" i="3"/>
  <c r="J1209" i="3"/>
  <c r="N1209" i="3"/>
  <c r="Q1209" i="3"/>
  <c r="T1209" i="3"/>
  <c r="L1203" i="3"/>
  <c r="R1203" i="3"/>
  <c r="V1203" i="3"/>
  <c r="Y1203" i="3"/>
  <c r="L1205" i="3"/>
  <c r="R1205" i="3"/>
  <c r="V1205" i="3"/>
  <c r="Y1205" i="3"/>
  <c r="L1207" i="3"/>
  <c r="R1207" i="3"/>
  <c r="V1207" i="3"/>
  <c r="Y1207" i="3"/>
  <c r="L1209" i="3"/>
  <c r="R1209" i="3"/>
  <c r="V1209" i="3"/>
  <c r="Y1209" i="3"/>
  <c r="K1108" i="3"/>
  <c r="M1108" i="3"/>
  <c r="S1108" i="3"/>
  <c r="U1108" i="3"/>
  <c r="W1108" i="3"/>
  <c r="X1108" i="3"/>
  <c r="K1110" i="3"/>
  <c r="M1110" i="3"/>
  <c r="S1110" i="3"/>
  <c r="U1110" i="3"/>
  <c r="W1110" i="3"/>
  <c r="X1110" i="3"/>
  <c r="K1112" i="3"/>
  <c r="M1112" i="3"/>
  <c r="S1112" i="3"/>
  <c r="U1112" i="3"/>
  <c r="W1112" i="3"/>
  <c r="X1112" i="3"/>
  <c r="K1114" i="3"/>
  <c r="M1114" i="3"/>
  <c r="S1114" i="3"/>
  <c r="U1114" i="3"/>
  <c r="W1114" i="3"/>
  <c r="X1114" i="3"/>
  <c r="K1116" i="3"/>
  <c r="M1116" i="3"/>
  <c r="S1116" i="3"/>
  <c r="U1116" i="3"/>
  <c r="W1116" i="3"/>
  <c r="X1116" i="3"/>
  <c r="K1118" i="3"/>
  <c r="M1118" i="3"/>
  <c r="S1118" i="3"/>
  <c r="U1118" i="3"/>
  <c r="W1118" i="3"/>
  <c r="X1118" i="3"/>
  <c r="K1120" i="3"/>
  <c r="M1120" i="3"/>
  <c r="S1120" i="3"/>
  <c r="U1120" i="3"/>
  <c r="W1120" i="3"/>
  <c r="X1120" i="3"/>
  <c r="K1122" i="3"/>
  <c r="M1122" i="3"/>
  <c r="S1122" i="3"/>
  <c r="U1122" i="3"/>
  <c r="W1122" i="3"/>
  <c r="X1122" i="3"/>
  <c r="K1124" i="3"/>
  <c r="M1124" i="3"/>
  <c r="S1124" i="3"/>
  <c r="U1124" i="3"/>
  <c r="W1124" i="3"/>
  <c r="X1124" i="3"/>
  <c r="K1126" i="3"/>
  <c r="M1126" i="3"/>
  <c r="S1126" i="3"/>
  <c r="U1126" i="3"/>
  <c r="W1126" i="3"/>
  <c r="X1126" i="3"/>
  <c r="K1128" i="3"/>
  <c r="M1128" i="3"/>
  <c r="S1128" i="3"/>
  <c r="U1128" i="3"/>
  <c r="W1128" i="3"/>
  <c r="X1128" i="3"/>
  <c r="K1130" i="3"/>
  <c r="M1130" i="3"/>
  <c r="S1130" i="3"/>
  <c r="U1130" i="3"/>
  <c r="W1130" i="3"/>
  <c r="X1130" i="3"/>
  <c r="Y1132" i="3"/>
  <c r="V1132" i="3"/>
  <c r="T1132" i="3"/>
  <c r="R1132" i="3"/>
  <c r="Q1132" i="3"/>
  <c r="N1132" i="3"/>
  <c r="K1132" i="3"/>
  <c r="M1132" i="3"/>
  <c r="S1132" i="3"/>
  <c r="W1132" i="3"/>
  <c r="Y1136" i="3"/>
  <c r="V1136" i="3"/>
  <c r="T1136" i="3"/>
  <c r="R1136" i="3"/>
  <c r="Q1136" i="3"/>
  <c r="N1136" i="3"/>
  <c r="L1136" i="3"/>
  <c r="J1136" i="3"/>
  <c r="M1136" i="3"/>
  <c r="S1136" i="3"/>
  <c r="W1136" i="3"/>
  <c r="J1108" i="3"/>
  <c r="L1108" i="3"/>
  <c r="Q1108" i="3"/>
  <c r="R1108" i="3"/>
  <c r="T1108" i="3"/>
  <c r="V1108" i="3"/>
  <c r="K1109" i="3"/>
  <c r="M1109" i="3"/>
  <c r="S1109" i="3"/>
  <c r="U1109" i="3"/>
  <c r="W1109" i="3"/>
  <c r="J1110" i="3"/>
  <c r="L1110" i="3"/>
  <c r="N1110" i="3"/>
  <c r="Q1110" i="3"/>
  <c r="R1110" i="3"/>
  <c r="T1110" i="3"/>
  <c r="V1110" i="3"/>
  <c r="K1111" i="3"/>
  <c r="M1111" i="3"/>
  <c r="S1111" i="3"/>
  <c r="U1111" i="3"/>
  <c r="W1111" i="3"/>
  <c r="J1112" i="3"/>
  <c r="L1112" i="3"/>
  <c r="N1112" i="3"/>
  <c r="Q1112" i="3"/>
  <c r="R1112" i="3"/>
  <c r="T1112" i="3"/>
  <c r="V1112" i="3"/>
  <c r="K1113" i="3"/>
  <c r="M1113" i="3"/>
  <c r="S1113" i="3"/>
  <c r="U1113" i="3"/>
  <c r="W1113" i="3"/>
  <c r="J1114" i="3"/>
  <c r="L1114" i="3"/>
  <c r="N1114" i="3"/>
  <c r="Q1114" i="3"/>
  <c r="R1114" i="3"/>
  <c r="T1114" i="3"/>
  <c r="V1114" i="3"/>
  <c r="K1115" i="3"/>
  <c r="M1115" i="3"/>
  <c r="S1115" i="3"/>
  <c r="U1115" i="3"/>
  <c r="W1115" i="3"/>
  <c r="J1116" i="3"/>
  <c r="L1116" i="3"/>
  <c r="N1116" i="3"/>
  <c r="Q1116" i="3"/>
  <c r="R1116" i="3"/>
  <c r="T1116" i="3"/>
  <c r="V1116" i="3"/>
  <c r="K1117" i="3"/>
  <c r="M1117" i="3"/>
  <c r="S1117" i="3"/>
  <c r="U1117" i="3"/>
  <c r="W1117" i="3"/>
  <c r="J1118" i="3"/>
  <c r="L1118" i="3"/>
  <c r="N1118" i="3"/>
  <c r="Q1118" i="3"/>
  <c r="R1118" i="3"/>
  <c r="T1118" i="3"/>
  <c r="V1118" i="3"/>
  <c r="K1119" i="3"/>
  <c r="M1119" i="3"/>
  <c r="S1119" i="3"/>
  <c r="U1119" i="3"/>
  <c r="W1119" i="3"/>
  <c r="J1120" i="3"/>
  <c r="L1120" i="3"/>
  <c r="N1120" i="3"/>
  <c r="Q1120" i="3"/>
  <c r="R1120" i="3"/>
  <c r="T1120" i="3"/>
  <c r="V1120" i="3"/>
  <c r="K1121" i="3"/>
  <c r="M1121" i="3"/>
  <c r="S1121" i="3"/>
  <c r="U1121" i="3"/>
  <c r="W1121" i="3"/>
  <c r="J1122" i="3"/>
  <c r="L1122" i="3"/>
  <c r="N1122" i="3"/>
  <c r="Q1122" i="3"/>
  <c r="R1122" i="3"/>
  <c r="T1122" i="3"/>
  <c r="V1122" i="3"/>
  <c r="K1123" i="3"/>
  <c r="M1123" i="3"/>
  <c r="S1123" i="3"/>
  <c r="U1123" i="3"/>
  <c r="W1123" i="3"/>
  <c r="J1124" i="3"/>
  <c r="L1124" i="3"/>
  <c r="N1124" i="3"/>
  <c r="Q1124" i="3"/>
  <c r="R1124" i="3"/>
  <c r="T1124" i="3"/>
  <c r="V1124" i="3"/>
  <c r="K1125" i="3"/>
  <c r="M1125" i="3"/>
  <c r="S1125" i="3"/>
  <c r="U1125" i="3"/>
  <c r="W1125" i="3"/>
  <c r="J1126" i="3"/>
  <c r="L1126" i="3"/>
  <c r="N1126" i="3"/>
  <c r="Q1126" i="3"/>
  <c r="R1126" i="3"/>
  <c r="T1126" i="3"/>
  <c r="V1126" i="3"/>
  <c r="K1127" i="3"/>
  <c r="M1127" i="3"/>
  <c r="S1127" i="3"/>
  <c r="U1127" i="3"/>
  <c r="W1127" i="3"/>
  <c r="J1128" i="3"/>
  <c r="L1128" i="3"/>
  <c r="N1128" i="3"/>
  <c r="Q1128" i="3"/>
  <c r="R1128" i="3"/>
  <c r="T1128" i="3"/>
  <c r="V1128" i="3"/>
  <c r="K1129" i="3"/>
  <c r="M1129" i="3"/>
  <c r="S1129" i="3"/>
  <c r="U1129" i="3"/>
  <c r="W1129" i="3"/>
  <c r="J1130" i="3"/>
  <c r="L1130" i="3"/>
  <c r="N1130" i="3"/>
  <c r="Q1130" i="3"/>
  <c r="R1130" i="3"/>
  <c r="T1130" i="3"/>
  <c r="V1130" i="3"/>
  <c r="K1131" i="3"/>
  <c r="M1131" i="3"/>
  <c r="S1131" i="3"/>
  <c r="U1131" i="3"/>
  <c r="W1131" i="3"/>
  <c r="J1132" i="3"/>
  <c r="L1132" i="3"/>
  <c r="U1132" i="3"/>
  <c r="X1132" i="3"/>
  <c r="Y1134" i="3"/>
  <c r="V1134" i="3"/>
  <c r="T1134" i="3"/>
  <c r="R1134" i="3"/>
  <c r="Q1134" i="3"/>
  <c r="N1134" i="3"/>
  <c r="L1134" i="3"/>
  <c r="J1134" i="3"/>
  <c r="M1134" i="3"/>
  <c r="S1134" i="3"/>
  <c r="W1134" i="3"/>
  <c r="K1136" i="3"/>
  <c r="U1136" i="3"/>
  <c r="X1136" i="3"/>
  <c r="Y1138" i="3"/>
  <c r="V1138" i="3"/>
  <c r="T1138" i="3"/>
  <c r="R1138" i="3"/>
  <c r="Q1138" i="3"/>
  <c r="N1138" i="3"/>
  <c r="L1138" i="3"/>
  <c r="J1138" i="3"/>
  <c r="M1138" i="3"/>
  <c r="S1138" i="3"/>
  <c r="W1138" i="3"/>
  <c r="K1140" i="3"/>
  <c r="M1140" i="3"/>
  <c r="S1140" i="3"/>
  <c r="U1140" i="3"/>
  <c r="W1140" i="3"/>
  <c r="X1140" i="3"/>
  <c r="K1142" i="3"/>
  <c r="M1142" i="3"/>
  <c r="S1142" i="3"/>
  <c r="U1142" i="3"/>
  <c r="W1142" i="3"/>
  <c r="X1142" i="3"/>
  <c r="K1144" i="3"/>
  <c r="M1144" i="3"/>
  <c r="S1144" i="3"/>
  <c r="U1144" i="3"/>
  <c r="W1144" i="3"/>
  <c r="X1144" i="3"/>
  <c r="K1146" i="3"/>
  <c r="M1146" i="3"/>
  <c r="S1146" i="3"/>
  <c r="U1146" i="3"/>
  <c r="W1146" i="3"/>
  <c r="X1146" i="3"/>
  <c r="K1148" i="3"/>
  <c r="M1148" i="3"/>
  <c r="S1148" i="3"/>
  <c r="U1148" i="3"/>
  <c r="W1148" i="3"/>
  <c r="X1148" i="3"/>
  <c r="K1150" i="3"/>
  <c r="M1150" i="3"/>
  <c r="S1150" i="3"/>
  <c r="U1150" i="3"/>
  <c r="W1150" i="3"/>
  <c r="X1150" i="3"/>
  <c r="K1152" i="3"/>
  <c r="M1152" i="3"/>
  <c r="S1152" i="3"/>
  <c r="U1152" i="3"/>
  <c r="W1152" i="3"/>
  <c r="X1152" i="3"/>
  <c r="K1154" i="3"/>
  <c r="M1154" i="3"/>
  <c r="S1154" i="3"/>
  <c r="U1154" i="3"/>
  <c r="W1154" i="3"/>
  <c r="X1154" i="3"/>
  <c r="K1156" i="3"/>
  <c r="M1156" i="3"/>
  <c r="S1156" i="3"/>
  <c r="U1156" i="3"/>
  <c r="W1156" i="3"/>
  <c r="X1156" i="3"/>
  <c r="K1158" i="3"/>
  <c r="M1158" i="3"/>
  <c r="S1158" i="3"/>
  <c r="U1158" i="3"/>
  <c r="W1158" i="3"/>
  <c r="X1158" i="3"/>
  <c r="K1160" i="3"/>
  <c r="M1160" i="3"/>
  <c r="S1160" i="3"/>
  <c r="U1160" i="3"/>
  <c r="W1160" i="3"/>
  <c r="X1160" i="3"/>
  <c r="K1162" i="3"/>
  <c r="M1162" i="3"/>
  <c r="S1162" i="3"/>
  <c r="U1162" i="3"/>
  <c r="W1162" i="3"/>
  <c r="X1162" i="3"/>
  <c r="K1164" i="3"/>
  <c r="M1164" i="3"/>
  <c r="S1164" i="3"/>
  <c r="U1164" i="3"/>
  <c r="W1164" i="3"/>
  <c r="X1164" i="3"/>
  <c r="Y1166" i="3"/>
  <c r="V1166" i="3"/>
  <c r="T1166" i="3"/>
  <c r="R1166" i="3"/>
  <c r="Q1166" i="3"/>
  <c r="N1166" i="3"/>
  <c r="K1166" i="3"/>
  <c r="M1166" i="3"/>
  <c r="S1166" i="3"/>
  <c r="W1166" i="3"/>
  <c r="Y1170" i="3"/>
  <c r="V1170" i="3"/>
  <c r="T1170" i="3"/>
  <c r="R1170" i="3"/>
  <c r="Q1170" i="3"/>
  <c r="N1170" i="3"/>
  <c r="L1170" i="3"/>
  <c r="J1170" i="3"/>
  <c r="M1170" i="3"/>
  <c r="S1170" i="3"/>
  <c r="W1170" i="3"/>
  <c r="K1133" i="3"/>
  <c r="M1133" i="3"/>
  <c r="S1133" i="3"/>
  <c r="U1133" i="3"/>
  <c r="W1133" i="3"/>
  <c r="K1135" i="3"/>
  <c r="M1135" i="3"/>
  <c r="S1135" i="3"/>
  <c r="U1135" i="3"/>
  <c r="W1135" i="3"/>
  <c r="K1137" i="3"/>
  <c r="M1137" i="3"/>
  <c r="S1137" i="3"/>
  <c r="U1137" i="3"/>
  <c r="W1137" i="3"/>
  <c r="K1139" i="3"/>
  <c r="M1139" i="3"/>
  <c r="S1139" i="3"/>
  <c r="U1139" i="3"/>
  <c r="W1139" i="3"/>
  <c r="J1140" i="3"/>
  <c r="L1140" i="3"/>
  <c r="N1140" i="3"/>
  <c r="Q1140" i="3"/>
  <c r="R1140" i="3"/>
  <c r="T1140" i="3"/>
  <c r="V1140" i="3"/>
  <c r="K1141" i="3"/>
  <c r="M1141" i="3"/>
  <c r="S1141" i="3"/>
  <c r="U1141" i="3"/>
  <c r="W1141" i="3"/>
  <c r="J1142" i="3"/>
  <c r="L1142" i="3"/>
  <c r="N1142" i="3"/>
  <c r="Q1142" i="3"/>
  <c r="R1142" i="3"/>
  <c r="T1142" i="3"/>
  <c r="V1142" i="3"/>
  <c r="K1143" i="3"/>
  <c r="M1143" i="3"/>
  <c r="S1143" i="3"/>
  <c r="U1143" i="3"/>
  <c r="W1143" i="3"/>
  <c r="J1144" i="3"/>
  <c r="L1144" i="3"/>
  <c r="N1144" i="3"/>
  <c r="Q1144" i="3"/>
  <c r="R1144" i="3"/>
  <c r="T1144" i="3"/>
  <c r="V1144" i="3"/>
  <c r="K1145" i="3"/>
  <c r="M1145" i="3"/>
  <c r="S1145" i="3"/>
  <c r="U1145" i="3"/>
  <c r="W1145" i="3"/>
  <c r="J1146" i="3"/>
  <c r="L1146" i="3"/>
  <c r="N1146" i="3"/>
  <c r="Q1146" i="3"/>
  <c r="R1146" i="3"/>
  <c r="T1146" i="3"/>
  <c r="V1146" i="3"/>
  <c r="K1147" i="3"/>
  <c r="M1147" i="3"/>
  <c r="S1147" i="3"/>
  <c r="U1147" i="3"/>
  <c r="W1147" i="3"/>
  <c r="J1148" i="3"/>
  <c r="L1148" i="3"/>
  <c r="N1148" i="3"/>
  <c r="Q1148" i="3"/>
  <c r="R1148" i="3"/>
  <c r="T1148" i="3"/>
  <c r="V1148" i="3"/>
  <c r="K1149" i="3"/>
  <c r="M1149" i="3"/>
  <c r="S1149" i="3"/>
  <c r="U1149" i="3"/>
  <c r="W1149" i="3"/>
  <c r="J1150" i="3"/>
  <c r="L1150" i="3"/>
  <c r="N1150" i="3"/>
  <c r="Q1150" i="3"/>
  <c r="R1150" i="3"/>
  <c r="T1150" i="3"/>
  <c r="V1150" i="3"/>
  <c r="K1151" i="3"/>
  <c r="M1151" i="3"/>
  <c r="S1151" i="3"/>
  <c r="U1151" i="3"/>
  <c r="W1151" i="3"/>
  <c r="J1152" i="3"/>
  <c r="L1152" i="3"/>
  <c r="N1152" i="3"/>
  <c r="Q1152" i="3"/>
  <c r="R1152" i="3"/>
  <c r="T1152" i="3"/>
  <c r="V1152" i="3"/>
  <c r="K1153" i="3"/>
  <c r="M1153" i="3"/>
  <c r="S1153" i="3"/>
  <c r="U1153" i="3"/>
  <c r="W1153" i="3"/>
  <c r="J1154" i="3"/>
  <c r="L1154" i="3"/>
  <c r="N1154" i="3"/>
  <c r="Q1154" i="3"/>
  <c r="R1154" i="3"/>
  <c r="T1154" i="3"/>
  <c r="V1154" i="3"/>
  <c r="K1155" i="3"/>
  <c r="M1155" i="3"/>
  <c r="S1155" i="3"/>
  <c r="U1155" i="3"/>
  <c r="W1155" i="3"/>
  <c r="J1156" i="3"/>
  <c r="L1156" i="3"/>
  <c r="N1156" i="3"/>
  <c r="Q1156" i="3"/>
  <c r="R1156" i="3"/>
  <c r="T1156" i="3"/>
  <c r="V1156" i="3"/>
  <c r="K1157" i="3"/>
  <c r="M1157" i="3"/>
  <c r="S1157" i="3"/>
  <c r="U1157" i="3"/>
  <c r="W1157" i="3"/>
  <c r="J1158" i="3"/>
  <c r="L1158" i="3"/>
  <c r="N1158" i="3"/>
  <c r="Q1158" i="3"/>
  <c r="R1158" i="3"/>
  <c r="T1158" i="3"/>
  <c r="V1158" i="3"/>
  <c r="K1159" i="3"/>
  <c r="M1159" i="3"/>
  <c r="S1159" i="3"/>
  <c r="U1159" i="3"/>
  <c r="W1159" i="3"/>
  <c r="J1160" i="3"/>
  <c r="L1160" i="3"/>
  <c r="N1160" i="3"/>
  <c r="Q1160" i="3"/>
  <c r="R1160" i="3"/>
  <c r="T1160" i="3"/>
  <c r="V1160" i="3"/>
  <c r="K1161" i="3"/>
  <c r="M1161" i="3"/>
  <c r="S1161" i="3"/>
  <c r="U1161" i="3"/>
  <c r="W1161" i="3"/>
  <c r="J1162" i="3"/>
  <c r="L1162" i="3"/>
  <c r="N1162" i="3"/>
  <c r="Q1162" i="3"/>
  <c r="R1162" i="3"/>
  <c r="T1162" i="3"/>
  <c r="V1162" i="3"/>
  <c r="K1163" i="3"/>
  <c r="M1163" i="3"/>
  <c r="S1163" i="3"/>
  <c r="U1163" i="3"/>
  <c r="W1163" i="3"/>
  <c r="J1164" i="3"/>
  <c r="L1164" i="3"/>
  <c r="N1164" i="3"/>
  <c r="Q1164" i="3"/>
  <c r="R1164" i="3"/>
  <c r="T1164" i="3"/>
  <c r="V1164" i="3"/>
  <c r="K1165" i="3"/>
  <c r="M1165" i="3"/>
  <c r="S1165" i="3"/>
  <c r="U1165" i="3"/>
  <c r="W1165" i="3"/>
  <c r="J1166" i="3"/>
  <c r="L1166" i="3"/>
  <c r="U1166" i="3"/>
  <c r="X1166" i="3"/>
  <c r="Y1168" i="3"/>
  <c r="V1168" i="3"/>
  <c r="T1168" i="3"/>
  <c r="R1168" i="3"/>
  <c r="Q1168" i="3"/>
  <c r="N1168" i="3"/>
  <c r="L1168" i="3"/>
  <c r="J1168" i="3"/>
  <c r="M1168" i="3"/>
  <c r="S1168" i="3"/>
  <c r="W1168" i="3"/>
  <c r="K1170" i="3"/>
  <c r="U1170" i="3"/>
  <c r="X1170" i="3"/>
  <c r="Y1172" i="3"/>
  <c r="V1172" i="3"/>
  <c r="T1172" i="3"/>
  <c r="R1172" i="3"/>
  <c r="Q1172" i="3"/>
  <c r="N1172" i="3"/>
  <c r="L1172" i="3"/>
  <c r="J1172" i="3"/>
  <c r="M1172" i="3"/>
  <c r="S1172" i="3"/>
  <c r="W1172" i="3"/>
  <c r="K1174" i="3"/>
  <c r="M1174" i="3"/>
  <c r="S1174" i="3"/>
  <c r="U1174" i="3"/>
  <c r="W1174" i="3"/>
  <c r="X1174" i="3"/>
  <c r="K1176" i="3"/>
  <c r="M1176" i="3"/>
  <c r="S1176" i="3"/>
  <c r="U1176" i="3"/>
  <c r="W1176" i="3"/>
  <c r="X1176" i="3"/>
  <c r="K1178" i="3"/>
  <c r="M1178" i="3"/>
  <c r="S1178" i="3"/>
  <c r="U1178" i="3"/>
  <c r="W1178" i="3"/>
  <c r="X1178" i="3"/>
  <c r="K1180" i="3"/>
  <c r="M1180" i="3"/>
  <c r="S1180" i="3"/>
  <c r="U1180" i="3"/>
  <c r="W1180" i="3"/>
  <c r="X1180" i="3"/>
  <c r="K1182" i="3"/>
  <c r="M1182" i="3"/>
  <c r="S1182" i="3"/>
  <c r="U1182" i="3"/>
  <c r="W1182" i="3"/>
  <c r="X1182" i="3"/>
  <c r="Y1184" i="3"/>
  <c r="V1184" i="3"/>
  <c r="T1184" i="3"/>
  <c r="R1184" i="3"/>
  <c r="Q1184" i="3"/>
  <c r="N1184" i="3"/>
  <c r="L1184" i="3"/>
  <c r="X1184" i="3"/>
  <c r="W1184" i="3"/>
  <c r="U1184" i="3"/>
  <c r="S1184" i="3"/>
  <c r="M1184" i="3"/>
  <c r="K1184" i="3"/>
  <c r="K1167" i="3"/>
  <c r="M1167" i="3"/>
  <c r="S1167" i="3"/>
  <c r="U1167" i="3"/>
  <c r="W1167" i="3"/>
  <c r="K1169" i="3"/>
  <c r="M1169" i="3"/>
  <c r="S1169" i="3"/>
  <c r="U1169" i="3"/>
  <c r="W1169" i="3"/>
  <c r="K1171" i="3"/>
  <c r="M1171" i="3"/>
  <c r="S1171" i="3"/>
  <c r="U1171" i="3"/>
  <c r="W1171" i="3"/>
  <c r="K1173" i="3"/>
  <c r="M1173" i="3"/>
  <c r="S1173" i="3"/>
  <c r="U1173" i="3"/>
  <c r="W1173" i="3"/>
  <c r="J1174" i="3"/>
  <c r="L1174" i="3"/>
  <c r="N1174" i="3"/>
  <c r="Q1174" i="3"/>
  <c r="R1174" i="3"/>
  <c r="T1174" i="3"/>
  <c r="V1174" i="3"/>
  <c r="K1175" i="3"/>
  <c r="M1175" i="3"/>
  <c r="S1175" i="3"/>
  <c r="U1175" i="3"/>
  <c r="W1175" i="3"/>
  <c r="J1176" i="3"/>
  <c r="L1176" i="3"/>
  <c r="N1176" i="3"/>
  <c r="Q1176" i="3"/>
  <c r="R1176" i="3"/>
  <c r="T1176" i="3"/>
  <c r="V1176" i="3"/>
  <c r="K1177" i="3"/>
  <c r="M1177" i="3"/>
  <c r="S1177" i="3"/>
  <c r="U1177" i="3"/>
  <c r="W1177" i="3"/>
  <c r="J1178" i="3"/>
  <c r="L1178" i="3"/>
  <c r="N1178" i="3"/>
  <c r="Q1178" i="3"/>
  <c r="R1178" i="3"/>
  <c r="T1178" i="3"/>
  <c r="V1178" i="3"/>
  <c r="K1179" i="3"/>
  <c r="M1179" i="3"/>
  <c r="S1179" i="3"/>
  <c r="U1179" i="3"/>
  <c r="W1179" i="3"/>
  <c r="J1180" i="3"/>
  <c r="L1180" i="3"/>
  <c r="N1180" i="3"/>
  <c r="Q1180" i="3"/>
  <c r="R1180" i="3"/>
  <c r="T1180" i="3"/>
  <c r="V1180" i="3"/>
  <c r="K1181" i="3"/>
  <c r="M1181" i="3"/>
  <c r="S1181" i="3"/>
  <c r="U1181" i="3"/>
  <c r="W1181" i="3"/>
  <c r="J1182" i="3"/>
  <c r="L1182" i="3"/>
  <c r="N1182" i="3"/>
  <c r="Q1182" i="3"/>
  <c r="R1182" i="3"/>
  <c r="T1182" i="3"/>
  <c r="V1182" i="3"/>
  <c r="K1183" i="3"/>
  <c r="M1183" i="3"/>
  <c r="S1183" i="3"/>
  <c r="U1183" i="3"/>
  <c r="W1183" i="3"/>
  <c r="J1184" i="3"/>
  <c r="J1185" i="3"/>
  <c r="L1185" i="3"/>
  <c r="N1185" i="3"/>
  <c r="Q1185" i="3"/>
  <c r="R1185" i="3"/>
  <c r="T1185" i="3"/>
  <c r="V1185" i="3"/>
  <c r="Y1185" i="3"/>
  <c r="K1186" i="3"/>
  <c r="M1186" i="3"/>
  <c r="S1186" i="3"/>
  <c r="U1186" i="3"/>
  <c r="W1186" i="3"/>
  <c r="X1186" i="3"/>
  <c r="J1187" i="3"/>
  <c r="L1187" i="3"/>
  <c r="N1187" i="3"/>
  <c r="Q1187" i="3"/>
  <c r="R1187" i="3"/>
  <c r="T1187" i="3"/>
  <c r="V1187" i="3"/>
  <c r="Y1187" i="3"/>
  <c r="K1188" i="3"/>
  <c r="M1188" i="3"/>
  <c r="S1188" i="3"/>
  <c r="U1188" i="3"/>
  <c r="W1188" i="3"/>
  <c r="X1188" i="3"/>
  <c r="J1189" i="3"/>
  <c r="L1189" i="3"/>
  <c r="N1189" i="3"/>
  <c r="Q1189" i="3"/>
  <c r="R1189" i="3"/>
  <c r="T1189" i="3"/>
  <c r="V1189" i="3"/>
  <c r="Y1189" i="3"/>
  <c r="K1190" i="3"/>
  <c r="M1190" i="3"/>
  <c r="S1190" i="3"/>
  <c r="U1190" i="3"/>
  <c r="W1190" i="3"/>
  <c r="X1190" i="3"/>
  <c r="J1191" i="3"/>
  <c r="L1191" i="3"/>
  <c r="N1191" i="3"/>
  <c r="Q1191" i="3"/>
  <c r="R1191" i="3"/>
  <c r="T1191" i="3"/>
  <c r="V1191" i="3"/>
  <c r="Y1191" i="3"/>
  <c r="K1192" i="3"/>
  <c r="M1192" i="3"/>
  <c r="S1192" i="3"/>
  <c r="U1192" i="3"/>
  <c r="W1192" i="3"/>
  <c r="X1192" i="3"/>
  <c r="J1193" i="3"/>
  <c r="L1193" i="3"/>
  <c r="N1193" i="3"/>
  <c r="Q1193" i="3"/>
  <c r="R1193" i="3"/>
  <c r="T1193" i="3"/>
  <c r="V1193" i="3"/>
  <c r="Y1193" i="3"/>
  <c r="K1194" i="3"/>
  <c r="M1194" i="3"/>
  <c r="S1194" i="3"/>
  <c r="U1194" i="3"/>
  <c r="W1194" i="3"/>
  <c r="X1194" i="3"/>
  <c r="J1195" i="3"/>
  <c r="L1195" i="3"/>
  <c r="N1195" i="3"/>
  <c r="Q1195" i="3"/>
  <c r="R1195" i="3"/>
  <c r="T1195" i="3"/>
  <c r="V1195" i="3"/>
  <c r="Y1195" i="3"/>
  <c r="K1196" i="3"/>
  <c r="M1196" i="3"/>
  <c r="S1196" i="3"/>
  <c r="U1196" i="3"/>
  <c r="W1196" i="3"/>
  <c r="X1196" i="3"/>
  <c r="J1197" i="3"/>
  <c r="L1197" i="3"/>
  <c r="N1197" i="3"/>
  <c r="Q1197" i="3"/>
  <c r="R1197" i="3"/>
  <c r="T1197" i="3"/>
  <c r="V1197" i="3"/>
  <c r="Y1197" i="3"/>
  <c r="K1198" i="3"/>
  <c r="M1198" i="3"/>
  <c r="S1198" i="3"/>
  <c r="U1198" i="3"/>
  <c r="W1198" i="3"/>
  <c r="X1198" i="3"/>
  <c r="J1199" i="3"/>
  <c r="L1199" i="3"/>
  <c r="N1199" i="3"/>
  <c r="Q1199" i="3"/>
  <c r="R1199" i="3"/>
  <c r="T1199" i="3"/>
  <c r="V1199" i="3"/>
  <c r="Y1199" i="3"/>
  <c r="K1200" i="3"/>
  <c r="M1200" i="3"/>
  <c r="S1200" i="3"/>
  <c r="U1200" i="3"/>
  <c r="W1200" i="3"/>
  <c r="X1200" i="3"/>
  <c r="J1201" i="3"/>
  <c r="L1201" i="3"/>
  <c r="R1201" i="3"/>
  <c r="V1201" i="3"/>
  <c r="Y1202" i="3"/>
  <c r="V1202" i="3"/>
  <c r="T1202" i="3"/>
  <c r="R1202" i="3"/>
  <c r="Q1202" i="3"/>
  <c r="N1202" i="3"/>
  <c r="L1202" i="3"/>
  <c r="J1202" i="3"/>
  <c r="M1202" i="3"/>
  <c r="S1202" i="3"/>
  <c r="W1202" i="3"/>
  <c r="K1185" i="3"/>
  <c r="M1185" i="3"/>
  <c r="S1185" i="3"/>
  <c r="U1185" i="3"/>
  <c r="W1185" i="3"/>
  <c r="J1186" i="3"/>
  <c r="L1186" i="3"/>
  <c r="N1186" i="3"/>
  <c r="Q1186" i="3"/>
  <c r="R1186" i="3"/>
  <c r="T1186" i="3"/>
  <c r="V1186" i="3"/>
  <c r="K1187" i="3"/>
  <c r="M1187" i="3"/>
  <c r="S1187" i="3"/>
  <c r="U1187" i="3"/>
  <c r="W1187" i="3"/>
  <c r="J1188" i="3"/>
  <c r="L1188" i="3"/>
  <c r="N1188" i="3"/>
  <c r="Q1188" i="3"/>
  <c r="R1188" i="3"/>
  <c r="T1188" i="3"/>
  <c r="V1188" i="3"/>
  <c r="K1189" i="3"/>
  <c r="M1189" i="3"/>
  <c r="S1189" i="3"/>
  <c r="U1189" i="3"/>
  <c r="W1189" i="3"/>
  <c r="J1190" i="3"/>
  <c r="L1190" i="3"/>
  <c r="N1190" i="3"/>
  <c r="Q1190" i="3"/>
  <c r="R1190" i="3"/>
  <c r="T1190" i="3"/>
  <c r="V1190" i="3"/>
  <c r="K1191" i="3"/>
  <c r="M1191" i="3"/>
  <c r="S1191" i="3"/>
  <c r="U1191" i="3"/>
  <c r="W1191" i="3"/>
  <c r="J1192" i="3"/>
  <c r="L1192" i="3"/>
  <c r="N1192" i="3"/>
  <c r="Q1192" i="3"/>
  <c r="R1192" i="3"/>
  <c r="T1192" i="3"/>
  <c r="V1192" i="3"/>
  <c r="K1193" i="3"/>
  <c r="M1193" i="3"/>
  <c r="S1193" i="3"/>
  <c r="U1193" i="3"/>
  <c r="W1193" i="3"/>
  <c r="J1194" i="3"/>
  <c r="L1194" i="3"/>
  <c r="N1194" i="3"/>
  <c r="Q1194" i="3"/>
  <c r="R1194" i="3"/>
  <c r="T1194" i="3"/>
  <c r="V1194" i="3"/>
  <c r="K1195" i="3"/>
  <c r="M1195" i="3"/>
  <c r="S1195" i="3"/>
  <c r="U1195" i="3"/>
  <c r="W1195" i="3"/>
  <c r="J1196" i="3"/>
  <c r="L1196" i="3"/>
  <c r="N1196" i="3"/>
  <c r="Q1196" i="3"/>
  <c r="R1196" i="3"/>
  <c r="T1196" i="3"/>
  <c r="V1196" i="3"/>
  <c r="K1197" i="3"/>
  <c r="M1197" i="3"/>
  <c r="S1197" i="3"/>
  <c r="U1197" i="3"/>
  <c r="W1197" i="3"/>
  <c r="J1198" i="3"/>
  <c r="L1198" i="3"/>
  <c r="N1198" i="3"/>
  <c r="Q1198" i="3"/>
  <c r="R1198" i="3"/>
  <c r="T1198" i="3"/>
  <c r="V1198" i="3"/>
  <c r="K1199" i="3"/>
  <c r="M1199" i="3"/>
  <c r="S1199" i="3"/>
  <c r="U1199" i="3"/>
  <c r="W1199" i="3"/>
  <c r="Q1200" i="3"/>
  <c r="R1200" i="3"/>
  <c r="T1200" i="3"/>
  <c r="V1200" i="3"/>
  <c r="X1201" i="3"/>
  <c r="W1201" i="3"/>
  <c r="U1201" i="3"/>
  <c r="S1201" i="3"/>
  <c r="M1201" i="3"/>
  <c r="K1201" i="3"/>
  <c r="N1201" i="3"/>
  <c r="Q1201" i="3"/>
  <c r="T1201" i="3"/>
  <c r="K1203" i="3"/>
  <c r="M1203" i="3"/>
  <c r="S1203" i="3"/>
  <c r="U1203" i="3"/>
  <c r="W1203" i="3"/>
  <c r="J1204" i="3"/>
  <c r="L1204" i="3"/>
  <c r="N1204" i="3"/>
  <c r="Q1204" i="3"/>
  <c r="R1204" i="3"/>
  <c r="T1204" i="3"/>
  <c r="V1204" i="3"/>
  <c r="Y1204" i="3"/>
  <c r="K1205" i="3"/>
  <c r="M1205" i="3"/>
  <c r="S1205" i="3"/>
  <c r="U1205" i="3"/>
  <c r="W1205" i="3"/>
  <c r="J1206" i="3"/>
  <c r="L1206" i="3"/>
  <c r="N1206" i="3"/>
  <c r="Q1206" i="3"/>
  <c r="R1206" i="3"/>
  <c r="T1206" i="3"/>
  <c r="V1206" i="3"/>
  <c r="Y1206" i="3"/>
  <c r="K1207" i="3"/>
  <c r="M1207" i="3"/>
  <c r="S1207" i="3"/>
  <c r="U1207" i="3"/>
  <c r="W1207" i="3"/>
  <c r="J1208" i="3"/>
  <c r="L1208" i="3"/>
  <c r="N1208" i="3"/>
  <c r="Q1208" i="3"/>
  <c r="R1208" i="3"/>
  <c r="T1208" i="3"/>
  <c r="V1208" i="3"/>
  <c r="Y1208" i="3"/>
  <c r="K1209" i="3"/>
  <c r="M1209" i="3"/>
  <c r="S1209" i="3"/>
  <c r="U1209" i="3"/>
  <c r="W1209" i="3"/>
  <c r="K1204" i="3"/>
  <c r="M1204" i="3"/>
  <c r="S1204" i="3"/>
  <c r="U1204" i="3"/>
  <c r="W1204" i="3"/>
  <c r="K1206" i="3"/>
  <c r="M1206" i="3"/>
  <c r="S1206" i="3"/>
  <c r="U1206" i="3"/>
  <c r="W1206" i="3"/>
  <c r="K1208" i="3"/>
  <c r="M1208" i="3"/>
  <c r="S1208" i="3"/>
  <c r="U1208" i="3"/>
  <c r="W1208" i="3"/>
  <c r="Y1210" i="3"/>
  <c r="V1210" i="3"/>
  <c r="T1210" i="3"/>
  <c r="R1210" i="3"/>
  <c r="Q1210" i="3"/>
  <c r="N1210" i="3"/>
  <c r="L1210" i="3"/>
  <c r="X1210" i="3"/>
  <c r="W1210" i="3"/>
  <c r="U1210" i="3"/>
  <c r="S1210" i="3"/>
  <c r="M1210" i="3"/>
  <c r="K1210" i="3"/>
  <c r="J1211" i="3"/>
  <c r="L1211" i="3"/>
  <c r="N1211" i="3"/>
  <c r="Q1211" i="3"/>
  <c r="R1211" i="3"/>
  <c r="T1211" i="3"/>
  <c r="V1211" i="3"/>
  <c r="Y1211" i="3"/>
  <c r="K1212" i="3"/>
  <c r="M1212" i="3"/>
  <c r="P1212" i="3"/>
  <c r="S1212" i="3"/>
  <c r="U1212" i="3"/>
  <c r="W1212" i="3"/>
  <c r="X1212" i="3"/>
  <c r="J1213" i="3"/>
  <c r="L1213" i="3"/>
  <c r="N1213" i="3"/>
  <c r="Q1213" i="3"/>
  <c r="R1213" i="3"/>
  <c r="T1213" i="3"/>
  <c r="V1213" i="3"/>
  <c r="Y1213" i="3"/>
  <c r="K1214" i="3"/>
  <c r="M1214" i="3"/>
  <c r="P1214" i="3"/>
  <c r="S1214" i="3"/>
  <c r="U1214" i="3"/>
  <c r="W1214" i="3"/>
  <c r="X1214" i="3"/>
  <c r="J1215" i="3"/>
  <c r="L1215" i="3"/>
  <c r="N1215" i="3"/>
  <c r="Q1215" i="3"/>
  <c r="R1215" i="3"/>
  <c r="T1215" i="3"/>
  <c r="V1215" i="3"/>
  <c r="Y1215" i="3"/>
  <c r="K1216" i="3"/>
  <c r="M1216" i="3"/>
  <c r="P1216" i="3"/>
  <c r="S1216" i="3"/>
  <c r="U1216" i="3"/>
  <c r="W1216" i="3"/>
  <c r="X1216" i="3"/>
  <c r="J1217" i="3"/>
  <c r="L1217" i="3"/>
  <c r="N1217" i="3"/>
  <c r="Q1217" i="3"/>
  <c r="R1217" i="3"/>
  <c r="T1217" i="3"/>
  <c r="V1217" i="3"/>
  <c r="Y1217" i="3"/>
  <c r="K1218" i="3"/>
  <c r="M1218" i="3"/>
  <c r="P1218" i="3"/>
  <c r="S1218" i="3"/>
  <c r="U1218" i="3"/>
  <c r="W1218" i="3"/>
  <c r="X1218" i="3"/>
  <c r="K1211" i="3"/>
  <c r="M1211" i="3"/>
  <c r="S1211" i="3"/>
  <c r="U1211" i="3"/>
  <c r="W1211" i="3"/>
  <c r="J1212" i="3"/>
  <c r="L1212" i="3"/>
  <c r="N1212" i="3"/>
  <c r="Q1212" i="3"/>
  <c r="R1212" i="3"/>
  <c r="T1212" i="3"/>
  <c r="V1212" i="3"/>
  <c r="K1213" i="3"/>
  <c r="M1213" i="3"/>
  <c r="P1213" i="3"/>
  <c r="S1213" i="3"/>
  <c r="U1213" i="3"/>
  <c r="W1213" i="3"/>
  <c r="J1214" i="3"/>
  <c r="L1214" i="3"/>
  <c r="N1214" i="3"/>
  <c r="Q1214" i="3"/>
  <c r="R1214" i="3"/>
  <c r="T1214" i="3"/>
  <c r="V1214" i="3"/>
  <c r="K1215" i="3"/>
  <c r="M1215" i="3"/>
  <c r="P1215" i="3"/>
  <c r="S1215" i="3"/>
  <c r="U1215" i="3"/>
  <c r="W1215" i="3"/>
  <c r="J1216" i="3"/>
  <c r="L1216" i="3"/>
  <c r="N1216" i="3"/>
  <c r="Q1216" i="3"/>
  <c r="R1216" i="3"/>
  <c r="T1216" i="3"/>
  <c r="V1216" i="3"/>
  <c r="K1217" i="3"/>
  <c r="M1217" i="3"/>
  <c r="P1217" i="3"/>
  <c r="S1217" i="3"/>
  <c r="U1217" i="3"/>
  <c r="W1217" i="3"/>
  <c r="J1218" i="3"/>
  <c r="L1218" i="3"/>
  <c r="N1218" i="3"/>
  <c r="Q1218" i="3"/>
  <c r="R1218" i="3"/>
  <c r="T1218" i="3"/>
  <c r="V1218" i="3"/>
  <c r="E61" i="20" l="1"/>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0" i="20"/>
  <c r="E9" i="20"/>
  <c r="E8" i="20"/>
  <c r="E11" i="20"/>
  <c r="A1" i="14"/>
  <c r="A1" i="17"/>
  <c r="A1" i="15"/>
  <c r="A1" i="18"/>
  <c r="J1" i="3" l="1"/>
  <c r="O138" i="3"/>
</calcChain>
</file>

<file path=xl/sharedStrings.xml><?xml version="1.0" encoding="utf-8"?>
<sst xmlns="http://schemas.openxmlformats.org/spreadsheetml/2006/main" count="6407" uniqueCount="1130">
  <si>
    <t xml:space="preserve">  </t>
  </si>
  <si>
    <t>Basic Information</t>
  </si>
  <si>
    <t>Compost</t>
  </si>
  <si>
    <t>Air</t>
  </si>
  <si>
    <t>date</t>
  </si>
  <si>
    <t>am/pm</t>
  </si>
  <si>
    <t>team #</t>
  </si>
  <si>
    <t>Task</t>
  </si>
  <si>
    <t>lbs</t>
  </si>
  <si>
    <t>oz</t>
  </si>
  <si>
    <t>shed</t>
  </si>
  <si>
    <t>garden</t>
  </si>
  <si>
    <r>
      <rPr>
        <vertAlign val="superscript"/>
        <sz val="14"/>
        <rFont val="Calibri"/>
        <family val="2"/>
      </rPr>
      <t>o</t>
    </r>
    <r>
      <rPr>
        <sz val="14"/>
        <rFont val="Calibri"/>
        <family val="2"/>
      </rPr>
      <t>F</t>
    </r>
  </si>
  <si>
    <t>fert used</t>
  </si>
  <si>
    <t>notes</t>
  </si>
  <si>
    <t xml:space="preserve">bin #1 </t>
  </si>
  <si>
    <t>bin #2</t>
  </si>
  <si>
    <t>bin #3</t>
  </si>
  <si>
    <t>bed location</t>
  </si>
  <si>
    <t>Rain (inches)</t>
  </si>
  <si>
    <t>action</t>
  </si>
  <si>
    <t>Total weight (lbs)</t>
  </si>
  <si>
    <t>team leader</t>
  </si>
  <si>
    <t>Teacher</t>
  </si>
  <si>
    <t>Grand Total</t>
  </si>
  <si>
    <t>Data</t>
  </si>
  <si>
    <t>Sum of lbs</t>
  </si>
  <si>
    <t>Sum of oz</t>
  </si>
  <si>
    <t>done</t>
  </si>
  <si>
    <t>Treasurer</t>
  </si>
  <si>
    <t>Secretary</t>
  </si>
  <si>
    <t>Volunt. Lead</t>
  </si>
  <si>
    <t>(Multiple Items)</t>
  </si>
  <si>
    <t>#1</t>
  </si>
  <si>
    <t>trees and center nozzles</t>
  </si>
  <si>
    <t>#2</t>
  </si>
  <si>
    <t>grape vines</t>
  </si>
  <si>
    <t>#3</t>
  </si>
  <si>
    <t>wooded perimeter</t>
  </si>
  <si>
    <t>shut off valve for orchard up by sidewalk and big stone</t>
  </si>
  <si>
    <t>Orchard irrigation was non existent due to construction (dtc)</t>
  </si>
  <si>
    <t>Water Issues</t>
  </si>
  <si>
    <t xml:space="preserve">Orchard Shed </t>
  </si>
  <si>
    <t>finish flooring</t>
  </si>
  <si>
    <t>second solar light needed inside shed</t>
  </si>
  <si>
    <t xml:space="preserve">O-2 bed irrigation upgrade </t>
  </si>
  <si>
    <t>Orchard area</t>
  </si>
  <si>
    <t>Main gardens</t>
  </si>
  <si>
    <t>raised beds upgrade</t>
  </si>
  <si>
    <t>No water to West side Arbor Day trees - lost chinkapin Oak</t>
  </si>
  <si>
    <t>pathway upgrades</t>
  </si>
  <si>
    <t>Annex gardens</t>
  </si>
  <si>
    <t>maintain raised beds</t>
  </si>
  <si>
    <t xml:space="preserve">Campus </t>
  </si>
  <si>
    <t>maintain school marque</t>
  </si>
  <si>
    <t>butterfly beds</t>
  </si>
  <si>
    <t>front beds</t>
  </si>
  <si>
    <t xml:space="preserve">                       Projects</t>
  </si>
  <si>
    <t>Major water leak in main garden</t>
  </si>
  <si>
    <t>Unexpected Projects</t>
  </si>
  <si>
    <t>Garden Programs</t>
  </si>
  <si>
    <t>microlife promotion</t>
  </si>
  <si>
    <t>Arbor Day Tree (purchase, plant,and irrigate)</t>
  </si>
  <si>
    <t>Trial Activities</t>
  </si>
  <si>
    <t>Crop leads</t>
  </si>
  <si>
    <t xml:space="preserve">Sydney </t>
  </si>
  <si>
    <t>Eric</t>
  </si>
  <si>
    <t>Denton</t>
  </si>
  <si>
    <t>Phyllis</t>
  </si>
  <si>
    <t>Backup responsibility holders</t>
  </si>
  <si>
    <t>student activity coordinator</t>
  </si>
  <si>
    <t>Orchard area grounds care</t>
  </si>
  <si>
    <t>Kristi, MarySue</t>
  </si>
  <si>
    <t>completed Aug 2021</t>
  </si>
  <si>
    <t>completed Mar 2022</t>
  </si>
  <si>
    <t>repaired thank you Kristi &amp; Bruce</t>
  </si>
  <si>
    <t>Irrigation to Athletic field trees disrupted (again dtc)</t>
  </si>
  <si>
    <t>need to get school involved</t>
  </si>
  <si>
    <t>continuing to add pavers as opportunities present themselves</t>
  </si>
  <si>
    <t>Maintained routinely</t>
  </si>
  <si>
    <t>signage maintenance</t>
  </si>
  <si>
    <t>a temporarily automated irrigation fix in-place (Mar 2022) but needs permanent setup once construction complete</t>
  </si>
  <si>
    <t>windows in shed doors vandalized</t>
  </si>
  <si>
    <t xml:space="preserve">move beds due to increased boundary shading </t>
  </si>
  <si>
    <t>tomatoes, tomatillos, peppers, eggplant</t>
  </si>
  <si>
    <t>repaired March-April 2022</t>
  </si>
  <si>
    <t>repaired April 2022</t>
  </si>
  <si>
    <t xml:space="preserve">reconfigured spray  heads and temporarily tapped into irrigation </t>
  </si>
  <si>
    <t>converted 3 wood N/S raised beds in middle of main garden to 3 - 2 tier E/W raised cinderblock beds with water outlets</t>
  </si>
  <si>
    <t>destroyed by construction ?</t>
  </si>
  <si>
    <t>2022-2023 plan</t>
  </si>
  <si>
    <t>completed and in use</t>
  </si>
  <si>
    <t>this will continue until the wet areas in the main garden are covered with pavers - so ongoing</t>
  </si>
  <si>
    <t>If we get time we will continue to try to get this done</t>
  </si>
  <si>
    <t>carrots, flowers</t>
  </si>
  <si>
    <t>Category</t>
  </si>
  <si>
    <t>Project Specifics</t>
  </si>
  <si>
    <t>Goals Achieved</t>
  </si>
  <si>
    <t>What Next</t>
  </si>
  <si>
    <t xml:space="preserve">Judy - executed a well organized program, Gudrun procured the tree. </t>
  </si>
  <si>
    <t>Great organization and execution of this promotion, Thank you Eric; distribution from Opperman home.</t>
  </si>
  <si>
    <t xml:space="preserve">yard long beans, sugar snap peas, dill </t>
  </si>
  <si>
    <t>remove dead citrus trees and replace</t>
  </si>
  <si>
    <t xml:space="preserve">lawn service has taken over </t>
  </si>
  <si>
    <t>No activity this year.</t>
  </si>
  <si>
    <t>Yearly produce #s</t>
  </si>
  <si>
    <t xml:space="preserve"> (Aug21-May22)</t>
  </si>
  <si>
    <t>installed oval metal raised bed, 1 tier cinderblock raised bed,&amp; 1 tier wood raised bed each with irrigation</t>
  </si>
  <si>
    <t>remove dead citrus and replace</t>
  </si>
  <si>
    <t>done / new citrus
improved Meyer Lemon
Mandarin orange</t>
  </si>
  <si>
    <t>done and new trees added include;
Washington Navel
Improved Meyer Lemon
Hamlen orange
Henderson Red Ruby Grapefruit</t>
  </si>
  <si>
    <t>need additional irrigation to new citrus trees (grapefruit, orange trees, and lemon tree)</t>
  </si>
  <si>
    <t>coat benches and outdoor wood furniture with preservative</t>
  </si>
  <si>
    <t xml:space="preserve"> </t>
  </si>
  <si>
    <t>plant</t>
  </si>
  <si>
    <t>Fertilize</t>
  </si>
  <si>
    <t>notes3</t>
  </si>
  <si>
    <t>Next Application</t>
  </si>
  <si>
    <t>apply  
fert</t>
  </si>
  <si>
    <t>Produce</t>
  </si>
  <si>
    <t>location</t>
  </si>
  <si>
    <t>Total</t>
  </si>
  <si>
    <t>total</t>
  </si>
  <si>
    <t>Oz</t>
  </si>
  <si>
    <t>Harvest</t>
  </si>
  <si>
    <t>No water to Annex due to construction</t>
  </si>
  <si>
    <t xml:space="preserve">installed irrigation to beds 9-12 </t>
  </si>
  <si>
    <t>completed 3/16/23</t>
  </si>
  <si>
    <t>This bed area is gone, there is some replacement with outside the main garden flower areas - we have started a new pollinator bed in Annex and outside the main garden, waiting on school construction to replace pollinator beds that were next to modules</t>
  </si>
  <si>
    <t>we are no longer involved in this area</t>
  </si>
  <si>
    <t>done. Any thoughts or comments? We moved over 10,000 lbs of fertilizer contributing ~$2k for operations</t>
  </si>
  <si>
    <t>grapes, citrus</t>
  </si>
  <si>
    <t>Hal</t>
  </si>
  <si>
    <t>Judy</t>
  </si>
  <si>
    <t>herbs</t>
  </si>
  <si>
    <t>Anne, Denise</t>
  </si>
  <si>
    <t>pollinator beds</t>
  </si>
  <si>
    <t>Eric,(Hal)</t>
  </si>
  <si>
    <t>Lisa Marucci,Eric V.</t>
  </si>
  <si>
    <t>President, VP</t>
  </si>
  <si>
    <t>Kristi,??</t>
  </si>
  <si>
    <t>Denton,??</t>
  </si>
  <si>
    <t>operations coordinator</t>
  </si>
  <si>
    <t>Gudrun, (Judy??)</t>
  </si>
  <si>
    <t>controller port</t>
  </si>
  <si>
    <t>Irrigation Head Location</t>
  </si>
  <si>
    <t>Minutes</t>
  </si>
  <si>
    <t>frequency</t>
  </si>
  <si>
    <t>#4</t>
  </si>
  <si>
    <t>#5</t>
  </si>
  <si>
    <t>#6</t>
  </si>
  <si>
    <t>#7</t>
  </si>
  <si>
    <t>#8</t>
  </si>
  <si>
    <t>#9</t>
  </si>
  <si>
    <t>Orchard Trees &amp; middle garden beds</t>
  </si>
  <si>
    <t>Orchard back beds O9-O12</t>
  </si>
  <si>
    <t>Orchard Grapes</t>
  </si>
  <si>
    <t>Main Garden</t>
  </si>
  <si>
    <t>Herb &amp; Outside Main Garden</t>
  </si>
  <si>
    <t xml:space="preserve">Annex </t>
  </si>
  <si>
    <t>Playground trees</t>
  </si>
  <si>
    <t>TIME</t>
  </si>
  <si>
    <r>
      <t xml:space="preserve">Once school construction is complete need to have irrigation re-connected to shed irrigation controller. School is supposed to be complete by start of 22-23, so sometime during fall try to get irrigation re-established </t>
    </r>
    <r>
      <rPr>
        <sz val="11"/>
        <color rgb="FF0070C0"/>
        <rFont val="Calibri"/>
        <family val="2"/>
        <scheme val="minor"/>
      </rPr>
      <t>The Orchard irrigation has been modified with new wiring to the Orchard and connected to the controller in the main garden shed ports 1-3 (April 13, 2023).</t>
    </r>
  </si>
  <si>
    <t xml:space="preserve">Irrigation to athletic field trees has been repaired and in working condition. </t>
  </si>
  <si>
    <t>issues reside with lawn care breaking off sprinkler heads when mowing.</t>
  </si>
  <si>
    <r>
      <t xml:space="preserve">Need to get school to repair outside area irrigation (controller &amp; water line.)  </t>
    </r>
    <r>
      <rPr>
        <sz val="11"/>
        <color rgb="FF0070C0"/>
        <rFont val="Calibri"/>
        <family val="2"/>
        <scheme val="minor"/>
      </rPr>
      <t>After discussion with school maintenance, we connected the annex sprinkler (only) to the controller in the main garden shed.</t>
    </r>
  </si>
  <si>
    <t>school repaired beginning of March 2023.</t>
  </si>
  <si>
    <t>done and controlled by irrigation center - main garden controller.</t>
  </si>
  <si>
    <t>better but still needs tweaking - need better coverage control  (Still needs attention).</t>
  </si>
  <si>
    <r>
      <t xml:space="preserve">done, </t>
    </r>
    <r>
      <rPr>
        <sz val="11"/>
        <color rgb="FF0070C0"/>
        <rFont val="Calibri"/>
        <family val="2"/>
      </rPr>
      <t>completd raised bed upgrade M9, M10</t>
    </r>
  </si>
  <si>
    <t>lost several of the newly planted citrus trees due to this years freeze (grapefruit, myer lemon, hamblen orange).</t>
  </si>
  <si>
    <r>
      <t xml:space="preserve">beds in this area need to be constructed of wood for safety reasons so this is an ongoing yearly project. </t>
    </r>
    <r>
      <rPr>
        <sz val="11"/>
        <color rgb="FF0070C0"/>
        <rFont val="Calibri"/>
        <family val="2"/>
        <scheme val="minor"/>
      </rPr>
      <t>Beds A5,6</t>
    </r>
    <r>
      <rPr>
        <sz val="11"/>
        <color theme="1"/>
        <rFont val="Calibri"/>
        <family val="2"/>
        <scheme val="minor"/>
      </rPr>
      <t xml:space="preserve"> repaired.  </t>
    </r>
    <r>
      <rPr>
        <sz val="11"/>
        <color rgb="FFFF0000"/>
        <rFont val="Calibri"/>
        <family val="2"/>
        <scheme val="minor"/>
      </rPr>
      <t xml:space="preserve">Class room benches need repairing with new lumber </t>
    </r>
  </si>
  <si>
    <r>
      <t xml:space="preserve">Should the growers maintain this area, and the front beds as well?? </t>
    </r>
    <r>
      <rPr>
        <sz val="11"/>
        <color rgb="FFFF0000"/>
        <rFont val="Calibri"/>
        <family val="2"/>
        <scheme val="minor"/>
      </rPr>
      <t>We will continue to weed and replant the marque.</t>
    </r>
  </si>
  <si>
    <r>
      <t xml:space="preserve">Do we wish to keep this activity going? It is nice and also fun to see the grads come back and open the capsule but there is a problem with maintaining the trees. We are pushed to keep them mulched, watering can be an issue, fencing  around the trees can look pretty shabby. </t>
    </r>
    <r>
      <rPr>
        <sz val="11"/>
        <color rgb="FF0070C0"/>
        <rFont val="Calibri"/>
        <family val="2"/>
        <scheme val="minor"/>
      </rPr>
      <t>This activity is being retired. Planting areas inside the exercise area are ravaged by the students and lawn crew alike. Watering is problematic as there is frequent damage to the irrigation heads by students and lawn crew. Planting areas outside the exercise area are fully utilized.</t>
    </r>
  </si>
  <si>
    <t>I thought this worked well this last year. Are there more volunteers to participate in overseeing particular crops? We have a lot of things we do that require additional support. For instance the need to do pruning of the fruit trees and trees along the Orchard perimeter. A lot is being done in this area not to mention spraying for grass/weed control and liquid fertilizer. We could spread some of this out to prevent burn out of all leads.</t>
  </si>
  <si>
    <t>potatoes, arbor day trees</t>
  </si>
  <si>
    <t xml:space="preserve"> mulch and compost TEA</t>
  </si>
  <si>
    <t>(Aug 22 - May 23)</t>
  </si>
  <si>
    <t>Electric line was dug along sidewalk to module sidewalk and parking lot sidewalk to the big rock then under the fence into the soccer field and over to the orchard control area.</t>
  </si>
  <si>
    <t>a line was buried between the red shed and under the sidewalk and annex wall connecting to the sprinkler valve just inside the annex wall area.</t>
  </si>
  <si>
    <t>Notes</t>
  </si>
  <si>
    <t>Annex classroom benches need repair/replacement in some cases. They also need to be coated with preservative.</t>
  </si>
  <si>
    <t>Bed A-1 restored
Annex classroom furniture</t>
  </si>
  <si>
    <r>
      <t xml:space="preserve">Backup …..
Eric has takien on the tasks of the treasury and Kristi / MarySue have taken on the mowing and edge trimming of the Orchard area. I think I can say that both efforts are very greatly appreciated. Now the question is do we support this idea of </t>
    </r>
    <r>
      <rPr>
        <u/>
        <sz val="11"/>
        <color rgb="FFFF0000"/>
        <rFont val="Calibri"/>
        <family val="2"/>
        <scheme val="minor"/>
      </rPr>
      <t>Backup holders</t>
    </r>
    <r>
      <rPr>
        <sz val="11"/>
        <color rgb="FFFF0000"/>
        <rFont val="Calibri"/>
        <family val="2"/>
        <scheme val="minor"/>
      </rPr>
      <t xml:space="preserve"> or should we be looking for another way to support these functions when someone needs to take a break? </t>
    </r>
  </si>
  <si>
    <t>We need to formalize this approach so that we can spread out the work load.</t>
  </si>
  <si>
    <t/>
  </si>
  <si>
    <t xml:space="preserve">   Plant</t>
  </si>
  <si>
    <t xml:space="preserve">    Fertilize</t>
  </si>
  <si>
    <t xml:space="preserve">    Weed Control</t>
  </si>
  <si>
    <t xml:space="preserve">      Garden Maintenance</t>
  </si>
  <si>
    <t>Project Activites Report  (upkeep / maintenance / unplanned and new projects</t>
  </si>
  <si>
    <t>area delivery</t>
  </si>
  <si>
    <t>total water/use</t>
  </si>
  <si>
    <t>10 sprinkler heads 1.25 g/m)</t>
  </si>
  <si>
    <t xml:space="preserve">      </t>
  </si>
  <si>
    <t>3 sprinkler heads (2.5g/m)</t>
  </si>
  <si>
    <t xml:space="preserve"> total per use</t>
  </si>
  <si>
    <t>controller controlled</t>
  </si>
  <si>
    <t xml:space="preserve">  3 day week</t>
  </si>
  <si>
    <t>monthly fee</t>
  </si>
  <si>
    <t>cost based on $0.023 per gallon /w sewage fee</t>
  </si>
  <si>
    <t>yearly fee</t>
  </si>
  <si>
    <t>8 bubbler heads (1.25g/min)</t>
  </si>
  <si>
    <t>9 sprinkler heads (1.5g/m) trees</t>
  </si>
  <si>
    <t>20 sprinkler heads (2.5g/m)</t>
  </si>
  <si>
    <t>4 sprinkler heads (1.25 g/m)</t>
  </si>
  <si>
    <t>sprinkler head</t>
  </si>
  <si>
    <t>needed sprinkler head</t>
  </si>
  <si>
    <t>estimated water costs</t>
  </si>
  <si>
    <t>6mos 7d/w + 6mos 3d/w</t>
  </si>
  <si>
    <t>Water supply from school</t>
  </si>
  <si>
    <t>volunteers</t>
  </si>
  <si>
    <t>harvest</t>
  </si>
  <si>
    <t>grapes</t>
  </si>
  <si>
    <t>M4</t>
  </si>
  <si>
    <t>okra</t>
  </si>
  <si>
    <t>Main, orchard</t>
  </si>
  <si>
    <t>cucumbers</t>
  </si>
  <si>
    <t>O15, M6</t>
  </si>
  <si>
    <t>beans, yard long</t>
  </si>
  <si>
    <t>M7,M3</t>
  </si>
  <si>
    <t>tomatoes</t>
  </si>
  <si>
    <t>back of shed</t>
  </si>
  <si>
    <t>squash</t>
  </si>
  <si>
    <t>M14</t>
  </si>
  <si>
    <t>(All)</t>
  </si>
  <si>
    <t>maintenance, garden</t>
  </si>
  <si>
    <t>outside East parking lot</t>
  </si>
  <si>
    <t>reconnected electric lines</t>
  </si>
  <si>
    <t>vandalism lines - lines were pulled apart</t>
  </si>
  <si>
    <t>reconnected electric lines Total</t>
  </si>
  <si>
    <t>8/1/2023 Total</t>
  </si>
  <si>
    <t>eggplant</t>
  </si>
  <si>
    <t>peppers, serrano</t>
  </si>
  <si>
    <t>M10</t>
  </si>
  <si>
    <t>m6,O15</t>
  </si>
  <si>
    <t>O28</t>
  </si>
  <si>
    <t>maintenance, project</t>
  </si>
  <si>
    <t>main shed area</t>
  </si>
  <si>
    <t>fill herb bed with soil, add humates</t>
  </si>
  <si>
    <t>still need to be topped off with compost</t>
  </si>
  <si>
    <t xml:space="preserve"> Total</t>
  </si>
  <si>
    <t>O17,11,12,M11</t>
  </si>
  <si>
    <t>Main, Annex</t>
  </si>
  <si>
    <t>treated benches, wood work areas with wood preservative</t>
  </si>
  <si>
    <t>Thompson's -  benches, Echo - work areas</t>
  </si>
  <si>
    <t>M11,O11,12,17</t>
  </si>
  <si>
    <t>M7</t>
  </si>
  <si>
    <t>arbor trees along athletic field</t>
  </si>
  <si>
    <t>install landscape timbers to protect trees</t>
  </si>
  <si>
    <t>4 X 4 timbers + mulch</t>
  </si>
  <si>
    <t>orchard</t>
  </si>
  <si>
    <t>finished 6 trees</t>
  </si>
  <si>
    <t>installed mushroom water sprinklers on all</t>
  </si>
  <si>
    <t>mulched all trees</t>
  </si>
  <si>
    <t>M11, O11,12,17</t>
  </si>
  <si>
    <t>carrots, danver</t>
  </si>
  <si>
    <t>M13a</t>
  </si>
  <si>
    <t>planted one row next to trellis</t>
  </si>
  <si>
    <t>M13b</t>
  </si>
  <si>
    <t>M5a/b</t>
  </si>
  <si>
    <t xml:space="preserve">removed old tomato plants and added compost </t>
  </si>
  <si>
    <t>added compost as mulch</t>
  </si>
  <si>
    <t>M14a/b</t>
  </si>
  <si>
    <t>removed some squash plants and added compost as mulch</t>
  </si>
  <si>
    <t>cut plants off, no digging (no dig garden)</t>
  </si>
  <si>
    <t>turnips, hakurei</t>
  </si>
  <si>
    <t>squash, summer</t>
  </si>
  <si>
    <t>3 tier bed</t>
  </si>
  <si>
    <t>moved all herbs from prior bed to new bed</t>
  </si>
  <si>
    <t>compost bins</t>
  </si>
  <si>
    <t>replacing broken boards and adding new wire</t>
  </si>
  <si>
    <t>dismantle and rebuild</t>
  </si>
  <si>
    <t>pear</t>
  </si>
  <si>
    <t xml:space="preserve">shed </t>
  </si>
  <si>
    <t>replaced shed clock</t>
  </si>
  <si>
    <t>Orchard</t>
  </si>
  <si>
    <t>project completed</t>
  </si>
  <si>
    <t>final touchup completed</t>
  </si>
  <si>
    <t>removed waste and cleaned up area</t>
  </si>
  <si>
    <t>cleaned up shed and removed excess materials</t>
  </si>
  <si>
    <t>getting setup for this years" program</t>
  </si>
  <si>
    <t>completed securing timbers in place around trees</t>
  </si>
  <si>
    <t>One tree did not have holes to secure landscaping</t>
  </si>
  <si>
    <t>added compost as mulch Total</t>
  </si>
  <si>
    <t>cut plants off, no digging (no dig garden) Total</t>
  </si>
  <si>
    <t xml:space="preserve">  Total</t>
  </si>
  <si>
    <t>getting setup for this years" program Total</t>
  </si>
  <si>
    <t>removed old tomato plants and added compost  Total</t>
  </si>
  <si>
    <t>removed some squash plants and added compost as mulch Total</t>
  </si>
  <si>
    <t>8/17/2023 Total</t>
  </si>
  <si>
    <t>replaced shed clock Total</t>
  </si>
  <si>
    <t>8/24/2023 Total</t>
  </si>
  <si>
    <t>cleaned up shed and removed excess materials Total</t>
  </si>
  <si>
    <t>8/29/2023 Total</t>
  </si>
  <si>
    <t>8/19/2023 Total</t>
  </si>
  <si>
    <t xml:space="preserve">removed old bed </t>
  </si>
  <si>
    <t>set pavers in footprint of old bed</t>
  </si>
  <si>
    <t>Gallons</t>
  </si>
  <si>
    <t>gallons</t>
  </si>
  <si>
    <t xml:space="preserve">  7 day week </t>
  </si>
  <si>
    <t>interval</t>
  </si>
  <si>
    <t>total gal</t>
  </si>
  <si>
    <t>cost / use</t>
  </si>
  <si>
    <t>set by school / maintenance room controller</t>
  </si>
  <si>
    <t>6 sprinkler heads (2.5g/m)</t>
  </si>
  <si>
    <t>54 sprinkler heads main garden</t>
  </si>
  <si>
    <t>monthly 7 day per wk</t>
  </si>
  <si>
    <t>monthly 3 day per wk</t>
  </si>
  <si>
    <t xml:space="preserve">total orchard water </t>
  </si>
  <si>
    <t>total main water</t>
  </si>
  <si>
    <t>total annex water</t>
  </si>
  <si>
    <t>Cost Cutting Options</t>
  </si>
  <si>
    <t>finished anchoring landscape timbers</t>
  </si>
  <si>
    <t>also around the front of compost bins</t>
  </si>
  <si>
    <t>next</t>
  </si>
  <si>
    <t>1hr</t>
  </si>
  <si>
    <t>1/2 hr</t>
  </si>
  <si>
    <t>21 min</t>
  </si>
  <si>
    <t>Sun - Sat</t>
  </si>
  <si>
    <t>gal / min</t>
  </si>
  <si>
    <t>Install water station behind herb bed to make watering easier and less of a hinderance for passers-by</t>
  </si>
  <si>
    <t>Replace / modify middle door to Orchard shed (needed due to vandalism)</t>
  </si>
  <si>
    <t>Install border around Jo Sanders outdoor classroom and fill with wood chips to keep feet clean</t>
  </si>
  <si>
    <t>Weed, mulch and install landscaping timbers around arbor day trees along athletic field</t>
  </si>
  <si>
    <t>Repair / paint signage around the school</t>
  </si>
  <si>
    <t>Replace wire retention screening in the compost bins</t>
  </si>
  <si>
    <t>Treat with wood preservative all wood structures such as work benches, and outdoor classroom.</t>
  </si>
  <si>
    <t>Install a second irrigation head in Annex garden to improve coverage</t>
  </si>
  <si>
    <t>Install landscape timbers around arbor day trees</t>
  </si>
  <si>
    <t>upgrade irrigation in Orchard to include long bed along fence</t>
  </si>
  <si>
    <t>apply roof tar sealant to orchard shed</t>
  </si>
  <si>
    <t>level pavers around compost area and herb bed</t>
  </si>
  <si>
    <t>repaired leak in waslewski maple tree irrigation</t>
  </si>
  <si>
    <t>cut out and replaced a section of pipe</t>
  </si>
  <si>
    <t>around compost area</t>
  </si>
  <si>
    <t>leveled pavers around compost bins</t>
  </si>
  <si>
    <t>raised pavers with sand</t>
  </si>
  <si>
    <t>modify irrigation to herb bed along school wall facing outward away from outlet</t>
  </si>
  <si>
    <t>main, annex</t>
  </si>
  <si>
    <t>started classes with orientation</t>
  </si>
  <si>
    <t>visit stations to get acquainted</t>
  </si>
  <si>
    <t>onions</t>
  </si>
  <si>
    <t>peppers, jalopena</t>
  </si>
  <si>
    <t>main</t>
  </si>
  <si>
    <t>o28</t>
  </si>
  <si>
    <t>AM</t>
  </si>
  <si>
    <t>A. Lopez</t>
  </si>
  <si>
    <t>SH,SA,Diane</t>
  </si>
  <si>
    <t>Ceasar</t>
  </si>
  <si>
    <t>onions, multiplying</t>
  </si>
  <si>
    <t>M5,9</t>
  </si>
  <si>
    <t>prep bed 6-2-4</t>
  </si>
  <si>
    <t>Loosen soil, remove plants, break apart, replant one</t>
  </si>
  <si>
    <t>PB, PM, LM</t>
  </si>
  <si>
    <t>Emma</t>
  </si>
  <si>
    <t>loosen soil, plant 2 rows</t>
  </si>
  <si>
    <t>JT, Diana</t>
  </si>
  <si>
    <t>Christopher</t>
  </si>
  <si>
    <t>peas, sugar snap</t>
  </si>
  <si>
    <t>M7a,b</t>
  </si>
  <si>
    <t>plant sugars snaps close to trellis</t>
  </si>
  <si>
    <t>plant in no dig bed</t>
  </si>
  <si>
    <t>prep'd with fertilizer and 2" mulch</t>
  </si>
  <si>
    <t>SK, DC</t>
  </si>
  <si>
    <t xml:space="preserve"> ?</t>
  </si>
  <si>
    <t>peppers</t>
  </si>
  <si>
    <t>M9a,b</t>
  </si>
  <si>
    <t>M7b</t>
  </si>
  <si>
    <t xml:space="preserve">scatter plant lettuce </t>
  </si>
  <si>
    <t>scatter plant a source of  lettuce plants</t>
  </si>
  <si>
    <t>AM, HO</t>
  </si>
  <si>
    <t>Bayron</t>
  </si>
  <si>
    <t>compost</t>
  </si>
  <si>
    <t>No compost in #3</t>
  </si>
  <si>
    <t>GO</t>
  </si>
  <si>
    <t>PM</t>
  </si>
  <si>
    <t>SK, JT</t>
  </si>
  <si>
    <t>??</t>
  </si>
  <si>
    <t>MW,DC</t>
  </si>
  <si>
    <t>Vanessa</t>
  </si>
  <si>
    <t>Okra</t>
  </si>
  <si>
    <t>M11</t>
  </si>
  <si>
    <t xml:space="preserve">PB, PM </t>
  </si>
  <si>
    <t>Kaylie</t>
  </si>
  <si>
    <t>add 1 more row of turnips in bed</t>
  </si>
  <si>
    <t>JB, DN</t>
  </si>
  <si>
    <t>tomatoes,thyme, oregano</t>
  </si>
  <si>
    <t>Herb beds</t>
  </si>
  <si>
    <t>SH,SA</t>
  </si>
  <si>
    <t>Victoria</t>
  </si>
  <si>
    <t>M16</t>
  </si>
  <si>
    <t>tomatoes,thyme, oregano, marigolds</t>
  </si>
  <si>
    <t>lettuce</t>
  </si>
  <si>
    <t>M16, M3</t>
  </si>
  <si>
    <t>orchard shed</t>
  </si>
  <si>
    <t>finished replacing middle door to shed with blank plywood</t>
  </si>
  <si>
    <t>fixed vandalized door</t>
  </si>
  <si>
    <t>added compost to beds for planting Thursday</t>
  </si>
  <si>
    <t>Hebert</t>
  </si>
  <si>
    <t>Diego</t>
  </si>
  <si>
    <t>AM/Dc/HO</t>
  </si>
  <si>
    <t>move #2 to #3</t>
  </si>
  <si>
    <t>Brydon</t>
  </si>
  <si>
    <t>beets</t>
  </si>
  <si>
    <t>M6b</t>
  </si>
  <si>
    <t>plant 4" apart 1/2" deep and water in</t>
  </si>
  <si>
    <t>Byrdon</t>
  </si>
  <si>
    <t>SH/SA</t>
  </si>
  <si>
    <t>M6 holes</t>
  </si>
  <si>
    <t>Tre'Shawn</t>
  </si>
  <si>
    <t>Angel</t>
  </si>
  <si>
    <t>PB/DC</t>
  </si>
  <si>
    <t>carrots, Tender Sweet</t>
  </si>
  <si>
    <t>M15b</t>
  </si>
  <si>
    <t>plant in wetted rows covered and watered</t>
  </si>
  <si>
    <t>Darianna</t>
  </si>
  <si>
    <t>JT, LV</t>
  </si>
  <si>
    <t>Herbs</t>
  </si>
  <si>
    <t>parsley, cilantro, purple broccoli</t>
  </si>
  <si>
    <t>Miyah</t>
  </si>
  <si>
    <t>Dc</t>
  </si>
  <si>
    <t>Jeymari</t>
  </si>
  <si>
    <t>SK/SA</t>
  </si>
  <si>
    <t>collards</t>
  </si>
  <si>
    <t>M14b</t>
  </si>
  <si>
    <t>plant 1/2"deep, 2" apart</t>
  </si>
  <si>
    <t>Aleck</t>
  </si>
  <si>
    <t>JB/JT</t>
  </si>
  <si>
    <t>planted cilantro &amp; parsley, water in</t>
  </si>
  <si>
    <t>Ruben</t>
  </si>
  <si>
    <t>Sophia</t>
  </si>
  <si>
    <t>DC/PM</t>
  </si>
  <si>
    <t>M15 holes</t>
  </si>
  <si>
    <t>add compost to holes, 6-2-4, plant 1 separated onion in block hole</t>
  </si>
  <si>
    <t>visit stations to get acquainted Total</t>
  </si>
  <si>
    <t>cut out and replaced a section of pipe Total</t>
  </si>
  <si>
    <t>raised pavers with sand Total</t>
  </si>
  <si>
    <t>started classes with orientation Total</t>
  </si>
  <si>
    <t>9/7/2023 Total</t>
  </si>
  <si>
    <t>repaired leak in waslewski maple tree irrigation Total</t>
  </si>
  <si>
    <t>leveled pavers around compost bins Total</t>
  </si>
  <si>
    <t>9/12/2023 Total</t>
  </si>
  <si>
    <t>9/14/2023 Total</t>
  </si>
  <si>
    <t>added compost to beds for planting Thursday Total</t>
  </si>
  <si>
    <t>9/26/2023 Total</t>
  </si>
  <si>
    <t>9/21/2023 Total</t>
  </si>
  <si>
    <t>9/28/2023 Total</t>
  </si>
  <si>
    <t>fertilize</t>
  </si>
  <si>
    <t>max bloom</t>
  </si>
  <si>
    <t>M9</t>
  </si>
  <si>
    <t>max bloom Total</t>
  </si>
  <si>
    <t>m16</t>
  </si>
  <si>
    <t>m10</t>
  </si>
  <si>
    <t xml:space="preserve">did not </t>
  </si>
  <si>
    <t>show</t>
  </si>
  <si>
    <t xml:space="preserve">on  </t>
  </si>
  <si>
    <t xml:space="preserve">10/17/23 the class  </t>
  </si>
  <si>
    <t xml:space="preserve">was on field  </t>
  </si>
  <si>
    <t xml:space="preserve">trip and  </t>
  </si>
  <si>
    <t>am</t>
  </si>
  <si>
    <t>Argueta</t>
  </si>
  <si>
    <t>Jordan</t>
  </si>
  <si>
    <t>EV/DL</t>
  </si>
  <si>
    <t xml:space="preserve">O2 </t>
  </si>
  <si>
    <t>Andrea</t>
  </si>
  <si>
    <t>O2</t>
  </si>
  <si>
    <t>Suri</t>
  </si>
  <si>
    <t>DC</t>
  </si>
  <si>
    <t>garlic</t>
  </si>
  <si>
    <t>M1</t>
  </si>
  <si>
    <t>victoria</t>
  </si>
  <si>
    <t>LV</t>
  </si>
  <si>
    <t>class recorder</t>
  </si>
  <si>
    <t>recorded team activities</t>
  </si>
  <si>
    <t>asked questions e.g. "what is your task"</t>
  </si>
  <si>
    <t>?</t>
  </si>
  <si>
    <t>D/HO</t>
  </si>
  <si>
    <t>Hebert/Bollig</t>
  </si>
  <si>
    <t>Cameron</t>
  </si>
  <si>
    <t>HO</t>
  </si>
  <si>
    <t>cut green stuff</t>
  </si>
  <si>
    <t>SH</t>
  </si>
  <si>
    <t>M3</t>
  </si>
  <si>
    <t>Lyana</t>
  </si>
  <si>
    <t>EV</t>
  </si>
  <si>
    <t>M13</t>
  </si>
  <si>
    <t>Daniella</t>
  </si>
  <si>
    <t>SA/AM</t>
  </si>
  <si>
    <t>m11b</t>
  </si>
  <si>
    <t>Richard</t>
  </si>
  <si>
    <t>DC/MW</t>
  </si>
  <si>
    <t>Xavier</t>
  </si>
  <si>
    <t>compost tea, water herbs</t>
  </si>
  <si>
    <t>Delan</t>
  </si>
  <si>
    <t>D</t>
  </si>
  <si>
    <t>Radish, French Breakfast</t>
  </si>
  <si>
    <t>m11a</t>
  </si>
  <si>
    <t>spinach</t>
  </si>
  <si>
    <t>O16</t>
  </si>
  <si>
    <t>kale</t>
  </si>
  <si>
    <t>Jon</t>
  </si>
  <si>
    <t>turmips</t>
  </si>
  <si>
    <t>records kept</t>
  </si>
  <si>
    <t xml:space="preserve">no </t>
  </si>
  <si>
    <t>lobez</t>
  </si>
  <si>
    <t>SH/MW</t>
  </si>
  <si>
    <t>potatoes, sweet</t>
  </si>
  <si>
    <t>Addison</t>
  </si>
  <si>
    <t>JT/DC</t>
  </si>
  <si>
    <t>Jacob</t>
  </si>
  <si>
    <t>SA/EV</t>
  </si>
  <si>
    <t>Lopez</t>
  </si>
  <si>
    <t>Emily</t>
  </si>
  <si>
    <t>PB</t>
  </si>
  <si>
    <t>Emima</t>
  </si>
  <si>
    <t>SK</t>
  </si>
  <si>
    <t>clear okra, cut up for compost</t>
  </si>
  <si>
    <t>Rained out, lesson on soils</t>
  </si>
  <si>
    <t xml:space="preserve">AM </t>
  </si>
  <si>
    <t>D/JB</t>
  </si>
  <si>
    <t>M6</t>
  </si>
  <si>
    <t>remove vines from fence</t>
  </si>
  <si>
    <t>use for compost</t>
  </si>
  <si>
    <t>Kayle</t>
  </si>
  <si>
    <t>SH/PM</t>
  </si>
  <si>
    <t>A5,6,7</t>
  </si>
  <si>
    <t>Jovan</t>
  </si>
  <si>
    <t>SK/DL</t>
  </si>
  <si>
    <t>Tanner</t>
  </si>
  <si>
    <t>sorrel</t>
  </si>
  <si>
    <t>transplant extra borage into individual pots</t>
  </si>
  <si>
    <t>Bella</t>
  </si>
  <si>
    <t>Diana</t>
  </si>
  <si>
    <t>Plant / Table</t>
  </si>
  <si>
    <t>Kohlrabi</t>
  </si>
  <si>
    <t>M9,11 holes</t>
  </si>
  <si>
    <t>Surelvi</t>
  </si>
  <si>
    <t xml:space="preserve">MW </t>
  </si>
  <si>
    <t>0</t>
  </si>
  <si>
    <t>Hebert/Miles</t>
  </si>
  <si>
    <t>Kadan</t>
  </si>
  <si>
    <t>MW</t>
  </si>
  <si>
    <t>A1</t>
  </si>
  <si>
    <t>SA</t>
  </si>
  <si>
    <t>Aubree</t>
  </si>
  <si>
    <t>broccoli</t>
  </si>
  <si>
    <t>cabbage, Savoy</t>
  </si>
  <si>
    <t>M16b</t>
  </si>
  <si>
    <t xml:space="preserve"> M13</t>
  </si>
  <si>
    <t>Jaymari</t>
  </si>
  <si>
    <t>mulch bed</t>
  </si>
  <si>
    <t>water /w compost tea</t>
  </si>
  <si>
    <t>Argueta /Mendez</t>
  </si>
  <si>
    <t>A2,3,4</t>
  </si>
  <si>
    <t>m13,15</t>
  </si>
  <si>
    <t>Annex</t>
  </si>
  <si>
    <t>arugala</t>
  </si>
  <si>
    <t>Repaired beds</t>
  </si>
  <si>
    <t>cleared out roots and weeds</t>
  </si>
  <si>
    <t xml:space="preserve">no school </t>
  </si>
  <si>
    <t>lopez</t>
  </si>
  <si>
    <t>Jacom</t>
  </si>
  <si>
    <t>Trinity</t>
  </si>
  <si>
    <t>SA/SH</t>
  </si>
  <si>
    <t>cut eggplant off  and remove</t>
  </si>
  <si>
    <t>cut up pieces and bag for mulching</t>
  </si>
  <si>
    <t>Alex</t>
  </si>
  <si>
    <t>JB/MW</t>
  </si>
  <si>
    <t>rosemary</t>
  </si>
  <si>
    <t>Aubrey</t>
  </si>
  <si>
    <t>AM/DL</t>
  </si>
  <si>
    <t>cut up pumpkins in bin 1</t>
  </si>
  <si>
    <t>Dcu</t>
  </si>
  <si>
    <t>M11 holes</t>
  </si>
  <si>
    <t>Lopez/Jordan</t>
  </si>
  <si>
    <t>SA/MW</t>
  </si>
  <si>
    <t>Liam</t>
  </si>
  <si>
    <t>Peyton</t>
  </si>
  <si>
    <t>SH/EV</t>
  </si>
  <si>
    <t>Jace</t>
  </si>
  <si>
    <t>Peanuts</t>
  </si>
  <si>
    <t>M8</t>
  </si>
  <si>
    <t>JB</t>
  </si>
  <si>
    <t>remove luffa seeds</t>
  </si>
  <si>
    <t>peel skins let innards further dry</t>
  </si>
  <si>
    <t xml:space="preserve"> 0</t>
  </si>
  <si>
    <t>make new compost tea</t>
  </si>
  <si>
    <t xml:space="preserve">cut luffa, left hanging to dry, </t>
  </si>
  <si>
    <t>transplanted beets, and spinach</t>
  </si>
  <si>
    <t>argueta</t>
  </si>
  <si>
    <t>David</t>
  </si>
  <si>
    <t>kale, curly</t>
  </si>
  <si>
    <t>M3, 14a</t>
  </si>
  <si>
    <t>Mizuna</t>
  </si>
  <si>
    <t>M9b</t>
  </si>
  <si>
    <t>Mint marigold, mexican</t>
  </si>
  <si>
    <t>Zoe A</t>
  </si>
  <si>
    <t>table</t>
  </si>
  <si>
    <t>cut pumpkin in #1</t>
  </si>
  <si>
    <t xml:space="preserve"> no outdoor </t>
  </si>
  <si>
    <t>class</t>
  </si>
  <si>
    <t>due to rain</t>
  </si>
  <si>
    <t>onion, multiplying</t>
  </si>
  <si>
    <t>mizuna</t>
  </si>
  <si>
    <t>weed and hang luffa to dry</t>
  </si>
  <si>
    <t>Joxiel</t>
  </si>
  <si>
    <t>DL</t>
  </si>
  <si>
    <t>sugar cane</t>
  </si>
  <si>
    <t>M18</t>
  </si>
  <si>
    <t>Bryan</t>
  </si>
  <si>
    <t>M2</t>
  </si>
  <si>
    <t>harvest luffa and remove vines</t>
  </si>
  <si>
    <t>Fatima</t>
  </si>
  <si>
    <t>Anne</t>
  </si>
  <si>
    <t>1.7</t>
  </si>
  <si>
    <t>smash pumpkins for compost</t>
  </si>
  <si>
    <t>save seeds</t>
  </si>
  <si>
    <t>Gustavo</t>
  </si>
  <si>
    <t>M</t>
  </si>
  <si>
    <t>carrots</t>
  </si>
  <si>
    <t>M15,13a</t>
  </si>
  <si>
    <t>gather luffa</t>
  </si>
  <si>
    <t>remove vines</t>
  </si>
  <si>
    <t>Wilson</t>
  </si>
  <si>
    <t>M15</t>
  </si>
  <si>
    <t>sorrel, oregano</t>
  </si>
  <si>
    <t>Natalie</t>
  </si>
  <si>
    <t>1/2</t>
  </si>
  <si>
    <t>pm</t>
  </si>
  <si>
    <t>PM/DL</t>
  </si>
  <si>
    <t>sorrel, aloe</t>
  </si>
  <si>
    <t>Izzy</t>
  </si>
  <si>
    <t>DW</t>
  </si>
  <si>
    <t>SK/DW</t>
  </si>
  <si>
    <t>chop pumpkins</t>
  </si>
  <si>
    <t>making small pieces for rapid composting</t>
  </si>
  <si>
    <t>Dylan</t>
  </si>
  <si>
    <t>JT/JB</t>
  </si>
  <si>
    <t>peeled luffa</t>
  </si>
  <si>
    <t>Yasir</t>
  </si>
  <si>
    <t>jordan</t>
  </si>
  <si>
    <t>M9,7</t>
  </si>
  <si>
    <t>Jeremiah</t>
  </si>
  <si>
    <t>JB/DL</t>
  </si>
  <si>
    <t>Ally</t>
  </si>
  <si>
    <t>oregano/luffa</t>
  </si>
  <si>
    <t>-</t>
  </si>
  <si>
    <t>work with team 2</t>
  </si>
  <si>
    <t>Aaron</t>
  </si>
  <si>
    <t xml:space="preserve">M5 </t>
  </si>
  <si>
    <t>Zachariah</t>
  </si>
  <si>
    <t>Lewellyn</t>
  </si>
  <si>
    <t xml:space="preserve">M18, shed </t>
  </si>
  <si>
    <t>clean up after sugar cane activity</t>
  </si>
  <si>
    <t>at source and post cutting into take home pieces</t>
  </si>
  <si>
    <t>Collin</t>
  </si>
  <si>
    <t>Cullen</t>
  </si>
  <si>
    <t>SK/SH</t>
  </si>
  <si>
    <t>sorrel/luffa</t>
  </si>
  <si>
    <t>cut 18 leaves sorrel</t>
  </si>
  <si>
    <t>peel luffa skins let innards further dry</t>
  </si>
  <si>
    <t>Fiona</t>
  </si>
  <si>
    <t>Kale</t>
  </si>
  <si>
    <t>Seth</t>
  </si>
  <si>
    <t>asked questions e.g. "what is your task" Total</t>
  </si>
  <si>
    <t>use for compost Total</t>
  </si>
  <si>
    <t>cleared out roots and weeds Total</t>
  </si>
  <si>
    <t>cut up pieces and bag for mulching Total</t>
  </si>
  <si>
    <t>transplanted beets, and spinach Total</t>
  </si>
  <si>
    <t>remove vines Total</t>
  </si>
  <si>
    <t>making small pieces for rapid composting Total</t>
  </si>
  <si>
    <t>at source and post cutting into take home pieces Total</t>
  </si>
  <si>
    <t>recorded team activities Total</t>
  </si>
  <si>
    <t>10/24/2023 Total</t>
  </si>
  <si>
    <t>remove vines from fence Total</t>
  </si>
  <si>
    <t>10/28/2023 Total</t>
  </si>
  <si>
    <t>transplant extra borage into individual pots Total</t>
  </si>
  <si>
    <t>mulch bed Total</t>
  </si>
  <si>
    <t>11/2/2023 Total</t>
  </si>
  <si>
    <t>Repaired beds Total</t>
  </si>
  <si>
    <t>11/4/2023 Total</t>
  </si>
  <si>
    <t>cut eggplant off  and remove Total</t>
  </si>
  <si>
    <t>11/9/2023 Total</t>
  </si>
  <si>
    <t>cut luffa, left hanging to dry,  Total</t>
  </si>
  <si>
    <t>11/11/2023 Total</t>
  </si>
  <si>
    <t>weed and hang luffa to dry Total</t>
  </si>
  <si>
    <t>12/2/2023 Total</t>
  </si>
  <si>
    <t>harvest luffa and remove vines Total</t>
  </si>
  <si>
    <t>12/5/2023 Total</t>
  </si>
  <si>
    <t>gather luffa Total</t>
  </si>
  <si>
    <t>12/7/2023 Total</t>
  </si>
  <si>
    <t>smash pumpkins for compost Total</t>
  </si>
  <si>
    <t>clean up after sugar cane activity Total</t>
  </si>
  <si>
    <t>12/14/2023 Total</t>
  </si>
  <si>
    <t>10/10/2023 Total</t>
  </si>
  <si>
    <t>10/12/2023 Total</t>
  </si>
  <si>
    <t>10/17/2023 Total</t>
  </si>
  <si>
    <t>10/26/2023 Total</t>
  </si>
  <si>
    <t>11/7/2023 Total</t>
  </si>
  <si>
    <t>11/14/2023 Total</t>
  </si>
  <si>
    <t>10/19/2023 Total</t>
  </si>
  <si>
    <t>Installed Tulip bed</t>
  </si>
  <si>
    <t>provided and installed 3'X16'X10" bed for lower grade tulip bed</t>
  </si>
  <si>
    <t>filled bed with soil</t>
  </si>
  <si>
    <t>put down cardboard, soil, and humates to establish bed</t>
  </si>
  <si>
    <t>m7</t>
  </si>
  <si>
    <t>arugula</t>
  </si>
  <si>
    <t>m13a</t>
  </si>
  <si>
    <t>repair shed@swift tower</t>
  </si>
  <si>
    <t xml:space="preserve">repaired split in back and side of shed </t>
  </si>
  <si>
    <t>annex</t>
  </si>
  <si>
    <t>M13, M15</t>
  </si>
  <si>
    <t>M5</t>
  </si>
  <si>
    <t>m13</t>
  </si>
  <si>
    <t>bok choy</t>
  </si>
  <si>
    <t>M13a,15b</t>
  </si>
  <si>
    <t>M13a,M15b</t>
  </si>
  <si>
    <t>m9</t>
  </si>
  <si>
    <t>m5</t>
  </si>
  <si>
    <t>m6a</t>
  </si>
  <si>
    <t>M15a</t>
  </si>
  <si>
    <t>broccoli, leaves</t>
  </si>
  <si>
    <t>cameron</t>
  </si>
  <si>
    <t>sH</t>
  </si>
  <si>
    <t>M6a</t>
  </si>
  <si>
    <t>JT</t>
  </si>
  <si>
    <t>gather sorrel</t>
  </si>
  <si>
    <t>clean dry luffa, dispose of seed</t>
  </si>
  <si>
    <t>Leonardo</t>
  </si>
  <si>
    <t>SA/DL</t>
  </si>
  <si>
    <t>O25</t>
  </si>
  <si>
    <t>Hayden</t>
  </si>
  <si>
    <t>A7,A8</t>
  </si>
  <si>
    <t>SA/DC</t>
  </si>
  <si>
    <t>EV/DiC</t>
  </si>
  <si>
    <t>M3,14a</t>
  </si>
  <si>
    <t>kale, purple stem</t>
  </si>
  <si>
    <t>M5a</t>
  </si>
  <si>
    <t>sorrel,cilanto</t>
  </si>
  <si>
    <t>Rodriquez</t>
  </si>
  <si>
    <t>DL/AL</t>
  </si>
  <si>
    <t>make tea</t>
  </si>
  <si>
    <t>A2,3</t>
  </si>
  <si>
    <t>Grace</t>
  </si>
  <si>
    <t>cauliflower</t>
  </si>
  <si>
    <t>clean dry luffa, dispose of seed Total</t>
  </si>
  <si>
    <t>gather sorrel Total</t>
  </si>
  <si>
    <t>1/4/2024 Total</t>
  </si>
  <si>
    <t>tulip bed partitions</t>
  </si>
  <si>
    <t>divide bed into 6 sections</t>
  </si>
  <si>
    <t>m3</t>
  </si>
  <si>
    <t>m2</t>
  </si>
  <si>
    <t>Luffa</t>
  </si>
  <si>
    <t>disassembled single bed 3 tier herb</t>
  </si>
  <si>
    <t>peel skins let innards further dry Total</t>
  </si>
  <si>
    <t>remove luffa seeds Total</t>
  </si>
  <si>
    <t>Installed new herb bed partially disassembling single bed 3 tier herb</t>
  </si>
  <si>
    <t>project upgrade compost bins completed</t>
  </si>
  <si>
    <t>Argueta (Mendez)</t>
  </si>
  <si>
    <t>Bryon</t>
  </si>
  <si>
    <t>SK/JT</t>
  </si>
  <si>
    <t>M5,3</t>
  </si>
  <si>
    <t>David B.</t>
  </si>
  <si>
    <t>Sopfia A.</t>
  </si>
  <si>
    <t>Yelson</t>
  </si>
  <si>
    <t>empty rain gauges</t>
  </si>
  <si>
    <t>Joxial</t>
  </si>
  <si>
    <t>M9a</t>
  </si>
  <si>
    <t>jayden</t>
  </si>
  <si>
    <t>Diana C</t>
  </si>
  <si>
    <t>SA/DN</t>
  </si>
  <si>
    <t>kumquats</t>
  </si>
  <si>
    <t>Snow Peas</t>
  </si>
  <si>
    <t>A4-A7</t>
  </si>
  <si>
    <t>Christian</t>
  </si>
  <si>
    <t>Boc Choy</t>
  </si>
  <si>
    <t>help cut up sugar cane</t>
  </si>
  <si>
    <t>Ke'Shanti</t>
  </si>
  <si>
    <t>Alena</t>
  </si>
  <si>
    <t>Jayden</t>
  </si>
  <si>
    <t>Main</t>
  </si>
  <si>
    <t>SA/SK</t>
  </si>
  <si>
    <t>A5</t>
  </si>
  <si>
    <t>Norick</t>
  </si>
  <si>
    <t>no school today</t>
  </si>
  <si>
    <t>none</t>
  </si>
  <si>
    <t>no outdoor class today</t>
  </si>
  <si>
    <t>onions, 1015Y</t>
  </si>
  <si>
    <t>A2-7</t>
  </si>
  <si>
    <t>plant all onions today</t>
  </si>
  <si>
    <t>plant 1" deep, 4" apart, 8" apart rows</t>
  </si>
  <si>
    <t>Trace</t>
  </si>
  <si>
    <t>A8</t>
  </si>
  <si>
    <t>Bryson</t>
  </si>
  <si>
    <t>O11</t>
  </si>
  <si>
    <t>O10</t>
  </si>
  <si>
    <t>O12</t>
  </si>
  <si>
    <t>Jaden</t>
  </si>
  <si>
    <t>Almondo</t>
  </si>
  <si>
    <t>3.5</t>
  </si>
  <si>
    <t>compost frozen broccoli leaves</t>
  </si>
  <si>
    <t>Daylan</t>
  </si>
  <si>
    <t>Orchard holes</t>
  </si>
  <si>
    <t>Laysia</t>
  </si>
  <si>
    <t>PM/DW</t>
  </si>
  <si>
    <t>Dcall</t>
  </si>
  <si>
    <t>remove frozen vines</t>
  </si>
  <si>
    <t>cut up for compost</t>
  </si>
  <si>
    <t>McKenzie</t>
  </si>
  <si>
    <t>m9b</t>
  </si>
  <si>
    <t>DCall</t>
  </si>
  <si>
    <t>carrots , danver</t>
  </si>
  <si>
    <t xml:space="preserve">PM </t>
  </si>
  <si>
    <t>M14b, 15b</t>
  </si>
  <si>
    <t>5</t>
  </si>
  <si>
    <t>start moving bin 2 to bin 3 after skimming top on to bin 1</t>
  </si>
  <si>
    <t>Leila</t>
  </si>
  <si>
    <t>01/3//24</t>
  </si>
  <si>
    <t>Ev/LV</t>
  </si>
  <si>
    <t>ev/lv</t>
  </si>
  <si>
    <t xml:space="preserve">O15 </t>
  </si>
  <si>
    <t>Iker</t>
  </si>
  <si>
    <t>Zoe</t>
  </si>
  <si>
    <t>Broccoli</t>
  </si>
  <si>
    <t>Miseal</t>
  </si>
  <si>
    <t>remove remaining snow peas</t>
  </si>
  <si>
    <t>clean up leaves in bed M5 (broccoli)</t>
  </si>
  <si>
    <r>
      <t xml:space="preserve">Argueta </t>
    </r>
    <r>
      <rPr>
        <strike/>
        <sz val="11"/>
        <rFont val="Calibri"/>
        <family val="2"/>
        <scheme val="minor"/>
      </rPr>
      <t>(Mendez)</t>
    </r>
  </si>
  <si>
    <t>hebert</t>
  </si>
  <si>
    <t>prep bed for radishes</t>
  </si>
  <si>
    <t xml:space="preserve">am </t>
  </si>
  <si>
    <t>1</t>
  </si>
  <si>
    <t>Justin</t>
  </si>
  <si>
    <t>Silas</t>
  </si>
  <si>
    <t>clean up sugar cane area</t>
  </si>
  <si>
    <t>prep for new crop of sugar cane</t>
  </si>
  <si>
    <t>DL/MW</t>
  </si>
  <si>
    <t>M14a</t>
  </si>
  <si>
    <t>Kayden</t>
  </si>
  <si>
    <t xml:space="preserve">dill </t>
  </si>
  <si>
    <t>cut mint marigold and bag</t>
  </si>
  <si>
    <t xml:space="preserve">cut sorrel for class </t>
  </si>
  <si>
    <t>Kaden</t>
  </si>
  <si>
    <t>M12</t>
  </si>
  <si>
    <t>cover with pine straw</t>
  </si>
  <si>
    <t>m14b</t>
  </si>
  <si>
    <t>rebuild bed</t>
  </si>
  <si>
    <t>new lumber and soil prep</t>
  </si>
  <si>
    <t>water from school roof flooded bed, rotted wood gave way</t>
  </si>
  <si>
    <t>Arg;ueta</t>
  </si>
  <si>
    <t>M11b</t>
  </si>
  <si>
    <t>testing no</t>
  </si>
  <si>
    <t>M11a</t>
  </si>
  <si>
    <t>O15</t>
  </si>
  <si>
    <t>M5a,b</t>
  </si>
  <si>
    <t>kohlrabi</t>
  </si>
  <si>
    <t>M6,O16</t>
  </si>
  <si>
    <t>cilantro</t>
  </si>
  <si>
    <t>potatoes, white</t>
  </si>
  <si>
    <t>Planted back row</t>
  </si>
  <si>
    <t>planted 2" deep and 1' apart - 30 potato seeds</t>
  </si>
  <si>
    <t>Joshua</t>
  </si>
  <si>
    <t>plant correopsis</t>
  </si>
  <si>
    <t>dig multiplying onions</t>
  </si>
  <si>
    <t>replant around the main garden area bed holes</t>
  </si>
  <si>
    <t>plant front row</t>
  </si>
  <si>
    <t>plant 2" deep and 1' apart - 29 potato seeds</t>
  </si>
  <si>
    <t xml:space="preserve">O17 </t>
  </si>
  <si>
    <t>Logan</t>
  </si>
  <si>
    <t>M15,16a</t>
  </si>
  <si>
    <t>Norik</t>
  </si>
  <si>
    <t>M3 (?)</t>
  </si>
  <si>
    <t>Jeryson</t>
  </si>
  <si>
    <t>DC/SH</t>
  </si>
  <si>
    <t>M3,16a</t>
  </si>
  <si>
    <t>yeison</t>
  </si>
  <si>
    <t>watered main - holes</t>
  </si>
  <si>
    <t>parsley</t>
  </si>
  <si>
    <t>M3,5,16</t>
  </si>
  <si>
    <t>MW/JB</t>
  </si>
  <si>
    <t>add humates, 6-2-4, and workin, then mulch</t>
  </si>
  <si>
    <t>modify bed M1</t>
  </si>
  <si>
    <t>SH/DC</t>
  </si>
  <si>
    <t>Ethan</t>
  </si>
  <si>
    <t>23 C</t>
  </si>
  <si>
    <t>maintenance, native bed</t>
  </si>
  <si>
    <t>Irish potato</t>
  </si>
  <si>
    <t>add compost, mix, seed potato, cover 2" soil &amp; water</t>
  </si>
  <si>
    <t>planted 47 Irish potatoes</t>
  </si>
  <si>
    <t>Alyas</t>
  </si>
  <si>
    <t>M13,15</t>
  </si>
  <si>
    <t xml:space="preserve">beets, </t>
  </si>
  <si>
    <t>bin2 to 3</t>
  </si>
  <si>
    <t>sorrel, cilantro</t>
  </si>
  <si>
    <t>SH/DL</t>
  </si>
  <si>
    <t>planted 52 Irish potatoes</t>
  </si>
  <si>
    <t>M6B</t>
  </si>
  <si>
    <t>M11,13</t>
  </si>
  <si>
    <t xml:space="preserve"> Class has</t>
  </si>
  <si>
    <t>testing</t>
  </si>
  <si>
    <t>today</t>
  </si>
  <si>
    <t>watering all beds</t>
  </si>
  <si>
    <t xml:space="preserve">water beds in main garden </t>
  </si>
  <si>
    <t>Spinach</t>
  </si>
  <si>
    <t>O9,17</t>
  </si>
  <si>
    <t>M15a,5</t>
  </si>
  <si>
    <t>cut sorrel, parsley</t>
  </si>
  <si>
    <t>clean up leaves behind M1, and water beds</t>
  </si>
  <si>
    <t>Eli</t>
  </si>
  <si>
    <t>M5,16</t>
  </si>
  <si>
    <t>Alexis</t>
  </si>
  <si>
    <t>2 to3</t>
  </si>
  <si>
    <t>PM/DC</t>
  </si>
  <si>
    <t>carrots, Danver</t>
  </si>
  <si>
    <t>chives, garlic</t>
  </si>
  <si>
    <t>Kale, curly</t>
  </si>
  <si>
    <t>M3,14,16</t>
  </si>
  <si>
    <t>kale, russian</t>
  </si>
  <si>
    <t>water all beds</t>
  </si>
  <si>
    <t>Lelia</t>
  </si>
  <si>
    <t>remove leaves in walkway</t>
  </si>
  <si>
    <t>DL/HO</t>
  </si>
  <si>
    <t>JB/DC</t>
  </si>
  <si>
    <t>Joaquin</t>
  </si>
  <si>
    <t>O17,9</t>
  </si>
  <si>
    <t>Yacir</t>
  </si>
  <si>
    <t>M3,5</t>
  </si>
  <si>
    <t>Ashlyn</t>
  </si>
  <si>
    <t>got a great lesson from Mr. Hal</t>
  </si>
  <si>
    <t>mantenance, garden</t>
  </si>
  <si>
    <t>pruned trees</t>
  </si>
  <si>
    <t>removed cut limbs and started  fig plantings</t>
  </si>
  <si>
    <t>Derrick</t>
  </si>
  <si>
    <t>Hill up half of the potatoes</t>
  </si>
  <si>
    <t>weed and hill half of the A1 potatoes</t>
  </si>
  <si>
    <t>cotton</t>
  </si>
  <si>
    <t>M17</t>
  </si>
  <si>
    <t>plant cotton seeds</t>
  </si>
  <si>
    <t>plant 1/2" deep and 1' apart</t>
  </si>
  <si>
    <t>Julian</t>
  </si>
  <si>
    <t>Sorrel</t>
  </si>
  <si>
    <t>Angel L</t>
  </si>
  <si>
    <t>Gale</t>
  </si>
  <si>
    <t>O2 holes</t>
  </si>
  <si>
    <t>added mid wire supports</t>
  </si>
  <si>
    <t>either side of bin 2</t>
  </si>
  <si>
    <t>weed and water</t>
  </si>
  <si>
    <t>weeded O2 and hilled potatoes, and watered bed</t>
  </si>
  <si>
    <t>pruned pear tree</t>
  </si>
  <si>
    <t>planted peach tree</t>
  </si>
  <si>
    <t>planted peach tree between kumquats and celeste fig</t>
  </si>
  <si>
    <t>pinned landscape timbers</t>
  </si>
  <si>
    <t>pinned landscape timbers along grape bed</t>
  </si>
  <si>
    <t>tomatoes, celeb &amp; marz</t>
  </si>
  <si>
    <t>onion, 1015Y</t>
  </si>
  <si>
    <t>removed extented screw ends in bin 2</t>
  </si>
  <si>
    <t>planted a gift peach tree in orchard</t>
  </si>
  <si>
    <t>removed hazards</t>
  </si>
  <si>
    <t>m6</t>
  </si>
  <si>
    <t>Seaweed liquid fetilizer</t>
  </si>
  <si>
    <t>strawberries</t>
  </si>
  <si>
    <t>installed irrigation to O15</t>
  </si>
  <si>
    <t>leveled blocks bed O15, changed irrigation heads to O28, extended irrigation in O17</t>
  </si>
  <si>
    <t>yacir</t>
  </si>
  <si>
    <t>plant herbs</t>
  </si>
  <si>
    <t>cotton seeds, cut sorrel, remove bolting cilantro leaves</t>
  </si>
  <si>
    <t>Milagro</t>
  </si>
  <si>
    <t>7/10</t>
  </si>
  <si>
    <t>transplant swamp chestnuts</t>
  </si>
  <si>
    <t>David M</t>
  </si>
  <si>
    <t>Abigail</t>
  </si>
  <si>
    <t>main holes</t>
  </si>
  <si>
    <t>M3,9</t>
  </si>
  <si>
    <t>M8,2,12</t>
  </si>
  <si>
    <t>AM/PM</t>
  </si>
  <si>
    <t>rained out</t>
  </si>
  <si>
    <t>outdoor</t>
  </si>
  <si>
    <t>classes</t>
  </si>
  <si>
    <t xml:space="preserve"> 03/26/24</t>
  </si>
  <si>
    <t>fatima</t>
  </si>
  <si>
    <t>SH/Dcall</t>
  </si>
  <si>
    <t>O15,17</t>
  </si>
  <si>
    <t>sophia R.</t>
  </si>
  <si>
    <t>M3,14</t>
  </si>
  <si>
    <t>Yeison</t>
  </si>
  <si>
    <t>JB/HO</t>
  </si>
  <si>
    <t>_</t>
  </si>
  <si>
    <t>Hector</t>
  </si>
  <si>
    <t xml:space="preserve">DL </t>
  </si>
  <si>
    <t>weed A-9</t>
  </si>
  <si>
    <t>mulch potaotes in A1</t>
  </si>
  <si>
    <t>mowed orchard</t>
  </si>
  <si>
    <t>used clippings as green material for compost</t>
  </si>
  <si>
    <t>empty #3</t>
  </si>
  <si>
    <t>M7,6,10</t>
  </si>
  <si>
    <t>put compost around plants</t>
  </si>
  <si>
    <t>remove broccoli, cut up for compost bin</t>
  </si>
  <si>
    <t>Tr'Shawn</t>
  </si>
  <si>
    <t>M86a</t>
  </si>
  <si>
    <t>EV, LV</t>
  </si>
  <si>
    <t>M13a,b</t>
  </si>
  <si>
    <t>Darlanna</t>
  </si>
  <si>
    <t>SH, Lisa ?</t>
  </si>
  <si>
    <t>O2, 9-12</t>
  </si>
  <si>
    <t>Solara</t>
  </si>
  <si>
    <t>water beds</t>
  </si>
  <si>
    <t>cut removed broccoli</t>
  </si>
  <si>
    <t>cucumbers, pickling</t>
  </si>
  <si>
    <t>m2,8</t>
  </si>
  <si>
    <t xml:space="preserve">prepped </t>
  </si>
  <si>
    <t>4" pots for cotton</t>
  </si>
  <si>
    <t>filled buckets with compost for M15</t>
  </si>
  <si>
    <t>Misael</t>
  </si>
  <si>
    <t>peas</t>
  </si>
  <si>
    <t>Beets</t>
  </si>
  <si>
    <t>M8,3</t>
  </si>
  <si>
    <t>Eggplant</t>
  </si>
  <si>
    <t>alejandra</t>
  </si>
  <si>
    <t>M16a,b</t>
  </si>
  <si>
    <t>Almando</t>
  </si>
  <si>
    <t>1  1/8</t>
  </si>
  <si>
    <t>squash, smooth criminal</t>
  </si>
  <si>
    <t>ev</t>
  </si>
  <si>
    <t>squash, midas</t>
  </si>
  <si>
    <t>dl</t>
  </si>
  <si>
    <t>weed under grapes</t>
  </si>
  <si>
    <t>cucumbers, sweet slice</t>
  </si>
  <si>
    <t>O26</t>
  </si>
  <si>
    <t>Parsley</t>
  </si>
  <si>
    <t>Lexi</t>
  </si>
  <si>
    <t>install</t>
  </si>
  <si>
    <t>irrigation at both ends of bed</t>
  </si>
  <si>
    <t>Annex, main</t>
  </si>
  <si>
    <t>water</t>
  </si>
  <si>
    <t>all dry beds, due to outside water turned off</t>
  </si>
  <si>
    <t>cut up for compost Total</t>
  </si>
  <si>
    <t>clean up leaves in bed M5 (broccoli) Total</t>
  </si>
  <si>
    <t>prep for new crop of sugar cane Total</t>
  </si>
  <si>
    <t>cover with pine straw Total</t>
  </si>
  <si>
    <t>replant around the main garden area bed holes Total</t>
  </si>
  <si>
    <t>add humates, 6-2-4, and workin, then mulch Total</t>
  </si>
  <si>
    <t>water beds in main garden  Total</t>
  </si>
  <si>
    <t>water all beds Total</t>
  </si>
  <si>
    <t>clean up leaves behind M1, and water beds Total</t>
  </si>
  <si>
    <t>removed cut limbs and started  fig plantings Total</t>
  </si>
  <si>
    <t>weed and hill half of the A1 potatoes Total</t>
  </si>
  <si>
    <t>weeded O2 and hilled potatoes, and watered bed Total</t>
  </si>
  <si>
    <t>pruned pear tree Total</t>
  </si>
  <si>
    <t>planted peach tree between kumquats and celeste fig Total</t>
  </si>
  <si>
    <t>removed extented screw ends in bin 2 Total</t>
  </si>
  <si>
    <t>pinned landscape timbers along grape bed Total</t>
  </si>
  <si>
    <t>leveled blocks bed O15, changed irrigation heads to O28, extended irrigation in O17 Total</t>
  </si>
  <si>
    <t>cotton seeds, cut sorrel, remove bolting cilantro leaves Total</t>
  </si>
  <si>
    <t>mulch potaotes in A1 Total</t>
  </si>
  <si>
    <t>used clippings as green material for compost Total</t>
  </si>
  <si>
    <t>cut removed broccoli Total</t>
  </si>
  <si>
    <t>#NAME?</t>
  </si>
  <si>
    <t>#NAME? Total</t>
  </si>
  <si>
    <t>4" pots for cotton Total</t>
  </si>
  <si>
    <t>all dry beds, due to outside water turned off Total</t>
  </si>
  <si>
    <t>remove frozen vines Total</t>
  </si>
  <si>
    <t>1/25/2024 Total</t>
  </si>
  <si>
    <t>remove remaining snow peas Total</t>
  </si>
  <si>
    <t>1/30/2024 Total</t>
  </si>
  <si>
    <t>clean up sugar cane area Total</t>
  </si>
  <si>
    <t>2/1/2024 Total</t>
  </si>
  <si>
    <t>dig multiplying onions Total</t>
  </si>
  <si>
    <t>2/15/2024 Total</t>
  </si>
  <si>
    <t>modify bed M1 Total</t>
  </si>
  <si>
    <t>2/22/2024 Total</t>
  </si>
  <si>
    <t>watering all beds Total</t>
  </si>
  <si>
    <t>cut sorrel, parsley Total</t>
  </si>
  <si>
    <t>2/28/2024 Total</t>
  </si>
  <si>
    <t>pruned trees Total</t>
  </si>
  <si>
    <t>3/5/2024 Total</t>
  </si>
  <si>
    <t>Hill up half of the potatoes Total</t>
  </si>
  <si>
    <t>3/7/2024 Total</t>
  </si>
  <si>
    <t>weed and water Total</t>
  </si>
  <si>
    <t>planted peach tree Total</t>
  </si>
  <si>
    <t>removed hazards Total</t>
  </si>
  <si>
    <t>3/12/2024 Total</t>
  </si>
  <si>
    <t>installed irrigation to O15 Total</t>
  </si>
  <si>
    <t>3/16/2024 Total</t>
  </si>
  <si>
    <t>plant herbs Total</t>
  </si>
  <si>
    <t>3/19/2024 Total</t>
  </si>
  <si>
    <t>weed A-9 Total</t>
  </si>
  <si>
    <t xml:space="preserve"> 03/26/24 Total</t>
  </si>
  <si>
    <t>mowed orchard Total</t>
  </si>
  <si>
    <t>3/26/2024 Total</t>
  </si>
  <si>
    <t>water beds Total</t>
  </si>
  <si>
    <t>remove broccoli, cut up for compost bin Total</t>
  </si>
  <si>
    <t>put compost around plants Total</t>
  </si>
  <si>
    <t>3/28/2024 Total</t>
  </si>
  <si>
    <t>prepped  Total</t>
  </si>
  <si>
    <t>4/2/2024 Total</t>
  </si>
  <si>
    <t>water Total</t>
  </si>
  <si>
    <t>4/16/2024 Total</t>
  </si>
  <si>
    <t>1/16/2024 Total</t>
  </si>
  <si>
    <t>1/18/2024 Total</t>
  </si>
  <si>
    <t>1/11/2024 Total</t>
  </si>
  <si>
    <t>4/4/2024 Total</t>
  </si>
  <si>
    <t>Seaweed liquid fetilizer Total</t>
  </si>
  <si>
    <t>still need to be topped off with compost Total</t>
  </si>
  <si>
    <t>Thompson's -  benches, Echo - work areas Total</t>
  </si>
  <si>
    <t>4 X 4 timbers + mulch Total</t>
  </si>
  <si>
    <t>finished 6 trees Total</t>
  </si>
  <si>
    <t>mulched all trees Total</t>
  </si>
  <si>
    <t>dismantle and rebuild Total</t>
  </si>
  <si>
    <t>One tree did not have holes to secure landscaping Total</t>
  </si>
  <si>
    <t>removed waste and cleaned up area Total</t>
  </si>
  <si>
    <t>final touchup completed Total</t>
  </si>
  <si>
    <t>set pavers in footprint of old bed Total</t>
  </si>
  <si>
    <t>also around the front of compost bins Total</t>
  </si>
  <si>
    <t>fixed vandalized door Total</t>
  </si>
  <si>
    <t>provided and installed 3'X16'X10" bed for lower grade tulip bed Total</t>
  </si>
  <si>
    <t>put down cardboard, soil, and humates to establish bed Total</t>
  </si>
  <si>
    <t>repaired split in back and side of shed  Total</t>
  </si>
  <si>
    <t>divide bed into 6 sections Total</t>
  </si>
  <si>
    <t>new lumber and soil prep Total</t>
  </si>
  <si>
    <t>water from school roof flooded bed, rotted wood gave way Total</t>
  </si>
  <si>
    <t>either side of bin 2 Total</t>
  </si>
  <si>
    <t>irrigation at both ends of bed Total</t>
  </si>
  <si>
    <t>fertilze</t>
  </si>
  <si>
    <t>xuccini</t>
  </si>
  <si>
    <t>cucumber, standard</t>
  </si>
  <si>
    <t>artichoke</t>
  </si>
  <si>
    <t>tomatoes, celeb</t>
  </si>
  <si>
    <t>m15</t>
  </si>
  <si>
    <t>m12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</si>
</sst>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mm/dd/yy;@"/>
    <numFmt numFmtId="165" formatCode="[$-F800]dddd\,\ mmmm\ dd\,\ yyyy"/>
    <numFmt numFmtId="166" formatCode="0.0"/>
  </numFmts>
  <fonts count="34" x14ac:knownFonts="1">
    <font>
      <sz val="11"/>
      <color theme="1"/>
      <name val="Calibri"/>
      <family val="2"/>
      <scheme val="minor"/>
    </font>
    <font>
      <sz val="10"/>
      <name val="Arial"/>
      <family val="2"/>
    </font>
    <font>
      <sz val="14"/>
      <name val="Calibri"/>
      <family val="2"/>
    </font>
    <font>
      <vertAlign val="superscript"/>
      <sz val="14"/>
      <name val="Calibri"/>
      <family val="2"/>
    </font>
    <font>
      <sz val="12"/>
      <name val="Arial"/>
      <family val="2"/>
    </font>
    <font>
      <sz val="11"/>
      <color theme="1"/>
      <name val="Calibri"/>
      <family val="2"/>
      <scheme val="minor"/>
    </font>
    <font>
      <sz val="11"/>
      <color theme="0"/>
      <name val="Calibri"/>
      <family val="2"/>
      <scheme val="minor"/>
    </font>
    <font>
      <sz val="14"/>
      <color rgb="FF006100"/>
      <name val="Calibri"/>
      <family val="2"/>
      <scheme val="minor"/>
    </font>
    <font>
      <b/>
      <sz val="11"/>
      <color theme="1"/>
      <name val="Calibri"/>
      <family val="2"/>
      <scheme val="minor"/>
    </font>
    <font>
      <sz val="11"/>
      <color rgb="FFFF0000"/>
      <name val="Calibri"/>
      <family val="2"/>
      <scheme val="minor"/>
    </font>
    <font>
      <sz val="2"/>
      <color theme="1"/>
      <name val="Calibri"/>
      <family val="2"/>
      <scheme val="minor"/>
    </font>
    <font>
      <sz val="11"/>
      <color rgb="FF000000"/>
      <name val="Calibri"/>
      <family val="2"/>
      <scheme val="minor"/>
    </font>
    <font>
      <sz val="11"/>
      <name val="Calibri"/>
      <family val="2"/>
      <scheme val="minor"/>
    </font>
    <font>
      <sz val="14"/>
      <name val="Calibri"/>
      <family val="2"/>
      <scheme val="minor"/>
    </font>
    <font>
      <sz val="12"/>
      <color rgb="FF609A36"/>
      <name val="Arial"/>
      <family val="2"/>
    </font>
    <font>
      <b/>
      <sz val="14"/>
      <color theme="1"/>
      <name val="Calibri"/>
      <family val="2"/>
      <scheme val="minor"/>
    </font>
    <font>
      <b/>
      <sz val="9"/>
      <color theme="1"/>
      <name val="Calibri"/>
      <family val="2"/>
      <scheme val="minor"/>
    </font>
    <font>
      <b/>
      <i/>
      <sz val="11"/>
      <color theme="1"/>
      <name val="Calibri"/>
      <family val="2"/>
      <scheme val="minor"/>
    </font>
    <font>
      <i/>
      <sz val="11"/>
      <color theme="1"/>
      <name val="Calibri"/>
      <family val="2"/>
      <scheme val="minor"/>
    </font>
    <font>
      <b/>
      <sz val="18"/>
      <color theme="1"/>
      <name val="Calibri"/>
      <family val="2"/>
      <scheme val="minor"/>
    </font>
    <font>
      <b/>
      <i/>
      <sz val="18"/>
      <color theme="1"/>
      <name val="Calibri"/>
      <family val="2"/>
      <scheme val="minor"/>
    </font>
    <font>
      <sz val="11"/>
      <color rgb="FFCC00CC"/>
      <name val="Calibri"/>
      <family val="2"/>
      <scheme val="minor"/>
    </font>
    <font>
      <b/>
      <sz val="16"/>
      <color theme="4"/>
      <name val="Calibri"/>
      <family val="2"/>
      <scheme val="minor"/>
    </font>
    <font>
      <b/>
      <sz val="12"/>
      <color theme="1"/>
      <name val="Calibri"/>
      <family val="2"/>
      <scheme val="minor"/>
    </font>
    <font>
      <sz val="8"/>
      <color theme="1"/>
      <name val="Calibri"/>
      <family val="2"/>
      <scheme val="minor"/>
    </font>
    <font>
      <sz val="11"/>
      <color rgb="FF0070C0"/>
      <name val="Calibri"/>
      <family val="2"/>
      <scheme val="minor"/>
    </font>
    <font>
      <sz val="11"/>
      <color rgb="FF0070C0"/>
      <name val="Calibri"/>
      <family val="2"/>
    </font>
    <font>
      <u/>
      <sz val="11"/>
      <color rgb="FFFF0000"/>
      <name val="Calibri"/>
      <family val="2"/>
      <scheme val="minor"/>
    </font>
    <font>
      <b/>
      <sz val="11"/>
      <color rgb="FF00B050"/>
      <name val="Calibri"/>
      <family val="2"/>
      <scheme val="minor"/>
    </font>
    <font>
      <b/>
      <sz val="11"/>
      <color rgb="FFFF0000"/>
      <name val="Calibri"/>
      <family val="2"/>
      <scheme val="minor"/>
    </font>
    <font>
      <b/>
      <sz val="11"/>
      <color rgb="FF0070C0"/>
      <name val="Calibri"/>
      <family val="2"/>
      <scheme val="minor"/>
    </font>
    <font>
      <i/>
      <sz val="9"/>
      <color theme="1"/>
      <name val="Calibri"/>
      <family val="2"/>
      <scheme val="minor"/>
    </font>
    <font>
      <sz val="9"/>
      <color theme="1"/>
      <name val="Calibri"/>
      <family val="2"/>
      <scheme val="minor"/>
    </font>
    <font>
      <strike/>
      <sz val="11"/>
      <name val="Calibri"/>
      <family val="2"/>
      <scheme val="minor"/>
    </font>
  </fonts>
  <fills count="21">
    <fill>
      <patternFill patternType="none"/>
    </fill>
    <fill>
      <patternFill patternType="gray125"/>
    </fill>
    <fill>
      <patternFill patternType="solid">
        <fgColor rgb="FFC6EFCE"/>
      </patternFill>
    </fill>
    <fill>
      <patternFill patternType="solid">
        <fgColor rgb="FF808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rgb="FF00B0F0"/>
        <bgColor indexed="64"/>
      </patternFill>
    </fill>
    <fill>
      <patternFill patternType="solid">
        <fgColor rgb="FFFFC000"/>
        <bgColor indexed="64"/>
      </patternFill>
    </fill>
    <fill>
      <patternFill patternType="solid">
        <fgColor rgb="FF00B050"/>
        <bgColor indexed="64"/>
      </patternFill>
    </fill>
    <fill>
      <patternFill patternType="solid">
        <fgColor theme="0"/>
        <bgColor indexed="64"/>
      </patternFill>
    </fill>
    <fill>
      <patternFill patternType="solid">
        <fgColor theme="7" tint="0.59999389629810485"/>
        <bgColor indexed="64"/>
      </patternFill>
    </fill>
    <fill>
      <patternFill patternType="solid">
        <fgColor rgb="FFFFCC66"/>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9" tint="-0.499984740745262"/>
        <bgColor indexed="64"/>
      </patternFill>
    </fill>
    <fill>
      <patternFill patternType="solid">
        <fgColor rgb="FF0070C0"/>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9">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5"/>
      </left>
      <right/>
      <top style="thin">
        <color indexed="8"/>
      </top>
      <bottom/>
      <diagonal/>
    </border>
    <border>
      <left style="thin">
        <color indexed="65"/>
      </left>
      <right/>
      <top style="thin">
        <color indexed="8"/>
      </top>
      <bottom style="thin">
        <color indexed="8"/>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bottom/>
      <diagonal/>
    </border>
    <border>
      <left style="thin">
        <color indexed="65"/>
      </left>
      <right/>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thin">
        <color indexed="8"/>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7" fillId="2" borderId="0" applyNumberFormat="0" applyBorder="0" applyAlignment="0" applyProtection="0"/>
    <xf numFmtId="0" fontId="1" fillId="0" borderId="0"/>
    <xf numFmtId="9" fontId="5" fillId="0" borderId="0" applyFont="0" applyFill="0" applyBorder="0" applyAlignment="0" applyProtection="0"/>
    <xf numFmtId="44" fontId="5" fillId="0" borderId="0" applyFont="0" applyFill="0" applyBorder="0" applyAlignment="0" applyProtection="0"/>
  </cellStyleXfs>
  <cellXfs count="220">
    <xf numFmtId="0" fontId="0" fillId="0" borderId="0" xfId="0"/>
    <xf numFmtId="0" fontId="10"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1" fillId="0" borderId="0" xfId="0" applyFont="1"/>
    <xf numFmtId="0" fontId="0" fillId="0" borderId="5" xfId="0" applyBorder="1"/>
    <xf numFmtId="164" fontId="12" fillId="0" borderId="6" xfId="0" applyNumberFormat="1" applyFont="1" applyBorder="1" applyAlignment="1">
      <alignment horizontal="center" vertical="top"/>
    </xf>
    <xf numFmtId="0" fontId="12" fillId="0" borderId="6" xfId="0" applyFont="1" applyBorder="1" applyAlignment="1">
      <alignment horizontal="center" vertical="top"/>
    </xf>
    <xf numFmtId="2" fontId="12" fillId="0" borderId="6" xfId="0" applyNumberFormat="1" applyFont="1" applyBorder="1" applyAlignment="1">
      <alignment horizontal="center" vertical="top"/>
    </xf>
    <xf numFmtId="0" fontId="13" fillId="3" borderId="6" xfId="0" applyFont="1" applyFill="1" applyBorder="1" applyAlignment="1">
      <alignment horizontal="center" vertical="top"/>
    </xf>
    <xf numFmtId="0" fontId="14" fillId="0" borderId="0" xfId="0" applyFont="1"/>
    <xf numFmtId="0" fontId="0" fillId="0" borderId="0" xfId="0" applyBorder="1"/>
    <xf numFmtId="0" fontId="0" fillId="0" borderId="7" xfId="0" applyBorder="1"/>
    <xf numFmtId="0" fontId="0" fillId="0" borderId="8" xfId="0" applyBorder="1"/>
    <xf numFmtId="0" fontId="0" fillId="0" borderId="9" xfId="0" applyBorder="1"/>
    <xf numFmtId="1" fontId="12" fillId="0" borderId="6" xfId="0" applyNumberFormat="1" applyFont="1" applyBorder="1" applyAlignment="1">
      <alignment horizontal="center" vertical="top"/>
    </xf>
    <xf numFmtId="0" fontId="7" fillId="2" borderId="6" xfId="1" applyBorder="1" applyAlignment="1">
      <alignment horizontal="center" vertical="top"/>
    </xf>
    <xf numFmtId="0" fontId="12" fillId="0" borderId="10" xfId="0" applyFont="1" applyBorder="1" applyAlignment="1">
      <alignment horizontal="center" vertical="top"/>
    </xf>
    <xf numFmtId="0" fontId="12" fillId="0" borderId="11" xfId="0" applyFont="1" applyBorder="1" applyAlignment="1">
      <alignment horizontal="center" vertical="top"/>
    </xf>
    <xf numFmtId="0" fontId="12" fillId="0" borderId="12" xfId="0" applyFont="1" applyBorder="1" applyAlignment="1">
      <alignment horizontal="center" vertical="top"/>
    </xf>
    <xf numFmtId="164" fontId="13" fillId="5" borderId="6" xfId="0" applyNumberFormat="1" applyFont="1" applyFill="1" applyBorder="1" applyAlignment="1">
      <alignment horizontal="center" vertical="top" wrapText="1"/>
    </xf>
    <xf numFmtId="49" fontId="12" fillId="0" borderId="10" xfId="0" applyNumberFormat="1" applyFont="1" applyBorder="1" applyAlignment="1">
      <alignment horizontal="center" vertical="top"/>
    </xf>
    <xf numFmtId="49" fontId="12" fillId="0" borderId="6" xfId="0" applyNumberFormat="1" applyFont="1" applyBorder="1" applyAlignment="1">
      <alignment horizontal="center" vertical="top"/>
    </xf>
    <xf numFmtId="1" fontId="0" fillId="0" borderId="0" xfId="0" applyNumberFormat="1" applyAlignment="1">
      <alignment horizontal="center"/>
    </xf>
    <xf numFmtId="0" fontId="15" fillId="0" borderId="0" xfId="0" applyFont="1"/>
    <xf numFmtId="0" fontId="0" fillId="0" borderId="0" xfId="0" applyAlignment="1">
      <alignment horizontal="center" vertical="center"/>
    </xf>
    <xf numFmtId="0" fontId="0" fillId="0" borderId="0" xfId="0" applyAlignment="1">
      <alignment vertical="top" wrapText="1"/>
    </xf>
    <xf numFmtId="0" fontId="0" fillId="0" borderId="0" xfId="0" applyAlignment="1">
      <alignment vertical="top"/>
    </xf>
    <xf numFmtId="0" fontId="8" fillId="0" borderId="0" xfId="0" applyFont="1" applyAlignment="1">
      <alignment wrapText="1"/>
    </xf>
    <xf numFmtId="0" fontId="8" fillId="0" borderId="0" xfId="0" applyFont="1" applyAlignment="1">
      <alignment horizontal="center" vertical="center"/>
    </xf>
    <xf numFmtId="0" fontId="8" fillId="0" borderId="0" xfId="0" applyFont="1"/>
    <xf numFmtId="0" fontId="8" fillId="0" borderId="0" xfId="0" applyFont="1" applyAlignment="1">
      <alignment horizontal="center" vertical="center" wrapText="1"/>
    </xf>
    <xf numFmtId="0" fontId="8" fillId="0" borderId="0" xfId="0" applyFont="1" applyAlignment="1">
      <alignment horizontal="left" vertical="top"/>
    </xf>
    <xf numFmtId="0" fontId="8" fillId="0" borderId="0" xfId="0" applyFont="1" applyAlignment="1">
      <alignment horizontal="left" vertical="center"/>
    </xf>
    <xf numFmtId="9" fontId="5" fillId="0" borderId="0" xfId="3" applyFont="1"/>
    <xf numFmtId="9" fontId="0" fillId="0" borderId="0" xfId="0" applyNumberFormat="1"/>
    <xf numFmtId="12" fontId="5" fillId="0" borderId="0" xfId="3" applyNumberFormat="1" applyFont="1"/>
    <xf numFmtId="12" fontId="5" fillId="0" borderId="0" xfId="3" quotePrefix="1" applyNumberFormat="1" applyFont="1" applyAlignment="1">
      <alignment horizontal="center" vertical="center"/>
    </xf>
    <xf numFmtId="0" fontId="8" fillId="0" borderId="0" xfId="0" applyFont="1" applyAlignment="1">
      <alignment vertical="top" wrapText="1"/>
    </xf>
    <xf numFmtId="2" fontId="4" fillId="0" borderId="0" xfId="0" applyNumberFormat="1" applyFont="1" applyAlignme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left" vertical="top"/>
    </xf>
    <xf numFmtId="0" fontId="16" fillId="0" borderId="0" xfId="0" applyFont="1" applyAlignment="1">
      <alignment horizontal="left" vertical="center"/>
    </xf>
    <xf numFmtId="0" fontId="15" fillId="0" borderId="0" xfId="0" applyFont="1" applyAlignment="1">
      <alignment horizontal="left" vertical="top"/>
    </xf>
    <xf numFmtId="0" fontId="8" fillId="0" borderId="0" xfId="0" applyFont="1" applyAlignment="1">
      <alignment horizontal="right" vertical="center"/>
    </xf>
    <xf numFmtId="0" fontId="8" fillId="0" borderId="0" xfId="0" applyFont="1" applyAlignment="1">
      <alignment horizontal="right"/>
    </xf>
    <xf numFmtId="0" fontId="17" fillId="0" borderId="0" xfId="0" applyFont="1" applyAlignment="1">
      <alignment horizontal="center"/>
    </xf>
    <xf numFmtId="0" fontId="18" fillId="0" borderId="0" xfId="0" applyFont="1" applyAlignment="1">
      <alignment horizontal="center" vertical="top" wrapText="1"/>
    </xf>
    <xf numFmtId="0" fontId="18" fillId="0" borderId="0" xfId="0" applyFont="1" applyAlignment="1">
      <alignment horizontal="center" wrapText="1"/>
    </xf>
    <xf numFmtId="0" fontId="0" fillId="0" borderId="0" xfId="0" applyAlignment="1">
      <alignment horizontal="center" vertical="top" wrapText="1"/>
    </xf>
    <xf numFmtId="0" fontId="9" fillId="0" borderId="0" xfId="0" applyFont="1" applyAlignment="1">
      <alignment vertical="top" wrapText="1"/>
    </xf>
    <xf numFmtId="0" fontId="19" fillId="0" borderId="0" xfId="0" applyFont="1" applyAlignment="1">
      <alignment horizontal="center" vertical="center"/>
    </xf>
    <xf numFmtId="0" fontId="20" fillId="0" borderId="0" xfId="0" applyFont="1" applyAlignment="1">
      <alignment horizontal="center" vertical="center" wrapText="1"/>
    </xf>
    <xf numFmtId="0" fontId="19" fillId="0" borderId="0" xfId="0" applyFont="1" applyAlignment="1">
      <alignment horizontal="center" vertical="center" wrapText="1"/>
    </xf>
    <xf numFmtId="0" fontId="21" fillId="0" borderId="0" xfId="0" applyFont="1" applyAlignment="1">
      <alignment vertical="top" wrapText="1"/>
    </xf>
    <xf numFmtId="0" fontId="18" fillId="9" borderId="0" xfId="0" applyFont="1" applyFill="1" applyAlignment="1">
      <alignment horizontal="center" vertical="center" wrapText="1"/>
    </xf>
    <xf numFmtId="0" fontId="18" fillId="0" borderId="0" xfId="0" applyFont="1" applyAlignment="1">
      <alignment horizontal="center" vertical="center" wrapText="1"/>
    </xf>
    <xf numFmtId="0" fontId="0" fillId="0" borderId="0" xfId="0" applyAlignment="1">
      <alignment vertical="center"/>
    </xf>
    <xf numFmtId="0" fontId="0" fillId="0" borderId="0" xfId="0" applyAlignment="1">
      <alignment vertical="center" wrapText="1"/>
    </xf>
    <xf numFmtId="0" fontId="8"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2" fillId="10" borderId="11" xfId="0" applyFont="1" applyFill="1" applyBorder="1" applyAlignment="1">
      <alignment horizontal="center" vertical="top"/>
    </xf>
    <xf numFmtId="0" fontId="12" fillId="10" borderId="12" xfId="0" applyFont="1" applyFill="1" applyBorder="1" applyAlignment="1">
      <alignment horizontal="center" vertical="top"/>
    </xf>
    <xf numFmtId="164" fontId="13" fillId="5" borderId="6" xfId="0" applyNumberFormat="1" applyFont="1" applyFill="1" applyBorder="1" applyAlignment="1">
      <alignment horizontal="center" vertical="top"/>
    </xf>
    <xf numFmtId="0" fontId="13" fillId="11" borderId="6" xfId="0" applyFont="1" applyFill="1" applyBorder="1" applyAlignment="1">
      <alignment horizontal="center" vertical="top"/>
    </xf>
    <xf numFmtId="164" fontId="13" fillId="12" borderId="10" xfId="0" applyNumberFormat="1" applyFont="1" applyFill="1" applyBorder="1" applyAlignment="1">
      <alignment horizontal="center" vertical="top"/>
    </xf>
    <xf numFmtId="49" fontId="13" fillId="13" borderId="10" xfId="0" applyNumberFormat="1" applyFont="1" applyFill="1" applyBorder="1" applyAlignment="1">
      <alignment horizontal="center" vertical="top"/>
    </xf>
    <xf numFmtId="49" fontId="13" fillId="13" borderId="12" xfId="0" applyNumberFormat="1" applyFont="1" applyFill="1" applyBorder="1" applyAlignment="1">
      <alignment horizontal="center" vertical="top"/>
    </xf>
    <xf numFmtId="0" fontId="13" fillId="3" borderId="6" xfId="0" applyFont="1" applyFill="1" applyBorder="1" applyAlignment="1">
      <alignment horizontal="center" vertical="top" wrapText="1"/>
    </xf>
    <xf numFmtId="49" fontId="13" fillId="3" borderId="6" xfId="0" applyNumberFormat="1" applyFont="1" applyFill="1" applyBorder="1" applyAlignment="1">
      <alignment horizontal="center" vertical="top"/>
    </xf>
    <xf numFmtId="164" fontId="13" fillId="5" borderId="10" xfId="0" applyNumberFormat="1" applyFont="1" applyFill="1" applyBorder="1" applyAlignment="1">
      <alignment horizontal="center" vertical="top"/>
    </xf>
    <xf numFmtId="0" fontId="0" fillId="0" borderId="0" xfId="0" applyAlignment="1">
      <alignment wrapText="1"/>
    </xf>
    <xf numFmtId="22" fontId="0" fillId="0" borderId="0" xfId="0" applyNumberFormat="1" applyAlignment="1">
      <alignment vertical="top" wrapText="1"/>
    </xf>
    <xf numFmtId="1" fontId="15" fillId="0" borderId="0" xfId="0" applyNumberFormat="1" applyFont="1" applyAlignment="1">
      <alignment horizontal="center"/>
    </xf>
    <xf numFmtId="0" fontId="0" fillId="0" borderId="0" xfId="0" applyNumberFormat="1" applyAlignment="1">
      <alignment vertical="top" readingOrder="1"/>
    </xf>
    <xf numFmtId="0" fontId="15" fillId="0" borderId="0" xfId="0" applyNumberFormat="1" applyFont="1" applyAlignment="1">
      <alignment vertical="top" readingOrder="1"/>
    </xf>
    <xf numFmtId="0" fontId="0" fillId="0" borderId="6" xfId="0" applyNumberFormat="1" applyBorder="1" applyAlignment="1">
      <alignment vertical="top" readingOrder="1"/>
    </xf>
    <xf numFmtId="0" fontId="0" fillId="0" borderId="6" xfId="0" applyNumberFormat="1" applyBorder="1" applyAlignment="1" applyProtection="1">
      <alignment vertical="top" readingOrder="1"/>
      <protection locked="0"/>
    </xf>
    <xf numFmtId="0" fontId="0" fillId="0" borderId="6" xfId="0" applyBorder="1" applyAlignment="1">
      <alignment vertical="top" readingOrder="1"/>
    </xf>
    <xf numFmtId="0" fontId="0" fillId="6" borderId="6" xfId="0" applyNumberFormat="1" applyFill="1" applyBorder="1" applyAlignment="1">
      <alignment horizontal="center" vertical="top" readingOrder="1"/>
    </xf>
    <xf numFmtId="164" fontId="13" fillId="4" borderId="11" xfId="0" applyNumberFormat="1" applyFont="1" applyFill="1" applyBorder="1" applyAlignment="1">
      <alignment horizontal="center" vertical="top"/>
    </xf>
    <xf numFmtId="0" fontId="12" fillId="0" borderId="6" xfId="0" applyFont="1" applyBorder="1" applyAlignment="1">
      <alignment horizontal="center" vertical="top" wrapText="1"/>
    </xf>
    <xf numFmtId="164" fontId="12" fillId="0" borderId="6" xfId="0" applyNumberFormat="1" applyFont="1" applyBorder="1" applyAlignment="1">
      <alignment horizontal="center" vertical="top" wrapText="1"/>
    </xf>
    <xf numFmtId="1" fontId="12" fillId="0" borderId="6" xfId="0" applyNumberFormat="1" applyFont="1" applyBorder="1" applyAlignment="1">
      <alignment horizontal="center" vertical="top" wrapText="1"/>
    </xf>
    <xf numFmtId="49" fontId="12" fillId="0" borderId="6" xfId="0" applyNumberFormat="1" applyFont="1" applyBorder="1" applyAlignment="1">
      <alignment horizontal="center" vertical="top" wrapText="1"/>
    </xf>
    <xf numFmtId="14" fontId="12" fillId="0" borderId="6" xfId="0" applyNumberFormat="1" applyFont="1" applyBorder="1" applyAlignment="1">
      <alignment horizontal="center" vertical="top" wrapText="1"/>
    </xf>
    <xf numFmtId="2" fontId="12" fillId="0" borderId="10" xfId="0" applyNumberFormat="1" applyFont="1" applyBorder="1" applyAlignment="1">
      <alignment horizontal="center" vertical="center"/>
    </xf>
    <xf numFmtId="1" fontId="13" fillId="4" borderId="10" xfId="0" applyNumberFormat="1" applyFont="1" applyFill="1" applyBorder="1" applyAlignment="1">
      <alignment horizontal="center" vertical="top"/>
    </xf>
    <xf numFmtId="49" fontId="12" fillId="0" borderId="11" xfId="0" applyNumberFormat="1" applyFont="1" applyBorder="1" applyAlignment="1">
      <alignment horizontal="center" vertical="top"/>
    </xf>
    <xf numFmtId="2" fontId="12" fillId="0" borderId="11" xfId="0" applyNumberFormat="1" applyFont="1" applyBorder="1" applyAlignment="1">
      <alignment horizontal="center" vertical="top"/>
    </xf>
    <xf numFmtId="164" fontId="12" fillId="0" borderId="10" xfId="0" applyNumberFormat="1" applyFont="1" applyBorder="1" applyAlignment="1">
      <alignment horizontal="center" vertical="top"/>
    </xf>
    <xf numFmtId="0" fontId="12" fillId="0" borderId="11" xfId="0" applyFont="1" applyBorder="1" applyAlignment="1">
      <alignment horizontal="left" vertical="top"/>
    </xf>
    <xf numFmtId="0" fontId="0" fillId="14" borderId="6" xfId="0" applyNumberFormat="1" applyFill="1" applyBorder="1" applyAlignment="1">
      <alignment vertical="top" readingOrder="1"/>
    </xf>
    <xf numFmtId="0" fontId="23" fillId="0" borderId="8" xfId="0" applyFont="1" applyBorder="1"/>
    <xf numFmtId="0" fontId="0" fillId="0" borderId="0" xfId="0"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0" fontId="23" fillId="0" borderId="28" xfId="0" applyFont="1" applyBorder="1"/>
    <xf numFmtId="0" fontId="0" fillId="0" borderId="0" xfId="0" applyBorder="1" applyAlignment="1">
      <alignment horizontal="center"/>
    </xf>
    <xf numFmtId="18" fontId="0" fillId="0" borderId="0" xfId="0" applyNumberFormat="1" applyBorder="1" applyAlignment="1">
      <alignment horizontal="center"/>
    </xf>
    <xf numFmtId="0" fontId="0" fillId="0" borderId="30" xfId="0" applyBorder="1"/>
    <xf numFmtId="0" fontId="12" fillId="14" borderId="29" xfId="0" applyFont="1" applyFill="1" applyBorder="1" applyAlignment="1">
      <alignment horizontal="center"/>
    </xf>
    <xf numFmtId="0" fontId="0" fillId="0" borderId="32" xfId="0" applyBorder="1" applyAlignment="1">
      <alignment horizontal="center"/>
    </xf>
    <xf numFmtId="0" fontId="0" fillId="0" borderId="33" xfId="0" applyBorder="1"/>
    <xf numFmtId="0" fontId="23" fillId="0" borderId="0" xfId="0" applyFont="1" applyBorder="1"/>
    <xf numFmtId="0" fontId="23" fillId="0" borderId="34" xfId="0" applyFont="1" applyBorder="1"/>
    <xf numFmtId="0" fontId="12" fillId="0" borderId="31" xfId="0" applyFont="1" applyBorder="1" applyAlignment="1">
      <alignment horizontal="center"/>
    </xf>
    <xf numFmtId="0" fontId="6" fillId="0" borderId="0" xfId="0" applyFont="1" applyAlignment="1">
      <alignment horizontal="center"/>
    </xf>
    <xf numFmtId="0" fontId="6" fillId="17" borderId="29" xfId="0" applyFont="1" applyFill="1" applyBorder="1" applyAlignment="1">
      <alignment horizontal="center"/>
    </xf>
    <xf numFmtId="0" fontId="6" fillId="0" borderId="29" xfId="0" applyFont="1" applyBorder="1" applyAlignment="1">
      <alignment horizontal="center"/>
    </xf>
    <xf numFmtId="0" fontId="6" fillId="8" borderId="29" xfId="0" applyFont="1" applyFill="1" applyBorder="1" applyAlignment="1">
      <alignment horizontal="center"/>
    </xf>
    <xf numFmtId="0" fontId="6" fillId="15" borderId="29" xfId="0" applyFont="1" applyFill="1" applyBorder="1" applyAlignment="1">
      <alignment horizontal="center"/>
    </xf>
    <xf numFmtId="0" fontId="6" fillId="6" borderId="29" xfId="0" applyFont="1" applyFill="1" applyBorder="1" applyAlignment="1">
      <alignment horizontal="center"/>
    </xf>
    <xf numFmtId="0" fontId="6" fillId="7" borderId="29" xfId="0" applyFont="1" applyFill="1" applyBorder="1" applyAlignment="1">
      <alignment horizontal="center"/>
    </xf>
    <xf numFmtId="0" fontId="6" fillId="16" borderId="29" xfId="0" applyFont="1" applyFill="1" applyBorder="1" applyAlignment="1">
      <alignment horizontal="center"/>
    </xf>
    <xf numFmtId="0" fontId="12" fillId="9" borderId="29" xfId="0" applyFont="1" applyFill="1" applyBorder="1" applyAlignment="1">
      <alignment horizontal="center"/>
    </xf>
    <xf numFmtId="0" fontId="12" fillId="9" borderId="31" xfId="0" applyFont="1" applyFill="1" applyBorder="1" applyAlignment="1">
      <alignment horizontal="center"/>
    </xf>
    <xf numFmtId="0" fontId="25" fillId="0" borderId="0" xfId="0" applyFont="1" applyAlignment="1">
      <alignment vertical="top" wrapText="1"/>
    </xf>
    <xf numFmtId="0" fontId="8" fillId="0" borderId="0" xfId="0" quotePrefix="1" applyFont="1" applyAlignment="1">
      <alignment horizontal="right"/>
    </xf>
    <xf numFmtId="2" fontId="4" fillId="0" borderId="0" xfId="0" applyNumberFormat="1" applyFont="1" applyAlignment="1">
      <alignment vertical="top" wrapText="1"/>
    </xf>
    <xf numFmtId="0" fontId="0" fillId="0" borderId="0" xfId="0"/>
    <xf numFmtId="0" fontId="0" fillId="0" borderId="0" xfId="0" applyAlignment="1">
      <alignment vertical="top" wrapText="1"/>
    </xf>
    <xf numFmtId="0" fontId="0" fillId="0" borderId="0" xfId="0" applyAlignment="1">
      <alignment wrapText="1"/>
    </xf>
    <xf numFmtId="0" fontId="0" fillId="8" borderId="13" xfId="0" applyFill="1" applyBorder="1"/>
    <xf numFmtId="0" fontId="0" fillId="7" borderId="13" xfId="0" applyFill="1" applyBorder="1"/>
    <xf numFmtId="0" fontId="0" fillId="0" borderId="13" xfId="0" applyBorder="1"/>
    <xf numFmtId="0" fontId="0" fillId="0" borderId="14" xfId="0" applyBorder="1"/>
    <xf numFmtId="0" fontId="0" fillId="0" borderId="15" xfId="0" pivotButton="1" applyBorder="1"/>
    <xf numFmtId="0" fontId="0" fillId="0" borderId="15" xfId="0" applyBorder="1"/>
    <xf numFmtId="0" fontId="0" fillId="0" borderId="13" xfId="0" pivotButton="1" applyBorder="1"/>
    <xf numFmtId="0" fontId="0" fillId="0" borderId="16" xfId="0" applyBorder="1"/>
    <xf numFmtId="0" fontId="0" fillId="0" borderId="16" xfId="0" applyNumberFormat="1"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15" xfId="0" pivotButton="1" applyBorder="1" applyAlignment="1">
      <alignment vertical="top" wrapText="1"/>
    </xf>
    <xf numFmtId="0" fontId="0" fillId="0" borderId="15" xfId="0" applyBorder="1" applyAlignment="1">
      <alignment vertical="top" wrapText="1"/>
    </xf>
    <xf numFmtId="0" fontId="0" fillId="0" borderId="13" xfId="0" applyBorder="1" applyAlignment="1">
      <alignment vertical="top" wrapText="1"/>
    </xf>
    <xf numFmtId="0" fontId="0" fillId="0" borderId="17" xfId="0" applyBorder="1" applyAlignment="1">
      <alignment vertical="top" wrapText="1"/>
    </xf>
    <xf numFmtId="0" fontId="0" fillId="0" borderId="13" xfId="0" pivotButton="1" applyBorder="1" applyAlignment="1">
      <alignment vertical="top" wrapText="1"/>
    </xf>
    <xf numFmtId="0" fontId="0" fillId="0" borderId="16" xfId="0" applyBorder="1" applyAlignment="1">
      <alignment vertical="top" wrapText="1"/>
    </xf>
    <xf numFmtId="0" fontId="0" fillId="0" borderId="18" xfId="0" applyBorder="1" applyAlignment="1">
      <alignment vertical="top" wrapText="1"/>
    </xf>
    <xf numFmtId="0" fontId="0" fillId="0" borderId="13" xfId="0" pivotButton="1" applyBorder="1" applyAlignment="1">
      <alignment wrapText="1"/>
    </xf>
    <xf numFmtId="0" fontId="0" fillId="14" borderId="24" xfId="0" applyFill="1" applyBorder="1"/>
    <xf numFmtId="0" fontId="0" fillId="0" borderId="25" xfId="0" applyNumberFormat="1" applyBorder="1"/>
    <xf numFmtId="165" fontId="0" fillId="0" borderId="0" xfId="0" applyNumberFormat="1" applyAlignment="1">
      <alignment horizontal="center"/>
    </xf>
    <xf numFmtId="165" fontId="0" fillId="0" borderId="0" xfId="0" applyNumberFormat="1" applyAlignment="1">
      <alignment vertical="top" wrapText="1"/>
    </xf>
    <xf numFmtId="0" fontId="29" fillId="0" borderId="0" xfId="0" applyFont="1" applyAlignment="1">
      <alignment wrapText="1"/>
    </xf>
    <xf numFmtId="0" fontId="28" fillId="0" borderId="0" xfId="0" applyFont="1" applyAlignment="1">
      <alignment wrapText="1"/>
    </xf>
    <xf numFmtId="0" fontId="30" fillId="0" borderId="0" xfId="0" applyFont="1" applyAlignment="1">
      <alignment wrapText="1"/>
    </xf>
    <xf numFmtId="0" fontId="0" fillId="0" borderId="13" xfId="0" pivotButton="1" applyBorder="1" applyAlignment="1">
      <alignment horizontal="center" vertical="top" wrapText="1"/>
    </xf>
    <xf numFmtId="0" fontId="0" fillId="0" borderId="13" xfId="0" pivotButton="1" applyBorder="1" applyAlignment="1">
      <alignment horizontal="center" wrapText="1"/>
    </xf>
    <xf numFmtId="0" fontId="23" fillId="0" borderId="0" xfId="0" applyFont="1" applyAlignment="1">
      <alignment horizontal="left" vertical="top"/>
    </xf>
    <xf numFmtId="165" fontId="0" fillId="0" borderId="0" xfId="0" applyNumberFormat="1" applyAlignment="1">
      <alignment horizontal="center" vertical="center" wrapText="1"/>
    </xf>
    <xf numFmtId="0" fontId="31" fillId="0" borderId="0" xfId="0" applyFont="1"/>
    <xf numFmtId="44" fontId="0" fillId="0" borderId="0" xfId="4" applyFont="1"/>
    <xf numFmtId="44" fontId="6" fillId="0" borderId="0" xfId="0" applyNumberFormat="1" applyFont="1"/>
    <xf numFmtId="0" fontId="13" fillId="11" borderId="6" xfId="0" applyFont="1" applyFill="1" applyBorder="1" applyAlignment="1">
      <alignment horizontal="center" vertical="top"/>
    </xf>
    <xf numFmtId="0" fontId="0" fillId="0" borderId="13" xfId="0" applyNumberFormat="1" applyBorder="1"/>
    <xf numFmtId="0" fontId="0" fillId="0" borderId="24" xfId="0" applyNumberFormat="1" applyBorder="1"/>
    <xf numFmtId="0" fontId="0" fillId="0" borderId="22" xfId="0" applyNumberFormat="1" applyBorder="1"/>
    <xf numFmtId="0" fontId="0" fillId="0" borderId="35" xfId="0" applyNumberFormat="1" applyBorder="1"/>
    <xf numFmtId="0" fontId="0" fillId="0" borderId="17" xfId="0" applyBorder="1"/>
    <xf numFmtId="14" fontId="0" fillId="0" borderId="13" xfId="0" applyNumberFormat="1" applyBorder="1"/>
    <xf numFmtId="0" fontId="12" fillId="0" borderId="6" xfId="0" quotePrefix="1" applyFont="1" applyBorder="1" applyAlignment="1">
      <alignment horizontal="center" vertical="top" wrapText="1"/>
    </xf>
    <xf numFmtId="0" fontId="7" fillId="2" borderId="11" xfId="1" applyBorder="1" applyAlignment="1">
      <alignment horizontal="center" vertical="top"/>
    </xf>
    <xf numFmtId="44" fontId="16" fillId="0" borderId="0" xfId="4" applyFont="1"/>
    <xf numFmtId="0" fontId="32" fillId="0" borderId="0" xfId="0" applyFont="1" applyAlignment="1">
      <alignment horizontal="center"/>
    </xf>
    <xf numFmtId="0" fontId="0" fillId="0" borderId="29" xfId="0" applyBorder="1"/>
    <xf numFmtId="0" fontId="0" fillId="0" borderId="31" xfId="0" applyBorder="1"/>
    <xf numFmtId="0" fontId="0" fillId="0" borderId="32" xfId="0" applyBorder="1"/>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xf numFmtId="0" fontId="31" fillId="0" borderId="0" xfId="0" applyFont="1" applyBorder="1"/>
    <xf numFmtId="0" fontId="31" fillId="0" borderId="32" xfId="0" applyFont="1" applyBorder="1"/>
    <xf numFmtId="0" fontId="24" fillId="0" borderId="29" xfId="0" applyFont="1" applyBorder="1" applyAlignment="1">
      <alignment horizontal="center"/>
    </xf>
    <xf numFmtId="0" fontId="23" fillId="0" borderId="0" xfId="0" applyFont="1" applyBorder="1" applyAlignment="1">
      <alignment horizontal="center"/>
    </xf>
    <xf numFmtId="0" fontId="23" fillId="0" borderId="30" xfId="0" applyFont="1" applyBorder="1"/>
    <xf numFmtId="44" fontId="31" fillId="0" borderId="0" xfId="4" applyFont="1"/>
    <xf numFmtId="9" fontId="0" fillId="0" borderId="0" xfId="3" applyFont="1"/>
    <xf numFmtId="44" fontId="32" fillId="0" borderId="0" xfId="4" applyFont="1"/>
    <xf numFmtId="0" fontId="32" fillId="0" borderId="0" xfId="0" applyFont="1"/>
    <xf numFmtId="44" fontId="0" fillId="0" borderId="0" xfId="0" applyNumberFormat="1"/>
    <xf numFmtId="44" fontId="32" fillId="0" borderId="0" xfId="0" applyNumberFormat="1" applyFont="1"/>
    <xf numFmtId="49" fontId="12" fillId="0" borderId="12" xfId="0" applyNumberFormat="1" applyFont="1" applyBorder="1" applyAlignment="1">
      <alignment horizontal="center" vertical="top"/>
    </xf>
    <xf numFmtId="49" fontId="13" fillId="11" borderId="10" xfId="0" applyNumberFormat="1" applyFont="1" applyFill="1" applyBorder="1" applyAlignment="1">
      <alignment horizontal="center" vertical="top"/>
    </xf>
    <xf numFmtId="49" fontId="13" fillId="11" borderId="11" xfId="0" applyNumberFormat="1" applyFont="1" applyFill="1" applyBorder="1" applyAlignment="1">
      <alignment horizontal="center" vertical="top" wrapText="1"/>
    </xf>
    <xf numFmtId="14" fontId="0" fillId="0" borderId="0" xfId="0" applyNumberFormat="1"/>
    <xf numFmtId="16" fontId="12" fillId="0" borderId="6" xfId="0" applyNumberFormat="1" applyFont="1" applyBorder="1" applyAlignment="1">
      <alignment horizontal="center" vertical="top" wrapText="1"/>
    </xf>
    <xf numFmtId="166" fontId="12" fillId="0" borderId="6" xfId="0" applyNumberFormat="1" applyFont="1" applyBorder="1" applyAlignment="1">
      <alignment horizontal="center" vertical="top" wrapText="1"/>
    </xf>
    <xf numFmtId="164" fontId="13" fillId="12" borderId="10" xfId="0" applyNumberFormat="1" applyFont="1" applyFill="1" applyBorder="1" applyAlignment="1">
      <alignment horizontal="center" vertical="top"/>
    </xf>
    <xf numFmtId="12" fontId="12" fillId="0" borderId="6" xfId="0" applyNumberFormat="1" applyFont="1" applyBorder="1" applyAlignment="1">
      <alignment horizontal="center" vertical="top" wrapText="1"/>
    </xf>
    <xf numFmtId="14" fontId="0" fillId="18" borderId="13" xfId="0" applyNumberFormat="1" applyFill="1" applyBorder="1"/>
    <xf numFmtId="0" fontId="0" fillId="18" borderId="19" xfId="0" applyFill="1" applyBorder="1"/>
    <xf numFmtId="14" fontId="0" fillId="19" borderId="13" xfId="0" applyNumberFormat="1" applyFill="1" applyBorder="1"/>
    <xf numFmtId="14" fontId="0" fillId="20" borderId="13" xfId="0" applyNumberFormat="1" applyFill="1" applyBorder="1"/>
    <xf numFmtId="14" fontId="0" fillId="9" borderId="13" xfId="0" applyNumberFormat="1" applyFill="1" applyBorder="1"/>
    <xf numFmtId="16" fontId="12" fillId="0" borderId="6" xfId="0" quotePrefix="1" applyNumberFormat="1" applyFont="1" applyBorder="1" applyAlignment="1">
      <alignment horizontal="center" vertical="top" wrapText="1"/>
    </xf>
    <xf numFmtId="0" fontId="12" fillId="0" borderId="6" xfId="0" applyNumberFormat="1" applyFont="1" applyBorder="1" applyAlignment="1">
      <alignment horizontal="center" vertical="top" wrapText="1"/>
    </xf>
    <xf numFmtId="0" fontId="0" fillId="19" borderId="19" xfId="0" applyFill="1" applyBorder="1"/>
    <xf numFmtId="0" fontId="0" fillId="20" borderId="19" xfId="0" applyFill="1" applyBorder="1"/>
    <xf numFmtId="0" fontId="0" fillId="9" borderId="19" xfId="0" applyFill="1" applyBorder="1"/>
    <xf numFmtId="0" fontId="13" fillId="10" borderId="10" xfId="0" applyFont="1" applyFill="1" applyBorder="1" applyAlignment="1">
      <alignment horizontal="center" vertical="top"/>
    </xf>
    <xf numFmtId="0" fontId="12" fillId="10" borderId="11" xfId="0" applyFont="1" applyFill="1" applyBorder="1" applyAlignment="1">
      <alignment horizontal="center" vertical="top"/>
    </xf>
    <xf numFmtId="0" fontId="12" fillId="10" borderId="12" xfId="0" applyFont="1" applyFill="1" applyBorder="1" applyAlignment="1">
      <alignment horizontal="center" vertical="top"/>
    </xf>
    <xf numFmtId="164" fontId="13" fillId="5" borderId="6" xfId="0" applyNumberFormat="1" applyFont="1" applyFill="1" applyBorder="1" applyAlignment="1">
      <alignment horizontal="center" vertical="top"/>
    </xf>
    <xf numFmtId="49" fontId="13" fillId="13" borderId="10" xfId="0" applyNumberFormat="1" applyFont="1" applyFill="1" applyBorder="1" applyAlignment="1">
      <alignment horizontal="center" vertical="top"/>
    </xf>
    <xf numFmtId="49" fontId="13" fillId="13" borderId="12" xfId="0" applyNumberFormat="1" applyFont="1" applyFill="1" applyBorder="1" applyAlignment="1">
      <alignment horizontal="center" vertical="top"/>
    </xf>
    <xf numFmtId="164" fontId="13" fillId="4" borderId="10" xfId="0" applyNumberFormat="1" applyFont="1" applyFill="1" applyBorder="1" applyAlignment="1">
      <alignment horizontal="center" vertical="top"/>
    </xf>
    <xf numFmtId="164" fontId="13" fillId="4" borderId="11" xfId="0" applyNumberFormat="1" applyFont="1" applyFill="1" applyBorder="1" applyAlignment="1">
      <alignment horizontal="center" vertical="top"/>
    </xf>
    <xf numFmtId="49" fontId="13" fillId="3" borderId="10" xfId="0" applyNumberFormat="1" applyFont="1" applyFill="1" applyBorder="1" applyAlignment="1">
      <alignment horizontal="center" vertical="top"/>
    </xf>
    <xf numFmtId="0" fontId="0" fillId="0" borderId="11" xfId="0" applyBorder="1" applyAlignment="1">
      <alignment horizontal="center" vertical="top"/>
    </xf>
    <xf numFmtId="0" fontId="0" fillId="0" borderId="12" xfId="0" applyBorder="1" applyAlignment="1">
      <alignment horizontal="center" vertical="top"/>
    </xf>
  </cellXfs>
  <cellStyles count="5">
    <cellStyle name="Currency" xfId="4" builtinId="4"/>
    <cellStyle name="Good" xfId="1" builtinId="26"/>
    <cellStyle name="Normal" xfId="0" builtinId="0"/>
    <cellStyle name="Normal 2" xfId="2"/>
    <cellStyle name="Percent" xfId="3" builtinId="5"/>
  </cellStyles>
  <dxfs count="189">
    <dxf>
      <fill>
        <patternFill patternType="solid">
          <bgColor rgb="FFFFFF00"/>
        </patternFill>
      </fill>
    </dxf>
    <dxf>
      <fill>
        <patternFill patternType="solid">
          <bgColor rgb="FFFFC000"/>
        </patternFill>
      </fill>
    </dxf>
    <dxf>
      <fill>
        <patternFill patternType="solid">
          <bgColor rgb="FF00B050"/>
        </patternFill>
      </fill>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fill>
        <patternFill>
          <bgColor theme="0"/>
        </patternFill>
      </fill>
    </dxf>
    <dxf>
      <fill>
        <patternFill>
          <bgColor theme="3" tint="0.59999389629810485"/>
        </patternFill>
      </fill>
    </dxf>
    <dxf>
      <fill>
        <patternFill patternType="solid">
          <bgColor theme="3" tint="0.59999389629810485"/>
        </patternFill>
      </fill>
    </dxf>
    <dxf>
      <fill>
        <patternFill patternType="solid">
          <bgColor theme="5" tint="0.59999389629810485"/>
        </patternFill>
      </fill>
    </dxf>
    <dxf>
      <fill>
        <patternFill patternType="solid">
          <bgColor theme="6" tint="0.79998168889431442"/>
        </patternFill>
      </fill>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alignment vertical="top" wrapText="1" readingOrder="0"/>
    </dxf>
    <dxf>
      <border>
        <right/>
        <top/>
        <bottom/>
      </border>
    </dxf>
    <dxf>
      <border>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Annex Activity'!D89"/><Relationship Id="rId3" Type="http://schemas.openxmlformats.org/officeDocument/2006/relationships/hyperlink" Target="#'Annex Activity'!D29"/><Relationship Id="rId7" Type="http://schemas.openxmlformats.org/officeDocument/2006/relationships/hyperlink" Target="#'Annex Activity'!D77"/><Relationship Id="rId2" Type="http://schemas.openxmlformats.org/officeDocument/2006/relationships/hyperlink" Target="#'Annex Activity'!D17"/><Relationship Id="rId1" Type="http://schemas.openxmlformats.org/officeDocument/2006/relationships/hyperlink" Target="#'Annex Activity'!D5"/><Relationship Id="rId6" Type="http://schemas.openxmlformats.org/officeDocument/2006/relationships/hyperlink" Target="#'Annex Activity'!D65"/><Relationship Id="rId5" Type="http://schemas.openxmlformats.org/officeDocument/2006/relationships/hyperlink" Target="#annex!D53"/><Relationship Id="rId4" Type="http://schemas.openxmlformats.org/officeDocument/2006/relationships/hyperlink" Target="#'Annex Activity'!D41"/><Relationship Id="rId9" Type="http://schemas.openxmlformats.org/officeDocument/2006/relationships/hyperlink" Target="#'Annex Activity'!D10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5</xdr:col>
      <xdr:colOff>38100</xdr:colOff>
      <xdr:row>9</xdr:row>
      <xdr:rowOff>85725</xdr:rowOff>
    </xdr:from>
    <xdr:to>
      <xdr:col>13</xdr:col>
      <xdr:colOff>9525</xdr:colOff>
      <xdr:row>24</xdr:row>
      <xdr:rowOff>49554</xdr:rowOff>
    </xdr:to>
    <xdr:sp macro="" textlink="">
      <xdr:nvSpPr>
        <xdr:cNvPr id="2" name="Rectangle 1"/>
        <xdr:cNvSpPr/>
      </xdr:nvSpPr>
      <xdr:spPr>
        <a:xfrm>
          <a:off x="609600" y="885825"/>
          <a:ext cx="885825" cy="168592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38102</xdr:colOff>
      <xdr:row>27</xdr:row>
      <xdr:rowOff>16192</xdr:rowOff>
    </xdr:from>
    <xdr:to>
      <xdr:col>24</xdr:col>
      <xdr:colOff>66677</xdr:colOff>
      <xdr:row>35</xdr:row>
      <xdr:rowOff>47634</xdr:rowOff>
    </xdr:to>
    <xdr:sp macro="" textlink="">
      <xdr:nvSpPr>
        <xdr:cNvPr id="3" name="Rectangle 2"/>
        <xdr:cNvSpPr/>
      </xdr:nvSpPr>
      <xdr:spPr>
        <a:xfrm rot="16200000">
          <a:off x="1412082" y="2421732"/>
          <a:ext cx="938215" cy="18573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8</xdr:col>
      <xdr:colOff>57150</xdr:colOff>
      <xdr:row>37</xdr:row>
      <xdr:rowOff>11430</xdr:rowOff>
    </xdr:from>
    <xdr:to>
      <xdr:col>18</xdr:col>
      <xdr:colOff>38100</xdr:colOff>
      <xdr:row>53</xdr:row>
      <xdr:rowOff>15</xdr:rowOff>
    </xdr:to>
    <xdr:sp macro="" textlink="">
      <xdr:nvSpPr>
        <xdr:cNvPr id="4" name="Rectangle 3"/>
        <xdr:cNvSpPr/>
      </xdr:nvSpPr>
      <xdr:spPr>
        <a:xfrm>
          <a:off x="971550" y="4019550"/>
          <a:ext cx="1123950"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15</xdr:col>
      <xdr:colOff>23812</xdr:colOff>
      <xdr:row>10</xdr:row>
      <xdr:rowOff>66675</xdr:rowOff>
    </xdr:from>
    <xdr:to>
      <xdr:col>35</xdr:col>
      <xdr:colOff>1</xdr:colOff>
      <xdr:row>24</xdr:row>
      <xdr:rowOff>49539</xdr:rowOff>
    </xdr:to>
    <xdr:sp macro="" textlink="">
      <xdr:nvSpPr>
        <xdr:cNvPr id="5" name="Rectangle 4"/>
        <xdr:cNvSpPr/>
      </xdr:nvSpPr>
      <xdr:spPr>
        <a:xfrm rot="16200000">
          <a:off x="2074069" y="645318"/>
          <a:ext cx="1590675" cy="226218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24</xdr:col>
      <xdr:colOff>81441</xdr:colOff>
      <xdr:row>27</xdr:row>
      <xdr:rowOff>33339</xdr:rowOff>
    </xdr:from>
    <xdr:to>
      <xdr:col>41</xdr:col>
      <xdr:colOff>95274</xdr:colOff>
      <xdr:row>35</xdr:row>
      <xdr:rowOff>49527</xdr:rowOff>
    </xdr:to>
    <xdr:sp macro="" textlink="">
      <xdr:nvSpPr>
        <xdr:cNvPr id="6" name="Rectangle 5"/>
        <xdr:cNvSpPr/>
      </xdr:nvSpPr>
      <xdr:spPr>
        <a:xfrm rot="16200000">
          <a:off x="3334941" y="2382444"/>
          <a:ext cx="938215" cy="195500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35</xdr:col>
      <xdr:colOff>9525</xdr:colOff>
      <xdr:row>10</xdr:row>
      <xdr:rowOff>0</xdr:rowOff>
    </xdr:from>
    <xdr:to>
      <xdr:col>42</xdr:col>
      <xdr:colOff>0</xdr:colOff>
      <xdr:row>25</xdr:row>
      <xdr:rowOff>95250</xdr:rowOff>
    </xdr:to>
    <xdr:sp macro="" textlink="">
      <xdr:nvSpPr>
        <xdr:cNvPr id="7" name="Rectangle 6"/>
        <xdr:cNvSpPr/>
      </xdr:nvSpPr>
      <xdr:spPr>
        <a:xfrm>
          <a:off x="4010025" y="914400"/>
          <a:ext cx="790575"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21</xdr:col>
      <xdr:colOff>104775</xdr:colOff>
      <xdr:row>37</xdr:row>
      <xdr:rowOff>0</xdr:rowOff>
    </xdr:from>
    <xdr:to>
      <xdr:col>30</xdr:col>
      <xdr:colOff>76200</xdr:colOff>
      <xdr:row>52</xdr:row>
      <xdr:rowOff>95250</xdr:rowOff>
    </xdr:to>
    <xdr:sp macro="" textlink="">
      <xdr:nvSpPr>
        <xdr:cNvPr id="8" name="Rectangle 7"/>
        <xdr:cNvSpPr/>
      </xdr:nvSpPr>
      <xdr:spPr>
        <a:xfrm>
          <a:off x="2505075" y="4000500"/>
          <a:ext cx="1000125"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33</xdr:col>
      <xdr:colOff>76200</xdr:colOff>
      <xdr:row>37</xdr:row>
      <xdr:rowOff>9525</xdr:rowOff>
    </xdr:from>
    <xdr:to>
      <xdr:col>42</xdr:col>
      <xdr:colOff>9525</xdr:colOff>
      <xdr:row>52</xdr:row>
      <xdr:rowOff>104775</xdr:rowOff>
    </xdr:to>
    <xdr:sp macro="" textlink="">
      <xdr:nvSpPr>
        <xdr:cNvPr id="9" name="Rectangle 8"/>
        <xdr:cNvSpPr/>
      </xdr:nvSpPr>
      <xdr:spPr>
        <a:xfrm>
          <a:off x="3848100" y="4010025"/>
          <a:ext cx="962025" cy="1809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44</xdr:col>
      <xdr:colOff>83821</xdr:colOff>
      <xdr:row>9</xdr:row>
      <xdr:rowOff>114299</xdr:rowOff>
    </xdr:from>
    <xdr:to>
      <xdr:col>49</xdr:col>
      <xdr:colOff>79</xdr:colOff>
      <xdr:row>52</xdr:row>
      <xdr:rowOff>104774</xdr:rowOff>
    </xdr:to>
    <xdr:sp macro="" textlink="">
      <xdr:nvSpPr>
        <xdr:cNvPr id="10" name="Rectangle 9"/>
        <xdr:cNvSpPr/>
      </xdr:nvSpPr>
      <xdr:spPr>
        <a:xfrm>
          <a:off x="5114926" y="914399"/>
          <a:ext cx="847724" cy="490537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19</xdr:col>
      <xdr:colOff>9525</xdr:colOff>
      <xdr:row>11</xdr:row>
      <xdr:rowOff>95250</xdr:rowOff>
    </xdr:from>
    <xdr:to>
      <xdr:col>31</xdr:col>
      <xdr:colOff>76200</xdr:colOff>
      <xdr:row>14</xdr:row>
      <xdr:rowOff>47625</xdr:rowOff>
    </xdr:to>
    <xdr:sp macro="" textlink="">
      <xdr:nvSpPr>
        <xdr:cNvPr id="11" name="TextBox 10"/>
        <xdr:cNvSpPr txBox="1"/>
      </xdr:nvSpPr>
      <xdr:spPr>
        <a:xfrm>
          <a:off x="2181225" y="1123950"/>
          <a:ext cx="14382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87"  X  91"</a:t>
          </a:r>
        </a:p>
      </xdr:txBody>
    </xdr:sp>
    <xdr:clientData/>
  </xdr:twoCellAnchor>
  <xdr:twoCellAnchor>
    <xdr:from>
      <xdr:col>6</xdr:col>
      <xdr:colOff>28575</xdr:colOff>
      <xdr:row>12</xdr:row>
      <xdr:rowOff>28575</xdr:rowOff>
    </xdr:from>
    <xdr:to>
      <xdr:col>12</xdr:col>
      <xdr:colOff>76200</xdr:colOff>
      <xdr:row>14</xdr:row>
      <xdr:rowOff>38100</xdr:rowOff>
    </xdr:to>
    <xdr:sp macro="" textlink="">
      <xdr:nvSpPr>
        <xdr:cNvPr id="12" name="TextBox 11"/>
        <xdr:cNvSpPr txBox="1"/>
      </xdr:nvSpPr>
      <xdr:spPr>
        <a:xfrm>
          <a:off x="714375" y="1171575"/>
          <a:ext cx="7334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33" X 94</a:t>
          </a:r>
          <a:r>
            <a:rPr lang="en-US" sz="1100"/>
            <a:t>"</a:t>
          </a:r>
        </a:p>
      </xdr:txBody>
    </xdr:sp>
    <xdr:clientData/>
  </xdr:twoCellAnchor>
  <xdr:oneCellAnchor>
    <xdr:from>
      <xdr:col>38</xdr:col>
      <xdr:colOff>66675</xdr:colOff>
      <xdr:row>13</xdr:row>
      <xdr:rowOff>66675</xdr:rowOff>
    </xdr:from>
    <xdr:ext cx="184731" cy="264560"/>
    <xdr:sp macro="" textlink="">
      <xdr:nvSpPr>
        <xdr:cNvPr id="13" name="TextBox 12"/>
        <xdr:cNvSpPr txBox="1"/>
      </xdr:nvSpPr>
      <xdr:spPr>
        <a:xfrm>
          <a:off x="4410075" y="13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twoCellAnchor>
    <xdr:from>
      <xdr:col>35</xdr:col>
      <xdr:colOff>19050</xdr:colOff>
      <xdr:row>11</xdr:row>
      <xdr:rowOff>95250</xdr:rowOff>
    </xdr:from>
    <xdr:to>
      <xdr:col>41</xdr:col>
      <xdr:colOff>76200</xdr:colOff>
      <xdr:row>13</xdr:row>
      <xdr:rowOff>95251</xdr:rowOff>
    </xdr:to>
    <xdr:sp macro="" textlink="">
      <xdr:nvSpPr>
        <xdr:cNvPr id="14" name="TextBox 13"/>
        <xdr:cNvSpPr txBox="1"/>
      </xdr:nvSpPr>
      <xdr:spPr>
        <a:xfrm>
          <a:off x="4019550" y="1123950"/>
          <a:ext cx="742950" cy="228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33"</a:t>
          </a:r>
          <a:r>
            <a:rPr lang="en-US" sz="800" baseline="0"/>
            <a:t> </a:t>
          </a:r>
          <a:r>
            <a:rPr lang="en-US" sz="800"/>
            <a:t>X 98</a:t>
          </a:r>
          <a:r>
            <a:rPr lang="en-US" sz="1100"/>
            <a:t>"</a:t>
          </a:r>
        </a:p>
        <a:p>
          <a:endParaRPr lang="en-US" sz="1100"/>
        </a:p>
      </xdr:txBody>
    </xdr:sp>
    <xdr:clientData/>
  </xdr:twoCellAnchor>
  <xdr:twoCellAnchor>
    <xdr:from>
      <xdr:col>30</xdr:col>
      <xdr:colOff>95250</xdr:colOff>
      <xdr:row>29</xdr:row>
      <xdr:rowOff>85725</xdr:rowOff>
    </xdr:from>
    <xdr:to>
      <xdr:col>40</xdr:col>
      <xdr:colOff>66675</xdr:colOff>
      <xdr:row>32</xdr:row>
      <xdr:rowOff>0</xdr:rowOff>
    </xdr:to>
    <xdr:sp macro="" textlink="">
      <xdr:nvSpPr>
        <xdr:cNvPr id="15" name="TextBox 14"/>
        <xdr:cNvSpPr txBox="1"/>
      </xdr:nvSpPr>
      <xdr:spPr>
        <a:xfrm>
          <a:off x="3524250" y="3171825"/>
          <a:ext cx="11144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34"  X 96"</a:t>
          </a:r>
        </a:p>
      </xdr:txBody>
    </xdr:sp>
    <xdr:clientData/>
  </xdr:twoCellAnchor>
  <xdr:twoCellAnchor>
    <xdr:from>
      <xdr:col>12</xdr:col>
      <xdr:colOff>104775</xdr:colOff>
      <xdr:row>30</xdr:row>
      <xdr:rowOff>9525</xdr:rowOff>
    </xdr:from>
    <xdr:to>
      <xdr:col>22</xdr:col>
      <xdr:colOff>83848</xdr:colOff>
      <xdr:row>32</xdr:row>
      <xdr:rowOff>11598</xdr:rowOff>
    </xdr:to>
    <xdr:sp macro="" textlink="">
      <xdr:nvSpPr>
        <xdr:cNvPr id="16" name="TextBox 15"/>
        <xdr:cNvSpPr txBox="1"/>
      </xdr:nvSpPr>
      <xdr:spPr>
        <a:xfrm>
          <a:off x="1476375" y="3209925"/>
          <a:ext cx="11239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n-US" sz="800"/>
            <a:t>34" X 94"</a:t>
          </a:r>
        </a:p>
        <a:p>
          <a:pPr>
            <a:lnSpc>
              <a:spcPts val="1100"/>
            </a:lnSpc>
          </a:pPr>
          <a:endParaRPr lang="en-US" sz="1100"/>
        </a:p>
      </xdr:txBody>
    </xdr:sp>
    <xdr:clientData/>
  </xdr:twoCellAnchor>
  <xdr:twoCellAnchor>
    <xdr:from>
      <xdr:col>9</xdr:col>
      <xdr:colOff>38100</xdr:colOff>
      <xdr:row>40</xdr:row>
      <xdr:rowOff>9525</xdr:rowOff>
    </xdr:from>
    <xdr:to>
      <xdr:col>17</xdr:col>
      <xdr:colOff>28575</xdr:colOff>
      <xdr:row>42</xdr:row>
      <xdr:rowOff>28575</xdr:rowOff>
    </xdr:to>
    <xdr:sp macro="" textlink="">
      <xdr:nvSpPr>
        <xdr:cNvPr id="17" name="TextBox 16"/>
        <xdr:cNvSpPr txBox="1"/>
      </xdr:nvSpPr>
      <xdr:spPr>
        <a:xfrm>
          <a:off x="1066800" y="4352925"/>
          <a:ext cx="904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34" X 93"</a:t>
          </a:r>
        </a:p>
      </xdr:txBody>
    </xdr:sp>
    <xdr:clientData/>
  </xdr:twoCellAnchor>
  <xdr:twoCellAnchor>
    <xdr:from>
      <xdr:col>22</xdr:col>
      <xdr:colOff>66675</xdr:colOff>
      <xdr:row>39</xdr:row>
      <xdr:rowOff>95250</xdr:rowOff>
    </xdr:from>
    <xdr:to>
      <xdr:col>30</xdr:col>
      <xdr:colOff>57150</xdr:colOff>
      <xdr:row>42</xdr:row>
      <xdr:rowOff>0</xdr:rowOff>
    </xdr:to>
    <xdr:sp macro="" textlink="">
      <xdr:nvSpPr>
        <xdr:cNvPr id="18" name="TextBox 17"/>
        <xdr:cNvSpPr txBox="1"/>
      </xdr:nvSpPr>
      <xdr:spPr>
        <a:xfrm>
          <a:off x="2581275" y="4324350"/>
          <a:ext cx="904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34" X 93"</a:t>
          </a:r>
        </a:p>
      </xdr:txBody>
    </xdr:sp>
    <xdr:clientData/>
  </xdr:twoCellAnchor>
  <xdr:twoCellAnchor>
    <xdr:from>
      <xdr:col>34</xdr:col>
      <xdr:colOff>0</xdr:colOff>
      <xdr:row>39</xdr:row>
      <xdr:rowOff>95250</xdr:rowOff>
    </xdr:from>
    <xdr:to>
      <xdr:col>41</xdr:col>
      <xdr:colOff>104775</xdr:colOff>
      <xdr:row>42</xdr:row>
      <xdr:rowOff>0</xdr:rowOff>
    </xdr:to>
    <xdr:sp macro="" textlink="">
      <xdr:nvSpPr>
        <xdr:cNvPr id="19" name="TextBox 18"/>
        <xdr:cNvSpPr txBox="1"/>
      </xdr:nvSpPr>
      <xdr:spPr>
        <a:xfrm>
          <a:off x="3886200" y="4324350"/>
          <a:ext cx="904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34" X 93"</a:t>
          </a:r>
        </a:p>
      </xdr:txBody>
    </xdr:sp>
    <xdr:clientData/>
  </xdr:twoCellAnchor>
  <xdr:twoCellAnchor>
    <xdr:from>
      <xdr:col>45</xdr:col>
      <xdr:colOff>0</xdr:colOff>
      <xdr:row>18</xdr:row>
      <xdr:rowOff>104774</xdr:rowOff>
    </xdr:from>
    <xdr:to>
      <xdr:col>48</xdr:col>
      <xdr:colOff>38100</xdr:colOff>
      <xdr:row>21</xdr:row>
      <xdr:rowOff>9524</xdr:rowOff>
    </xdr:to>
    <xdr:sp macro="" textlink="">
      <xdr:nvSpPr>
        <xdr:cNvPr id="20" name="TextBox 19"/>
        <xdr:cNvSpPr txBox="1"/>
      </xdr:nvSpPr>
      <xdr:spPr>
        <a:xfrm>
          <a:off x="7715250" y="2333624"/>
          <a:ext cx="5524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35" X 26.5'</a:t>
          </a:r>
        </a:p>
        <a:p>
          <a:endParaRPr lang="en-US" sz="1100"/>
        </a:p>
      </xdr:txBody>
    </xdr:sp>
    <xdr:clientData/>
  </xdr:twoCellAnchor>
  <xdr:twoCellAnchor>
    <xdr:from>
      <xdr:col>7</xdr:col>
      <xdr:colOff>19050</xdr:colOff>
      <xdr:row>17</xdr:row>
      <xdr:rowOff>38100</xdr:rowOff>
    </xdr:from>
    <xdr:to>
      <xdr:col>11</xdr:col>
      <xdr:colOff>19050</xdr:colOff>
      <xdr:row>20</xdr:row>
      <xdr:rowOff>38100</xdr:rowOff>
    </xdr:to>
    <xdr:sp macro="" textlink="">
      <xdr:nvSpPr>
        <xdr:cNvPr id="21" name="TextBox 20">
          <a:hlinkClick xmlns:r="http://schemas.openxmlformats.org/officeDocument/2006/relationships" r:id="rId1"/>
        </xdr:cNvPr>
        <xdr:cNvSpPr txBox="1"/>
      </xdr:nvSpPr>
      <xdr:spPr>
        <a:xfrm>
          <a:off x="819150" y="1752600"/>
          <a:ext cx="4572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- 7</a:t>
          </a:r>
        </a:p>
        <a:p>
          <a:endParaRPr lang="en-US" sz="1100"/>
        </a:p>
      </xdr:txBody>
    </xdr:sp>
    <xdr:clientData/>
  </xdr:twoCellAnchor>
  <xdr:twoCellAnchor>
    <xdr:from>
      <xdr:col>22</xdr:col>
      <xdr:colOff>66675</xdr:colOff>
      <xdr:row>17</xdr:row>
      <xdr:rowOff>28575</xdr:rowOff>
    </xdr:from>
    <xdr:to>
      <xdr:col>27</xdr:col>
      <xdr:colOff>104775</xdr:colOff>
      <xdr:row>19</xdr:row>
      <xdr:rowOff>85725</xdr:rowOff>
    </xdr:to>
    <xdr:sp macro="" textlink="">
      <xdr:nvSpPr>
        <xdr:cNvPr id="22" name="TextBox 21">
          <a:hlinkClick xmlns:r="http://schemas.openxmlformats.org/officeDocument/2006/relationships" r:id="rId2"/>
        </xdr:cNvPr>
        <xdr:cNvSpPr txBox="1"/>
      </xdr:nvSpPr>
      <xdr:spPr>
        <a:xfrm>
          <a:off x="2581275" y="1743075"/>
          <a:ext cx="6096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a:t>
          </a:r>
          <a:r>
            <a:rPr lang="en-US" sz="1100" baseline="0"/>
            <a:t> - 8</a:t>
          </a:r>
          <a:endParaRPr lang="en-US" sz="1100"/>
        </a:p>
      </xdr:txBody>
    </xdr:sp>
    <xdr:clientData/>
  </xdr:twoCellAnchor>
  <xdr:twoCellAnchor>
    <xdr:from>
      <xdr:col>36</xdr:col>
      <xdr:colOff>9525</xdr:colOff>
      <xdr:row>17</xdr:row>
      <xdr:rowOff>0</xdr:rowOff>
    </xdr:from>
    <xdr:to>
      <xdr:col>40</xdr:col>
      <xdr:colOff>83844</xdr:colOff>
      <xdr:row>19</xdr:row>
      <xdr:rowOff>66675</xdr:rowOff>
    </xdr:to>
    <xdr:sp macro="" textlink="">
      <xdr:nvSpPr>
        <xdr:cNvPr id="23" name="TextBox 22">
          <a:hlinkClick xmlns:r="http://schemas.openxmlformats.org/officeDocument/2006/relationships" r:id="rId3"/>
        </xdr:cNvPr>
        <xdr:cNvSpPr txBox="1"/>
      </xdr:nvSpPr>
      <xdr:spPr>
        <a:xfrm>
          <a:off x="4124325" y="1714500"/>
          <a:ext cx="5334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- 9</a:t>
          </a:r>
        </a:p>
        <a:p>
          <a:endParaRPr lang="en-US" sz="1100"/>
        </a:p>
      </xdr:txBody>
    </xdr:sp>
    <xdr:clientData/>
  </xdr:twoCellAnchor>
  <xdr:twoCellAnchor>
    <xdr:from>
      <xdr:col>13</xdr:col>
      <xdr:colOff>104775</xdr:colOff>
      <xdr:row>32</xdr:row>
      <xdr:rowOff>95250</xdr:rowOff>
    </xdr:from>
    <xdr:to>
      <xdr:col>18</xdr:col>
      <xdr:colOff>57150</xdr:colOff>
      <xdr:row>35</xdr:row>
      <xdr:rowOff>0</xdr:rowOff>
    </xdr:to>
    <xdr:sp macro="" textlink="">
      <xdr:nvSpPr>
        <xdr:cNvPr id="24" name="TextBox 23">
          <a:hlinkClick xmlns:r="http://schemas.openxmlformats.org/officeDocument/2006/relationships" r:id="rId4"/>
        </xdr:cNvPr>
        <xdr:cNvSpPr txBox="1"/>
      </xdr:nvSpPr>
      <xdr:spPr>
        <a:xfrm>
          <a:off x="1590675" y="3524250"/>
          <a:ext cx="5238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- 5</a:t>
          </a:r>
        </a:p>
      </xdr:txBody>
    </xdr:sp>
    <xdr:clientData/>
  </xdr:twoCellAnchor>
  <xdr:twoCellAnchor>
    <xdr:from>
      <xdr:col>32</xdr:col>
      <xdr:colOff>66675</xdr:colOff>
      <xdr:row>32</xdr:row>
      <xdr:rowOff>95250</xdr:rowOff>
    </xdr:from>
    <xdr:to>
      <xdr:col>37</xdr:col>
      <xdr:colOff>38100</xdr:colOff>
      <xdr:row>34</xdr:row>
      <xdr:rowOff>95250</xdr:rowOff>
    </xdr:to>
    <xdr:sp macro="" textlink="">
      <xdr:nvSpPr>
        <xdr:cNvPr id="25" name="TextBox 24">
          <a:hlinkClick xmlns:r="http://schemas.openxmlformats.org/officeDocument/2006/relationships" r:id="rId5"/>
        </xdr:cNvPr>
        <xdr:cNvSpPr txBox="1"/>
      </xdr:nvSpPr>
      <xdr:spPr>
        <a:xfrm>
          <a:off x="3724275" y="3524250"/>
          <a:ext cx="5429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- 6</a:t>
          </a:r>
        </a:p>
      </xdr:txBody>
    </xdr:sp>
    <xdr:clientData/>
  </xdr:twoCellAnchor>
  <xdr:twoCellAnchor>
    <xdr:from>
      <xdr:col>9</xdr:col>
      <xdr:colOff>66675</xdr:colOff>
      <xdr:row>45</xdr:row>
      <xdr:rowOff>85725</xdr:rowOff>
    </xdr:from>
    <xdr:to>
      <xdr:col>14</xdr:col>
      <xdr:colOff>38100</xdr:colOff>
      <xdr:row>48</xdr:row>
      <xdr:rowOff>9525</xdr:rowOff>
    </xdr:to>
    <xdr:sp macro="" textlink="">
      <xdr:nvSpPr>
        <xdr:cNvPr id="26" name="TextBox 25">
          <a:hlinkClick xmlns:r="http://schemas.openxmlformats.org/officeDocument/2006/relationships" r:id="rId6"/>
        </xdr:cNvPr>
        <xdr:cNvSpPr txBox="1"/>
      </xdr:nvSpPr>
      <xdr:spPr>
        <a:xfrm>
          <a:off x="1095375" y="5000625"/>
          <a:ext cx="5429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A- 4</a:t>
          </a:r>
        </a:p>
      </xdr:txBody>
    </xdr:sp>
    <xdr:clientData/>
  </xdr:twoCellAnchor>
  <xdr:twoCellAnchor>
    <xdr:from>
      <xdr:col>23</xdr:col>
      <xdr:colOff>19050</xdr:colOff>
      <xdr:row>45</xdr:row>
      <xdr:rowOff>104775</xdr:rowOff>
    </xdr:from>
    <xdr:to>
      <xdr:col>28</xdr:col>
      <xdr:colOff>28575</xdr:colOff>
      <xdr:row>48</xdr:row>
      <xdr:rowOff>38100</xdr:rowOff>
    </xdr:to>
    <xdr:sp macro="" textlink="">
      <xdr:nvSpPr>
        <xdr:cNvPr id="27" name="TextBox 26">
          <a:hlinkClick xmlns:r="http://schemas.openxmlformats.org/officeDocument/2006/relationships" r:id="rId7"/>
        </xdr:cNvPr>
        <xdr:cNvSpPr txBox="1"/>
      </xdr:nvSpPr>
      <xdr:spPr>
        <a:xfrm>
          <a:off x="2647950" y="5019675"/>
          <a:ext cx="5810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- 3</a:t>
          </a:r>
        </a:p>
      </xdr:txBody>
    </xdr:sp>
    <xdr:clientData/>
  </xdr:twoCellAnchor>
  <xdr:twoCellAnchor>
    <xdr:from>
      <xdr:col>34</xdr:col>
      <xdr:colOff>83820</xdr:colOff>
      <xdr:row>46</xdr:row>
      <xdr:rowOff>11430</xdr:rowOff>
    </xdr:from>
    <xdr:to>
      <xdr:col>40</xdr:col>
      <xdr:colOff>35</xdr:colOff>
      <xdr:row>48</xdr:row>
      <xdr:rowOff>104819</xdr:rowOff>
    </xdr:to>
    <xdr:sp macro="" textlink="">
      <xdr:nvSpPr>
        <xdr:cNvPr id="28" name="TextBox 27">
          <a:hlinkClick xmlns:r="http://schemas.openxmlformats.org/officeDocument/2006/relationships" r:id="rId8"/>
        </xdr:cNvPr>
        <xdr:cNvSpPr txBox="1"/>
      </xdr:nvSpPr>
      <xdr:spPr>
        <a:xfrm>
          <a:off x="3971925" y="5048250"/>
          <a:ext cx="6000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- 2</a:t>
          </a:r>
        </a:p>
      </xdr:txBody>
    </xdr:sp>
    <xdr:clientData/>
  </xdr:twoCellAnchor>
  <xdr:twoCellAnchor>
    <xdr:from>
      <xdr:col>45</xdr:col>
      <xdr:colOff>28575</xdr:colOff>
      <xdr:row>44</xdr:row>
      <xdr:rowOff>38100</xdr:rowOff>
    </xdr:from>
    <xdr:to>
      <xdr:col>48</xdr:col>
      <xdr:colOff>104775</xdr:colOff>
      <xdr:row>47</xdr:row>
      <xdr:rowOff>38100</xdr:rowOff>
    </xdr:to>
    <xdr:sp macro="" textlink="">
      <xdr:nvSpPr>
        <xdr:cNvPr id="29" name="TextBox 28">
          <a:hlinkClick xmlns:r="http://schemas.openxmlformats.org/officeDocument/2006/relationships" r:id="rId9"/>
        </xdr:cNvPr>
        <xdr:cNvSpPr txBox="1"/>
      </xdr:nvSpPr>
      <xdr:spPr>
        <a:xfrm>
          <a:off x="7743825" y="5486400"/>
          <a:ext cx="590550"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- 1</a:t>
          </a:r>
        </a:p>
      </xdr:txBody>
    </xdr:sp>
    <xdr:clientData/>
  </xdr:twoCellAnchor>
  <xdr:twoCellAnchor>
    <xdr:from>
      <xdr:col>25</xdr:col>
      <xdr:colOff>104775</xdr:colOff>
      <xdr:row>2</xdr:row>
      <xdr:rowOff>38101</xdr:rowOff>
    </xdr:from>
    <xdr:to>
      <xdr:col>31</xdr:col>
      <xdr:colOff>0</xdr:colOff>
      <xdr:row>8</xdr:row>
      <xdr:rowOff>85725</xdr:rowOff>
    </xdr:to>
    <xdr:sp macro="" textlink="">
      <xdr:nvSpPr>
        <xdr:cNvPr id="30" name="TextBox 29"/>
        <xdr:cNvSpPr txBox="1"/>
      </xdr:nvSpPr>
      <xdr:spPr>
        <a:xfrm>
          <a:off x="2962275" y="38101"/>
          <a:ext cx="581025" cy="733424"/>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wrap="square" rtlCol="0" anchor="t"/>
        <a:lstStyle/>
        <a:p>
          <a:endParaRPr lang="en-US" sz="1100"/>
        </a:p>
        <a:p>
          <a:r>
            <a:rPr lang="en-US" sz="1100"/>
            <a:t>   </a:t>
          </a:r>
        </a:p>
        <a:p>
          <a:r>
            <a:rPr lang="en-US" sz="1100"/>
            <a:t>     </a:t>
          </a:r>
          <a:r>
            <a:rPr lang="en-US" sz="1400"/>
            <a:t>S</a:t>
          </a:r>
          <a:endParaRPr lang="en-US" sz="1100"/>
        </a:p>
      </xdr:txBody>
    </xdr:sp>
    <xdr:clientData/>
  </xdr:twoCellAnchor>
  <xdr:twoCellAnchor>
    <xdr:from>
      <xdr:col>28</xdr:col>
      <xdr:colOff>38100</xdr:colOff>
      <xdr:row>3</xdr:row>
      <xdr:rowOff>95250</xdr:rowOff>
    </xdr:from>
    <xdr:to>
      <xdr:col>28</xdr:col>
      <xdr:colOff>84403</xdr:colOff>
      <xdr:row>5</xdr:row>
      <xdr:rowOff>76200</xdr:rowOff>
    </xdr:to>
    <xdr:sp macro="" textlink="">
      <xdr:nvSpPr>
        <xdr:cNvPr id="31" name="Up Arrow 30"/>
        <xdr:cNvSpPr/>
      </xdr:nvSpPr>
      <xdr:spPr>
        <a:xfrm>
          <a:off x="3238500" y="209550"/>
          <a:ext cx="47625" cy="209550"/>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3</xdr:col>
      <xdr:colOff>19050</xdr:colOff>
      <xdr:row>3</xdr:row>
      <xdr:rowOff>76200</xdr:rowOff>
    </xdr:from>
    <xdr:to>
      <xdr:col>16</xdr:col>
      <xdr:colOff>47625</xdr:colOff>
      <xdr:row>7</xdr:row>
      <xdr:rowOff>49591</xdr:rowOff>
    </xdr:to>
    <xdr:sp macro="" textlink="">
      <xdr:nvSpPr>
        <xdr:cNvPr id="33" name="TextBox 32"/>
        <xdr:cNvSpPr txBox="1"/>
      </xdr:nvSpPr>
      <xdr:spPr>
        <a:xfrm>
          <a:off x="361950" y="190500"/>
          <a:ext cx="15144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a:t>Annex Garden</a:t>
          </a:r>
        </a:p>
      </xdr:txBody>
    </xdr:sp>
    <xdr:clientData/>
  </xdr:twoCellAnchor>
  <xdr:twoCellAnchor>
    <xdr:from>
      <xdr:col>18</xdr:col>
      <xdr:colOff>57150</xdr:colOff>
      <xdr:row>11</xdr:row>
      <xdr:rowOff>114300</xdr:rowOff>
    </xdr:from>
    <xdr:to>
      <xdr:col>34</xdr:col>
      <xdr:colOff>9525</xdr:colOff>
      <xdr:row>16</xdr:row>
      <xdr:rowOff>76200</xdr:rowOff>
    </xdr:to>
    <xdr:sp macro="" textlink="">
      <xdr:nvSpPr>
        <xdr:cNvPr id="34" name="TextBox 33"/>
        <xdr:cNvSpPr txBox="1"/>
      </xdr:nvSpPr>
      <xdr:spPr>
        <a:xfrm>
          <a:off x="3143250" y="1476375"/>
          <a:ext cx="2695575"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35</xdr:col>
      <xdr:colOff>76200</xdr:colOff>
      <xdr:row>11</xdr:row>
      <xdr:rowOff>47625</xdr:rowOff>
    </xdr:from>
    <xdr:to>
      <xdr:col>41</xdr:col>
      <xdr:colOff>83851</xdr:colOff>
      <xdr:row>16</xdr:row>
      <xdr:rowOff>95250</xdr:rowOff>
    </xdr:to>
    <xdr:sp macro="" textlink="">
      <xdr:nvSpPr>
        <xdr:cNvPr id="35" name="TextBox 34"/>
        <xdr:cNvSpPr txBox="1"/>
      </xdr:nvSpPr>
      <xdr:spPr>
        <a:xfrm>
          <a:off x="6076950" y="1409700"/>
          <a:ext cx="10382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44</xdr:col>
      <xdr:colOff>152400</xdr:colOff>
      <xdr:row>12</xdr:row>
      <xdr:rowOff>28575</xdr:rowOff>
    </xdr:from>
    <xdr:to>
      <xdr:col>48</xdr:col>
      <xdr:colOff>57150</xdr:colOff>
      <xdr:row>38</xdr:row>
      <xdr:rowOff>95250</xdr:rowOff>
    </xdr:to>
    <xdr:sp macro="" textlink="">
      <xdr:nvSpPr>
        <xdr:cNvPr id="36" name="TextBox 35"/>
        <xdr:cNvSpPr txBox="1"/>
      </xdr:nvSpPr>
      <xdr:spPr>
        <a:xfrm>
          <a:off x="7696200" y="1514475"/>
          <a:ext cx="590550" cy="3286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25</xdr:col>
      <xdr:colOff>47625</xdr:colOff>
      <xdr:row>28</xdr:row>
      <xdr:rowOff>66675</xdr:rowOff>
    </xdr:from>
    <xdr:to>
      <xdr:col>41</xdr:col>
      <xdr:colOff>57150</xdr:colOff>
      <xdr:row>32</xdr:row>
      <xdr:rowOff>47625</xdr:rowOff>
    </xdr:to>
    <xdr:sp macro="" textlink="">
      <xdr:nvSpPr>
        <xdr:cNvPr id="37" name="TextBox 36"/>
        <xdr:cNvSpPr txBox="1"/>
      </xdr:nvSpPr>
      <xdr:spPr>
        <a:xfrm>
          <a:off x="4333875" y="3533775"/>
          <a:ext cx="275272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5</xdr:col>
      <xdr:colOff>66675</xdr:colOff>
      <xdr:row>11</xdr:row>
      <xdr:rowOff>38100</xdr:rowOff>
    </xdr:from>
    <xdr:to>
      <xdr:col>12</xdr:col>
      <xdr:colOff>133350</xdr:colOff>
      <xdr:row>16</xdr:row>
      <xdr:rowOff>47625</xdr:rowOff>
    </xdr:to>
    <xdr:sp macro="" textlink="">
      <xdr:nvSpPr>
        <xdr:cNvPr id="38" name="TextBox 37"/>
        <xdr:cNvSpPr txBox="1"/>
      </xdr:nvSpPr>
      <xdr:spPr>
        <a:xfrm>
          <a:off x="923925" y="1400175"/>
          <a:ext cx="12668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8</xdr:col>
      <xdr:colOff>104775</xdr:colOff>
      <xdr:row>28</xdr:row>
      <xdr:rowOff>47625</xdr:rowOff>
    </xdr:from>
    <xdr:to>
      <xdr:col>24</xdr:col>
      <xdr:colOff>0</xdr:colOff>
      <xdr:row>32</xdr:row>
      <xdr:rowOff>49617</xdr:rowOff>
    </xdr:to>
    <xdr:sp macro="" textlink="">
      <xdr:nvSpPr>
        <xdr:cNvPr id="39" name="TextBox 38"/>
        <xdr:cNvSpPr txBox="1"/>
      </xdr:nvSpPr>
      <xdr:spPr>
        <a:xfrm>
          <a:off x="1476375" y="3514725"/>
          <a:ext cx="2638425" cy="504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8</xdr:col>
      <xdr:colOff>104775</xdr:colOff>
      <xdr:row>39</xdr:row>
      <xdr:rowOff>66675</xdr:rowOff>
    </xdr:from>
    <xdr:to>
      <xdr:col>17</xdr:col>
      <xdr:colOff>114300</xdr:colOff>
      <xdr:row>44</xdr:row>
      <xdr:rowOff>49554</xdr:rowOff>
    </xdr:to>
    <xdr:sp macro="" textlink="">
      <xdr:nvSpPr>
        <xdr:cNvPr id="40" name="TextBox 39"/>
        <xdr:cNvSpPr txBox="1"/>
      </xdr:nvSpPr>
      <xdr:spPr>
        <a:xfrm>
          <a:off x="1476375" y="4895850"/>
          <a:ext cx="155257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21</xdr:col>
      <xdr:colOff>160021</xdr:colOff>
      <xdr:row>39</xdr:row>
      <xdr:rowOff>0</xdr:rowOff>
    </xdr:from>
    <xdr:to>
      <xdr:col>30</xdr:col>
      <xdr:colOff>28609</xdr:colOff>
      <xdr:row>43</xdr:row>
      <xdr:rowOff>114300</xdr:rowOff>
    </xdr:to>
    <xdr:sp macro="" textlink="">
      <xdr:nvSpPr>
        <xdr:cNvPr id="42" name="TextBox 41"/>
        <xdr:cNvSpPr txBox="1"/>
      </xdr:nvSpPr>
      <xdr:spPr>
        <a:xfrm>
          <a:off x="3762376" y="4829175"/>
          <a:ext cx="140970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33</xdr:col>
      <xdr:colOff>133350</xdr:colOff>
      <xdr:row>39</xdr:row>
      <xdr:rowOff>9525</xdr:rowOff>
    </xdr:from>
    <xdr:to>
      <xdr:col>41</xdr:col>
      <xdr:colOff>104775</xdr:colOff>
      <xdr:row>44</xdr:row>
      <xdr:rowOff>0</xdr:rowOff>
    </xdr:to>
    <xdr:sp macro="" textlink="">
      <xdr:nvSpPr>
        <xdr:cNvPr id="44" name="TextBox 43"/>
        <xdr:cNvSpPr txBox="1"/>
      </xdr:nvSpPr>
      <xdr:spPr>
        <a:xfrm>
          <a:off x="5791200" y="4838700"/>
          <a:ext cx="1343025"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a:p>
      </xdr:txBody>
    </xdr:sp>
    <xdr:clientData/>
  </xdr:twoCellAnchor>
  <xdr:twoCellAnchor>
    <xdr:from>
      <xdr:col>47</xdr:col>
      <xdr:colOff>142240</xdr:colOff>
      <xdr:row>51</xdr:row>
      <xdr:rowOff>10160</xdr:rowOff>
    </xdr:from>
    <xdr:to>
      <xdr:col>48</xdr:col>
      <xdr:colOff>91440</xdr:colOff>
      <xdr:row>52</xdr:row>
      <xdr:rowOff>40640</xdr:rowOff>
    </xdr:to>
    <xdr:sp macro="" textlink="">
      <xdr:nvSpPr>
        <xdr:cNvPr id="32" name="Flowchart: Summing Junction 31"/>
        <xdr:cNvSpPr/>
      </xdr:nvSpPr>
      <xdr:spPr>
        <a:xfrm>
          <a:off x="8260080" y="6228080"/>
          <a:ext cx="121920" cy="152400"/>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111760</xdr:colOff>
      <xdr:row>51</xdr:row>
      <xdr:rowOff>50800</xdr:rowOff>
    </xdr:from>
    <xdr:to>
      <xdr:col>9</xdr:col>
      <xdr:colOff>60960</xdr:colOff>
      <xdr:row>52</xdr:row>
      <xdr:rowOff>81280</xdr:rowOff>
    </xdr:to>
    <xdr:sp macro="" textlink="">
      <xdr:nvSpPr>
        <xdr:cNvPr id="45" name="Flowchart: Summing Junction 44"/>
        <xdr:cNvSpPr/>
      </xdr:nvSpPr>
      <xdr:spPr>
        <a:xfrm>
          <a:off x="1493520" y="6268720"/>
          <a:ext cx="121920" cy="152400"/>
        </a:xfrm>
        <a:prstGeom prst="flowChartSummingJunction">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twoCellAnchor>
    <xdr:from>
      <xdr:col>0</xdr:col>
      <xdr:colOff>0</xdr:colOff>
      <xdr:row>7</xdr:row>
      <xdr:rowOff>91440</xdr:rowOff>
    </xdr:from>
    <xdr:to>
      <xdr:col>0</xdr:col>
      <xdr:colOff>121920</xdr:colOff>
      <xdr:row>9</xdr:row>
      <xdr:rowOff>0</xdr:rowOff>
    </xdr:to>
    <xdr:sp macro="" textlink="">
      <xdr:nvSpPr>
        <xdr:cNvPr id="47" name="Flowchart: Summing Junction 46"/>
        <xdr:cNvSpPr/>
      </xdr:nvSpPr>
      <xdr:spPr>
        <a:xfrm>
          <a:off x="0" y="944880"/>
          <a:ext cx="121920" cy="152400"/>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0</xdr:colOff>
      <xdr:row>22</xdr:row>
      <xdr:rowOff>0</xdr:rowOff>
    </xdr:from>
    <xdr:to>
      <xdr:col>56</xdr:col>
      <xdr:colOff>121920</xdr:colOff>
      <xdr:row>23</xdr:row>
      <xdr:rowOff>30480</xdr:rowOff>
    </xdr:to>
    <xdr:sp macro="" textlink="">
      <xdr:nvSpPr>
        <xdr:cNvPr id="49" name="Flowchart: Summing Junction 48"/>
        <xdr:cNvSpPr/>
      </xdr:nvSpPr>
      <xdr:spPr>
        <a:xfrm>
          <a:off x="9672320" y="2682240"/>
          <a:ext cx="121920" cy="152400"/>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0</xdr:colOff>
      <xdr:row>25</xdr:row>
      <xdr:rowOff>0</xdr:rowOff>
    </xdr:from>
    <xdr:to>
      <xdr:col>56</xdr:col>
      <xdr:colOff>121920</xdr:colOff>
      <xdr:row>26</xdr:row>
      <xdr:rowOff>30480</xdr:rowOff>
    </xdr:to>
    <xdr:sp macro="" textlink="">
      <xdr:nvSpPr>
        <xdr:cNvPr id="51" name="Flowchart: Summing Junction 50"/>
        <xdr:cNvSpPr/>
      </xdr:nvSpPr>
      <xdr:spPr>
        <a:xfrm>
          <a:off x="9672320" y="3048000"/>
          <a:ext cx="121920" cy="152400"/>
        </a:xfrm>
        <a:prstGeom prst="flowChartSummingJunction">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14</xdr:col>
      <xdr:colOff>561975</xdr:colOff>
      <xdr:row>5</xdr:row>
      <xdr:rowOff>0</xdr:rowOff>
    </xdr:from>
    <xdr:ext cx="184731" cy="274009"/>
    <xdr:sp macro="" textlink="">
      <xdr:nvSpPr>
        <xdr:cNvPr id="8" name="TextBox 7"/>
        <xdr:cNvSpPr txBox="1"/>
      </xdr:nvSpPr>
      <xdr:spPr>
        <a:xfrm>
          <a:off x="9096375" y="338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editAs="oneCell">
    <xdr:from>
      <xdr:col>1</xdr:col>
      <xdr:colOff>101600</xdr:colOff>
      <xdr:row>5</xdr:row>
      <xdr:rowOff>13335</xdr:rowOff>
    </xdr:from>
    <xdr:to>
      <xdr:col>21</xdr:col>
      <xdr:colOff>215900</xdr:colOff>
      <xdr:row>27</xdr:row>
      <xdr:rowOff>120015</xdr:rowOff>
    </xdr:to>
    <xdr:pic>
      <xdr:nvPicPr>
        <xdr:cNvPr id="3889"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1200" y="946785"/>
          <a:ext cx="12306300" cy="4157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411480</xdr:colOff>
      <xdr:row>5</xdr:row>
      <xdr:rowOff>121920</xdr:rowOff>
    </xdr:from>
    <xdr:to>
      <xdr:col>19</xdr:col>
      <xdr:colOff>579120</xdr:colOff>
      <xdr:row>15</xdr:row>
      <xdr:rowOff>83820</xdr:rowOff>
    </xdr:to>
    <xdr:cxnSp macro="">
      <xdr:nvCxnSpPr>
        <xdr:cNvPr id="3" name="Straight Connector 2"/>
        <xdr:cNvCxnSpPr/>
      </xdr:nvCxnSpPr>
      <xdr:spPr>
        <a:xfrm flipH="1">
          <a:off x="11993880" y="1051560"/>
          <a:ext cx="167640" cy="17907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83820</xdr:colOff>
      <xdr:row>15</xdr:row>
      <xdr:rowOff>83820</xdr:rowOff>
    </xdr:from>
    <xdr:to>
      <xdr:col>19</xdr:col>
      <xdr:colOff>411480</xdr:colOff>
      <xdr:row>15</xdr:row>
      <xdr:rowOff>83820</xdr:rowOff>
    </xdr:to>
    <xdr:cxnSp macro="">
      <xdr:nvCxnSpPr>
        <xdr:cNvPr id="6" name="Straight Connector 5"/>
        <xdr:cNvCxnSpPr/>
      </xdr:nvCxnSpPr>
      <xdr:spPr>
        <a:xfrm flipH="1">
          <a:off x="11056620" y="2842260"/>
          <a:ext cx="93726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563880</xdr:colOff>
      <xdr:row>15</xdr:row>
      <xdr:rowOff>22860</xdr:rowOff>
    </xdr:from>
    <xdr:to>
      <xdr:col>16</xdr:col>
      <xdr:colOff>579120</xdr:colOff>
      <xdr:row>15</xdr:row>
      <xdr:rowOff>121920</xdr:rowOff>
    </xdr:to>
    <xdr:cxnSp macro="">
      <xdr:nvCxnSpPr>
        <xdr:cNvPr id="10" name="Straight Connector 9"/>
        <xdr:cNvCxnSpPr/>
      </xdr:nvCxnSpPr>
      <xdr:spPr>
        <a:xfrm flipH="1" flipV="1">
          <a:off x="10317480" y="2781300"/>
          <a:ext cx="15240" cy="990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14</xdr:row>
      <xdr:rowOff>175260</xdr:rowOff>
    </xdr:from>
    <xdr:to>
      <xdr:col>18</xdr:col>
      <xdr:colOff>83820</xdr:colOff>
      <xdr:row>16</xdr:row>
      <xdr:rowOff>15240</xdr:rowOff>
    </xdr:to>
    <xdr:cxnSp macro="">
      <xdr:nvCxnSpPr>
        <xdr:cNvPr id="17" name="Straight Connector 16"/>
        <xdr:cNvCxnSpPr/>
      </xdr:nvCxnSpPr>
      <xdr:spPr>
        <a:xfrm>
          <a:off x="11049000" y="2750820"/>
          <a:ext cx="7620" cy="2057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15</xdr:row>
      <xdr:rowOff>30480</xdr:rowOff>
    </xdr:from>
    <xdr:to>
      <xdr:col>18</xdr:col>
      <xdr:colOff>251460</xdr:colOff>
      <xdr:row>19</xdr:row>
      <xdr:rowOff>137160</xdr:rowOff>
    </xdr:to>
    <xdr:cxnSp macro="">
      <xdr:nvCxnSpPr>
        <xdr:cNvPr id="28" name="Straight Connector 27"/>
        <xdr:cNvCxnSpPr/>
      </xdr:nvCxnSpPr>
      <xdr:spPr>
        <a:xfrm>
          <a:off x="10363200" y="2788920"/>
          <a:ext cx="861060" cy="83820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586740</xdr:colOff>
      <xdr:row>14</xdr:row>
      <xdr:rowOff>121920</xdr:rowOff>
    </xdr:from>
    <xdr:to>
      <xdr:col>17</xdr:col>
      <xdr:colOff>22859</xdr:colOff>
      <xdr:row>15</xdr:row>
      <xdr:rowOff>68580</xdr:rowOff>
    </xdr:to>
    <xdr:sp macro="" textlink="">
      <xdr:nvSpPr>
        <xdr:cNvPr id="30" name="Rectangle 29"/>
        <xdr:cNvSpPr/>
      </xdr:nvSpPr>
      <xdr:spPr>
        <a:xfrm>
          <a:off x="10340340" y="2697480"/>
          <a:ext cx="45719" cy="12954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16</xdr:col>
      <xdr:colOff>388620</xdr:colOff>
      <xdr:row>14</xdr:row>
      <xdr:rowOff>121920</xdr:rowOff>
    </xdr:from>
    <xdr:to>
      <xdr:col>16</xdr:col>
      <xdr:colOff>441960</xdr:colOff>
      <xdr:row>15</xdr:row>
      <xdr:rowOff>30480</xdr:rowOff>
    </xdr:to>
    <xdr:sp macro="" textlink="">
      <xdr:nvSpPr>
        <xdr:cNvPr id="31" name="Flowchart: Connector 30"/>
        <xdr:cNvSpPr/>
      </xdr:nvSpPr>
      <xdr:spPr>
        <a:xfrm>
          <a:off x="10142220" y="2697480"/>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57150</xdr:colOff>
      <xdr:row>5</xdr:row>
      <xdr:rowOff>5715</xdr:rowOff>
    </xdr:from>
    <xdr:to>
      <xdr:col>1</xdr:col>
      <xdr:colOff>110490</xdr:colOff>
      <xdr:row>5</xdr:row>
      <xdr:rowOff>97155</xdr:rowOff>
    </xdr:to>
    <xdr:sp macro="" textlink="">
      <xdr:nvSpPr>
        <xdr:cNvPr id="34" name="Flowchart: Connector 33"/>
        <xdr:cNvSpPr/>
      </xdr:nvSpPr>
      <xdr:spPr>
        <a:xfrm>
          <a:off x="666750" y="935355"/>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xdr:colOff>
      <xdr:row>5</xdr:row>
      <xdr:rowOff>158115</xdr:rowOff>
    </xdr:from>
    <xdr:to>
      <xdr:col>1</xdr:col>
      <xdr:colOff>262890</xdr:colOff>
      <xdr:row>6</xdr:row>
      <xdr:rowOff>66675</xdr:rowOff>
    </xdr:to>
    <xdr:sp macro="" textlink="">
      <xdr:nvSpPr>
        <xdr:cNvPr id="36" name="Flowchart: Connector 35"/>
        <xdr:cNvSpPr/>
      </xdr:nvSpPr>
      <xdr:spPr>
        <a:xfrm>
          <a:off x="819150" y="1087755"/>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361950</xdr:colOff>
      <xdr:row>6</xdr:row>
      <xdr:rowOff>127635</xdr:rowOff>
    </xdr:from>
    <xdr:to>
      <xdr:col>1</xdr:col>
      <xdr:colOff>415290</xdr:colOff>
      <xdr:row>7</xdr:row>
      <xdr:rowOff>36195</xdr:rowOff>
    </xdr:to>
    <xdr:sp macro="" textlink="">
      <xdr:nvSpPr>
        <xdr:cNvPr id="38" name="Flowchart: Connector 37"/>
        <xdr:cNvSpPr/>
      </xdr:nvSpPr>
      <xdr:spPr>
        <a:xfrm>
          <a:off x="971550" y="1240155"/>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514350</xdr:colOff>
      <xdr:row>7</xdr:row>
      <xdr:rowOff>97155</xdr:rowOff>
    </xdr:from>
    <xdr:to>
      <xdr:col>1</xdr:col>
      <xdr:colOff>567690</xdr:colOff>
      <xdr:row>8</xdr:row>
      <xdr:rowOff>5715</xdr:rowOff>
    </xdr:to>
    <xdr:sp macro="" textlink="">
      <xdr:nvSpPr>
        <xdr:cNvPr id="40" name="Flowchart: Connector 39"/>
        <xdr:cNvSpPr/>
      </xdr:nvSpPr>
      <xdr:spPr>
        <a:xfrm>
          <a:off x="1123950" y="1392555"/>
          <a:ext cx="53340" cy="9144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83820</xdr:colOff>
      <xdr:row>16</xdr:row>
      <xdr:rowOff>7620</xdr:rowOff>
    </xdr:from>
    <xdr:to>
      <xdr:col>18</xdr:col>
      <xdr:colOff>167640</xdr:colOff>
      <xdr:row>16</xdr:row>
      <xdr:rowOff>91440</xdr:rowOff>
    </xdr:to>
    <xdr:sp macro="" textlink="">
      <xdr:nvSpPr>
        <xdr:cNvPr id="32" name="Flowchart: Connector 31"/>
        <xdr:cNvSpPr/>
      </xdr:nvSpPr>
      <xdr:spPr>
        <a:xfrm>
          <a:off x="11056620" y="2948940"/>
          <a:ext cx="83820" cy="83820"/>
        </a:xfrm>
        <a:prstGeom prst="flowChartConnecto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152400</xdr:colOff>
      <xdr:row>5</xdr:row>
      <xdr:rowOff>129540</xdr:rowOff>
    </xdr:from>
    <xdr:to>
      <xdr:col>20</xdr:col>
      <xdr:colOff>350520</xdr:colOff>
      <xdr:row>6</xdr:row>
      <xdr:rowOff>152400</xdr:rowOff>
    </xdr:to>
    <xdr:sp macro="" textlink="">
      <xdr:nvSpPr>
        <xdr:cNvPr id="41" name="TextBox 40"/>
        <xdr:cNvSpPr txBox="1"/>
      </xdr:nvSpPr>
      <xdr:spPr>
        <a:xfrm>
          <a:off x="11125200" y="1059180"/>
          <a:ext cx="1417320" cy="205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t>water from wooded area line</a:t>
          </a:r>
        </a:p>
        <a:p>
          <a:endParaRPr lang="en-US" sz="800"/>
        </a:p>
      </xdr:txBody>
    </xdr:sp>
    <xdr:clientData/>
  </xdr:twoCellAnchor>
  <xdr:twoCellAnchor>
    <xdr:from>
      <xdr:col>16</xdr:col>
      <xdr:colOff>594360</xdr:colOff>
      <xdr:row>15</xdr:row>
      <xdr:rowOff>129540</xdr:rowOff>
    </xdr:from>
    <xdr:to>
      <xdr:col>17</xdr:col>
      <xdr:colOff>38100</xdr:colOff>
      <xdr:row>16</xdr:row>
      <xdr:rowOff>68580</xdr:rowOff>
    </xdr:to>
    <xdr:sp macro="" textlink="">
      <xdr:nvSpPr>
        <xdr:cNvPr id="42" name="Round Single Corner Rectangle 41"/>
        <xdr:cNvSpPr/>
      </xdr:nvSpPr>
      <xdr:spPr>
        <a:xfrm>
          <a:off x="10347960" y="2887980"/>
          <a:ext cx="53340" cy="121920"/>
        </a:xfrm>
        <a:prstGeom prst="round1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57150</xdr:colOff>
      <xdr:row>5</xdr:row>
      <xdr:rowOff>5715</xdr:rowOff>
    </xdr:from>
    <xdr:to>
      <xdr:col>1</xdr:col>
      <xdr:colOff>102869</xdr:colOff>
      <xdr:row>5</xdr:row>
      <xdr:rowOff>135255</xdr:rowOff>
    </xdr:to>
    <xdr:sp macro="" textlink="">
      <xdr:nvSpPr>
        <xdr:cNvPr id="45" name="Rectangle 44"/>
        <xdr:cNvSpPr/>
      </xdr:nvSpPr>
      <xdr:spPr>
        <a:xfrm>
          <a:off x="666750" y="935355"/>
          <a:ext cx="45719" cy="12954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twoCellAnchor>
    <xdr:from>
      <xdr:col>17</xdr:col>
      <xdr:colOff>24312</xdr:colOff>
      <xdr:row>15</xdr:row>
      <xdr:rowOff>164738</xdr:rowOff>
    </xdr:from>
    <xdr:to>
      <xdr:col>17</xdr:col>
      <xdr:colOff>70031</xdr:colOff>
      <xdr:row>16</xdr:row>
      <xdr:rowOff>111397</xdr:rowOff>
    </xdr:to>
    <xdr:sp macro="" textlink="">
      <xdr:nvSpPr>
        <xdr:cNvPr id="48" name="Rectangle 47"/>
        <xdr:cNvSpPr/>
      </xdr:nvSpPr>
      <xdr:spPr>
        <a:xfrm>
          <a:off x="10387512" y="2904309"/>
          <a:ext cx="45719" cy="128088"/>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21</xdr:col>
      <xdr:colOff>20782</xdr:colOff>
      <xdr:row>0</xdr:row>
      <xdr:rowOff>0</xdr:rowOff>
    </xdr:from>
    <xdr:ext cx="184731" cy="264560"/>
    <xdr:sp macro="" textlink="">
      <xdr:nvSpPr>
        <xdr:cNvPr id="22" name="TextBox 21"/>
        <xdr:cNvSpPr txBox="1"/>
      </xdr:nvSpPr>
      <xdr:spPr>
        <a:xfrm>
          <a:off x="1520970" y="21519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63500</xdr:colOff>
      <xdr:row>0</xdr:row>
      <xdr:rowOff>0</xdr:rowOff>
    </xdr:from>
    <xdr:ext cx="184731" cy="274359"/>
    <xdr:sp macro="" textlink="">
      <xdr:nvSpPr>
        <xdr:cNvPr id="61" name="TextBox 60"/>
        <xdr:cNvSpPr txBox="1"/>
      </xdr:nvSpPr>
      <xdr:spPr>
        <a:xfrm>
          <a:off x="1206500" y="175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9</xdr:col>
      <xdr:colOff>36185</xdr:colOff>
      <xdr:row>0</xdr:row>
      <xdr:rowOff>0</xdr:rowOff>
    </xdr:from>
    <xdr:to>
      <xdr:col>12</xdr:col>
      <xdr:colOff>42970</xdr:colOff>
      <xdr:row>0</xdr:row>
      <xdr:rowOff>0</xdr:rowOff>
    </xdr:to>
    <xdr:sp macro="" textlink="">
      <xdr:nvSpPr>
        <xdr:cNvPr id="68" name="TextBox 67"/>
        <xdr:cNvSpPr txBox="1"/>
      </xdr:nvSpPr>
      <xdr:spPr>
        <a:xfrm rot="16200000">
          <a:off x="-1341550" y="2444532"/>
          <a:ext cx="4362455" cy="23538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200"/>
        </a:p>
      </xdr:txBody>
    </xdr:sp>
    <xdr:clientData/>
  </xdr:twoCellAnchor>
  <xdr:oneCellAnchor>
    <xdr:from>
      <xdr:col>18</xdr:col>
      <xdr:colOff>4763</xdr:colOff>
      <xdr:row>0</xdr:row>
      <xdr:rowOff>0</xdr:rowOff>
    </xdr:from>
    <xdr:ext cx="184731" cy="274359"/>
    <xdr:sp macro="" textlink="">
      <xdr:nvSpPr>
        <xdr:cNvPr id="112" name="TextBox 111"/>
        <xdr:cNvSpPr txBox="1"/>
      </xdr:nvSpPr>
      <xdr:spPr>
        <a:xfrm>
          <a:off x="1376363" y="5572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twoCellAnchor>
    <xdr:from>
      <xdr:col>122</xdr:col>
      <xdr:colOff>23813</xdr:colOff>
      <xdr:row>0</xdr:row>
      <xdr:rowOff>0</xdr:rowOff>
    </xdr:from>
    <xdr:to>
      <xdr:col>162</xdr:col>
      <xdr:colOff>24997</xdr:colOff>
      <xdr:row>0</xdr:row>
      <xdr:rowOff>0</xdr:rowOff>
    </xdr:to>
    <xdr:sp macro="" textlink="">
      <xdr:nvSpPr>
        <xdr:cNvPr id="141" name="Rectangle 140"/>
        <xdr:cNvSpPr/>
      </xdr:nvSpPr>
      <xdr:spPr>
        <a:xfrm rot="5400000">
          <a:off x="10918623" y="-317291"/>
          <a:ext cx="347663" cy="3049184"/>
        </a:xfrm>
        <a:prstGeom prst="rect">
          <a:avLst/>
        </a:prstGeom>
        <a:solidFill>
          <a:schemeClr val="bg2"/>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2</xdr:col>
      <xdr:colOff>194732</xdr:colOff>
      <xdr:row>1</xdr:row>
      <xdr:rowOff>194733</xdr:rowOff>
    </xdr:from>
    <xdr:to>
      <xdr:col>76</xdr:col>
      <xdr:colOff>177799</xdr:colOff>
      <xdr:row>24</xdr:row>
      <xdr:rowOff>82199</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4199" y="389466"/>
          <a:ext cx="14393333" cy="4366333"/>
        </a:xfrm>
        <a:prstGeom prst="rect">
          <a:avLst/>
        </a:prstGeom>
      </xdr:spPr>
    </xdr:pic>
    <xdr:clientData/>
  </xdr:twoCellAnchor>
  <xdr:twoCellAnchor editAs="oneCell">
    <xdr:from>
      <xdr:col>3</xdr:col>
      <xdr:colOff>110067</xdr:colOff>
      <xdr:row>26</xdr:row>
      <xdr:rowOff>33867</xdr:rowOff>
    </xdr:from>
    <xdr:to>
      <xdr:col>75</xdr:col>
      <xdr:colOff>160867</xdr:colOff>
      <xdr:row>47</xdr:row>
      <xdr:rowOff>8466</xdr:rowOff>
    </xdr:to>
    <xdr:pic>
      <xdr:nvPicPr>
        <xdr:cNvPr id="4" name="Picture 3"/>
        <xdr:cNvPicPr>
          <a:picLocks noChangeAspect="1"/>
        </xdr:cNvPicPr>
      </xdr:nvPicPr>
      <xdr:blipFill>
        <a:blip xmlns:r="http://schemas.openxmlformats.org/officeDocument/2006/relationships" r:embed="rId2"/>
        <a:stretch>
          <a:fillRect/>
        </a:stretch>
      </xdr:blipFill>
      <xdr:spPr>
        <a:xfrm>
          <a:off x="694267" y="5096934"/>
          <a:ext cx="14071600" cy="406399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enton Langridge" refreshedDate="45389.557842939816" createdVersion="4" refreshedVersion="4" recordCount="1213">
  <cacheSource type="worksheet">
    <worksheetSource ref="A3:Y1216" sheet="2023-2024"/>
  </cacheSource>
  <cacheFields count="25">
    <cacheField name="date" numFmtId="164">
      <sharedItems containsDate="1" containsBlank="1" containsMixedTypes="1" minDate="2022-08-01T00:00:00" maxDate="6124-01-02T00:00:00" count="201">
        <d v="2023-08-01T00:00:00"/>
        <d v="2023-08-03T00:00:00"/>
        <d v="2023-08-05T00:00:00"/>
        <d v="2023-08-08T00:00:00"/>
        <d v="2023-08-10T00:00:00"/>
        <d v="2023-08-12T00:00:00"/>
        <d v="2023-08-15T00:00:00"/>
        <d v="2023-08-17T00:00:00"/>
        <d v="2023-08-19T00:00:00"/>
        <d v="2023-08-22T00:00:00"/>
        <d v="2023-08-24T00:00:00"/>
        <d v="2023-08-26T00:00:00"/>
        <d v="2023-08-29T00:00:00"/>
        <d v="2023-08-31T00:00:00"/>
        <d v="2023-09-02T00:00:00"/>
        <d v="2023-09-05T00:00:00"/>
        <d v="2023-09-07T00:00:00"/>
        <d v="2023-09-12T00:00:00"/>
        <d v="2023-09-14T00:00:00"/>
        <d v="2023-09-19T00:00:00"/>
        <d v="2023-09-21T00:00:00"/>
        <d v="2023-09-23T00:00:00"/>
        <d v="2023-09-26T00:00:00"/>
        <d v="2023-09-28T00:00:00"/>
        <d v="2023-10-03T00:00:00"/>
        <d v="2023-10-07T00:00:00"/>
        <d v="2023-10-10T00:00:00"/>
        <d v="2023-10-12T00:00:00"/>
        <d v="2023-10-14T00:00:00"/>
        <d v="2023-10-17T00:00:00"/>
        <d v="2023-10-19T00:00:00"/>
        <d v="2023-10-24T00:00:00"/>
        <d v="2023-10-26T00:00:00"/>
        <d v="2023-10-28T00:00:00"/>
        <d v="2023-10-31T00:00:00"/>
        <d v="2023-11-02T00:00:00"/>
        <d v="2023-11-04T00:00:00"/>
        <d v="2023-11-07T00:00:00"/>
        <d v="2023-11-09T00:00:00"/>
        <d v="2023-11-11T00:00:00"/>
        <d v="2023-11-14T00:00:00"/>
        <d v="2023-11-30T00:00:00"/>
        <d v="2023-12-02T00:00:00"/>
        <d v="2023-12-05T00:00:00"/>
        <d v="2023-12-07T00:00:00"/>
        <d v="2023-12-12T00:00:00"/>
        <d v="2023-12-14T00:00:00"/>
        <d v="2023-12-16T00:00:00"/>
        <d v="2023-12-19T00:00:00"/>
        <d v="2023-12-21T00:00:00"/>
        <d v="2023-12-23T00:00:00"/>
        <d v="2023-12-26T00:00:00"/>
        <d v="2023-12-28T00:00:00"/>
        <d v="2023-12-30T00:00:00"/>
        <d v="2024-01-04T00:00:00"/>
        <d v="2024-01-06T00:00:00"/>
        <d v="2024-01-09T00:00:00"/>
        <d v="2024-01-11T00:00:00"/>
        <d v="2024-01-16T00:00:00"/>
        <d v="2024-01-18T00:00:00"/>
        <d v="2024-01-25T00:00:00"/>
        <s v="01/3//24"/>
        <d v="2024-01-30T00:00:00"/>
        <d v="2024-02-01T00:00:00"/>
        <d v="2024-02-08T00:00:00"/>
        <d v="2024-02-11T00:00:00"/>
        <d v="2024-02-13T00:00:00"/>
        <d v="2024-02-15T00:00:00"/>
        <d v="2024-02-20T00:00:00"/>
        <d v="2024-02-22T00:00:00"/>
        <d v="2024-02-26T00:00:00"/>
        <d v="2024-02-28T00:00:00"/>
        <d v="2024-03-05T00:00:00"/>
        <d v="2024-03-07T00:00:00"/>
        <d v="2024-03-09T00:00:00"/>
        <d v="2024-03-12T00:00:00"/>
        <d v="2024-03-16T00:00:00"/>
        <d v="2024-03-19T00:00:00"/>
        <d v="2024-03-21T00:00:00"/>
        <s v=" 03/26/24"/>
        <d v="2024-03-26T00:00:00"/>
        <d v="2024-03-28T00:00:00"/>
        <d v="2024-04-02T00:00:00"/>
        <d v="2024-04-04T00:00:00"/>
        <d v="2024-04-16T00:00:00"/>
        <m/>
        <d v="2023-04-20T00:00:00" u="1"/>
        <d v="2023-01-14T00:00:00" u="1"/>
        <d v="2022-10-20T00:00:00" u="1"/>
        <d v="2023-06-29T00:00:00" u="1"/>
        <d v="2023-04-08T00:00:00" u="1"/>
        <d v="2023-03-23T00:00:00" u="1"/>
        <d v="2023-06-25T00:00:00" u="1"/>
        <d v="2022-09-27T00:00:00" u="1"/>
        <d v="2023-04-04T00:00:00" u="1"/>
        <d v="2022-12-29T00:00:00" u="1"/>
        <d v="2022-10-08T00:00:00" u="1"/>
        <d v="2022-10-04T00:00:00" u="1"/>
        <d v="2023-06-17T00:00:00" u="1"/>
        <d v="2023-03-11T00:00:00" u="1"/>
        <d v="2023-06-13T00:00:00" u="1"/>
        <d v="2022-09-15T00:00:00" u="1"/>
        <d v="2022-08-30T00:00:00" u="1"/>
        <d v="2022-09-11T00:00:00" u="1"/>
        <d v="2023-05-20T00:00:00" u="1"/>
        <d v="2022-09-03T00:00:00" u="1"/>
        <d v="2023-02-14T00:00:00" u="1"/>
        <d v="2023-05-16T00:00:00" u="1"/>
        <d v="2022-08-18T00:00:00" u="1"/>
        <d v="2022-12-01T00:00:00" u="1"/>
        <d v="2023-04-27T00:00:00" u="1"/>
        <d v="2023-02-02T00:00:00" u="1"/>
        <d v="2022-10-27T00:00:00" u="1"/>
        <d v="2023-05-04T00:00:00" u="1"/>
        <d v="2022-08-06T00:00:00" u="1"/>
        <d v="2023-04-15T00:00:00" u="1"/>
        <d v="2023-03-30T00:00:00" u="1"/>
        <d v="2022-10-15T00:00:00" u="1"/>
        <d v="2023-01-05T00:00:00" u="1"/>
        <d v="2022-10-11T00:00:00" u="1"/>
        <d v="6124-01-01T00:00:00" u="1"/>
        <d v="2024-01-01T00:00:00" u="1"/>
        <d v="2022-10-07T00:00:00" u="1"/>
        <d v="2023-06-20T00:00:00" u="1"/>
        <d v="2022-09-22T00:00:00" u="1"/>
        <d v="2023-07-01T00:00:00" u="1"/>
        <d v="2023-03-14T00:00:00" u="1"/>
        <d v="2022-12-20T00:00:00" u="1"/>
        <d v="2023-05-27T00:00:00" u="1"/>
        <d v="2023-06-08T00:00:00" u="1"/>
        <d v="2022-09-10T00:00:00" u="1"/>
        <d v="2023-02-21T00:00:00" u="1"/>
        <d v="2023-05-23T00:00:00" u="1"/>
        <d v="2022-08-25T00:00:00" u="1"/>
        <d v="2023-03-02T00:00:00" u="1"/>
        <d v="2022-12-08T00:00:00" u="1"/>
        <d v="2023-02-09T00:00:00" u="1"/>
        <d v="2023-05-11T00:00:00" u="1"/>
        <d v="2022-08-13T00:00:00" u="1"/>
        <d v="2022-11-15T00:00:00" u="1"/>
        <d v="2022-08-09T00:00:00" u="1"/>
        <d v="2023-04-22T00:00:00" u="1"/>
        <d v="2022-10-22T00:00:00" u="1"/>
        <d v="2022-08-01T00:00:00" u="1"/>
        <d v="2023-01-12T00:00:00" u="1"/>
        <d v="2022-11-03T00:00:00" u="1"/>
        <d v="2023-04-14T00:00:00" u="1"/>
        <d v="2022-10-18T00:00:00" u="1"/>
        <d v="2023-03-25T00:00:00" u="1"/>
        <d v="2023-06-27T00:00:00" u="1"/>
        <d v="2022-09-29T00:00:00" u="1"/>
        <d v="2023-04-06T00:00:00" u="1"/>
        <d v="2023-03-21T00:00:00" u="1"/>
        <d v="2022-12-27T00:00:00" u="1"/>
        <d v="2022-10-06T00:00:00" u="1"/>
        <d v="2022-12-23T00:00:00" u="1"/>
        <d v="2023-06-15T00:00:00" u="1"/>
        <d v="2022-09-17T00:00:00" u="1"/>
        <d v="2023-02-28T00:00:00" u="1"/>
        <d v="2023-03-09T00:00:00" u="1"/>
        <d v="2022-09-13T00:00:00" u="1"/>
        <d v="2022-12-15T00:00:00" u="1"/>
        <d v="2023-06-03T00:00:00" u="1"/>
        <d v="2023-02-16T00:00:00" u="1"/>
        <d v="2023-05-18T00:00:00" u="1"/>
        <d v="2022-08-20T00:00:00" u="1"/>
        <d v="2022-11-22T00:00:00" u="1"/>
        <d v="2022-09-01T00:00:00" u="1"/>
        <d v="2022-12-03T00:00:00" u="1"/>
        <d v="2022-08-16T00:00:00" u="1"/>
        <d v="2023-04-29T00:00:00" u="1"/>
        <d v="2023-01-23T00:00:00" u="1"/>
        <d v="2023-04-25T00:00:00" u="1"/>
        <d v="2023-02-04T00:00:00" u="1"/>
        <d v="2023-05-06T00:00:00" u="1"/>
        <d v="2023-01-19T00:00:00" u="1"/>
        <d v="2022-11-10T00:00:00" u="1"/>
        <d v="2022-08-04T00:00:00" u="1"/>
        <d v="2023-04-13T00:00:00" u="1"/>
        <d v="2023-03-28T00:00:00" u="1"/>
        <d v="2023-01-07T00:00:00" u="1"/>
        <d v="2022-10-13T00:00:00" u="1"/>
        <d v="2023-01-03T00:00:00" u="1"/>
        <d v="2023-06-22T00:00:00" u="1"/>
        <d v="2022-09-24T00:00:00" u="1"/>
        <d v="2023-03-16T00:00:00" u="1"/>
        <d v="2022-09-20T00:00:00" u="1"/>
        <d v="2022-10-01T00:00:00" u="1"/>
        <d v="2023-06-10T00:00:00" u="1"/>
        <d v="2023-02-23T00:00:00" u="1"/>
        <d v="2023-05-25T00:00:00" u="1"/>
        <d v="2022-08-27T00:00:00" u="1"/>
        <d v="2023-06-06T00:00:00" u="1"/>
        <d v="2022-09-08T00:00:00" u="1"/>
        <d v="2022-08-23T00:00:00" u="1"/>
        <d v="2023-05-13T00:00:00" u="1"/>
        <d v="2023-01-26T00:00:00" u="1"/>
        <d v="2022-11-17T00:00:00" u="1"/>
        <d v="2023-02-07T00:00:00" u="1"/>
        <d v="2023-05-09T00:00:00" u="1"/>
        <d v="2022-08-11T00:00:00" u="1"/>
      </sharedItems>
    </cacheField>
    <cacheField name="am/pm" numFmtId="0">
      <sharedItems/>
    </cacheField>
    <cacheField name="Teacher" numFmtId="0">
      <sharedItems/>
    </cacheField>
    <cacheField name="team leader" numFmtId="0">
      <sharedItems containsBlank="1"/>
    </cacheField>
    <cacheField name="team #" numFmtId="0">
      <sharedItems containsDate="1" containsMixedTypes="1" minDate="1899-12-31T04:01:03" maxDate="1899-12-31T00:25:04"/>
    </cacheField>
    <cacheField name="Volunt. Lead" numFmtId="0">
      <sharedItems/>
    </cacheField>
    <cacheField name="Task" numFmtId="0">
      <sharedItems/>
    </cacheField>
    <cacheField name="Produce" numFmtId="0">
      <sharedItems containsBlank="1" count="133">
        <s v="grapes"/>
        <s v="okra"/>
        <s v="cucumbers"/>
        <s v="beans, yard long"/>
        <s v="tomatoes"/>
        <s v="squash"/>
        <s v=" "/>
        <s v="eggplant"/>
        <s v="peppers, serrano"/>
        <s v=""/>
        <s v="carrots, danver"/>
        <s v="turnips, hakurei"/>
        <s v="squash, summer"/>
        <s v="herbs"/>
        <s v="pear"/>
        <s v="onions"/>
        <s v="peppers, jalopena"/>
        <s v="onions, multiplying"/>
        <s v="peas, sugar snap"/>
        <s v="peppers"/>
        <s v="lettuce"/>
        <s v="tomatoes,thyme, oregano"/>
        <s v="beets"/>
        <s v="carrots, Tender Sweet"/>
        <s v="collards"/>
        <s v="turmips"/>
        <s v="Radish, French Breakfast"/>
        <s v="spinach"/>
        <s v="kale"/>
        <s v="potatoes, sweet"/>
        <s v="garlic"/>
        <s v="sorrel"/>
        <s v="Kohlrabi"/>
        <s v="broccoli"/>
        <s v="cabbage, Savoy"/>
        <s v="arugala"/>
        <s v="rosemary"/>
        <s v="Peanuts"/>
        <s v="Luffa"/>
        <s v="kale, curly"/>
        <s v="Mizuna"/>
        <s v="Mint marigold, mexican"/>
        <s v="onion, multiplying"/>
        <s v="sugar cane"/>
        <s v="carrots"/>
        <s v="oregano/luffa"/>
        <s v="sorrel/luffa"/>
        <s v="arugula"/>
        <s v="bok choy"/>
        <s v="broccoli, leaves"/>
        <s v="kale, purple stem"/>
        <s v="sorrel,cilanto"/>
        <s v="cauliflower"/>
        <s v="kumquats"/>
        <s v="Snow Peas"/>
        <s v="Boc Choy"/>
        <s v="onions, 1015Y"/>
        <s v="carrots , danver"/>
        <s v="dill "/>
        <s v="cilantro"/>
        <s v="potatoes, white"/>
        <s v="parsley"/>
        <s v="Irish potato"/>
        <s v="beets, "/>
        <s v="sorrel, cilantro"/>
        <s v="chives, garlic"/>
        <s v="kale, russian"/>
        <s v="cotton"/>
        <s v="tomatoes, celeb &amp; marz"/>
        <s v="onion, 1015Y"/>
        <s v="strawberries"/>
        <s v="cucumbers, pickling"/>
        <s v="peas"/>
        <s v="squash, smooth criminal"/>
        <s v="squash, midas"/>
        <s v="cucumbers, sweet slice"/>
        <s v="Penta" u="1"/>
        <m u="1"/>
        <s v="flowers/acorn" u="1"/>
        <s v="Cucumbers, burpless tendergreens" u="1"/>
        <s v="tomatoes, cherry" u="1"/>
        <s v="parsley  " u="1"/>
        <s v="sugar snap peas" u="1"/>
        <s v="figs, celeste" u="1"/>
        <s v="squash,summer" u="1"/>
        <s v="peppers, jalapeno" u="1"/>
        <s v="sorrel, french" u="1"/>
        <s v="dill" u="1"/>
        <s v="cilantro, sorrel" u="1"/>
        <s v="cabbage" u="1"/>
        <s v="zinnia" u="1"/>
        <s v="cilantro, spider" u="1"/>
        <s v="leeks" u="1"/>
        <s v="garlic chives" u="1"/>
        <s v=" strawberries" u="1"/>
        <s v="garlic, chives" u="1"/>
        <s v="flowers/acorns" u="1"/>
        <s v="milkweed, native &amp; cilantro" u="1"/>
        <s v="sweet potatoes" u="1"/>
        <s v="radish" u="1"/>
        <s v="French Breakfast" u="1"/>
        <s v="turnips" u="1"/>
        <s v="onions, multipling" u="1"/>
        <s v="onion" u="1"/>
        <s v="Clementines" u="1"/>
        <s v="radish, watermelon" u="1"/>
        <s v="sweet potatoes, Beauregard" u="1"/>
        <s v="potatoes, red" u="1"/>
        <s v="BEANS, bush" u="1"/>
        <s v="parsley &amp; basil" u="1"/>
        <s v="lettuce, red" u="1"/>
        <s v="figs,celeste &amp; brown turkey" u="1"/>
        <s v="lemon" u="1"/>
        <s v="radishes" u="1"/>
        <s v="swiss chard" u="1"/>
        <s v="citrus trees" u="1"/>
        <s v="milkweed, native  " u="1"/>
        <s v="clementine" u="1"/>
        <s v="peppers, banana" u="1"/>
        <s v="milkweed, native &amp; tropical" u="1"/>
        <s v="basil" u="1"/>
        <s v="cucumber, burpless" u="1"/>
        <s v="broccoli leaves" u="1"/>
        <s v="potato, white" u="1"/>
        <s v="potaoto, red" u="1"/>
        <s v="tomato" u="1"/>
        <s v="pepper, banana" u="1"/>
        <s v="figs" u="1"/>
        <s v="sweet potatoes, Georgia jets" u="1"/>
        <s v="potato, sweet" u="1"/>
        <s v="cucumber, pickles" u="1"/>
        <s v="cucumber" u="1"/>
        <s v="Cilantro,spider plants" u="1"/>
      </sharedItems>
    </cacheField>
    <cacheField name="location" numFmtId="0">
      <sharedItems containsMixedTypes="1" containsNumber="1" containsInteger="1" minValue="9" maxValue="9"/>
    </cacheField>
    <cacheField name="lbs" numFmtId="0">
      <sharedItems containsMixedTypes="1" containsNumber="1" minValue="0" maxValue="86"/>
    </cacheField>
    <cacheField name="oz" numFmtId="1">
      <sharedItems containsMixedTypes="1" containsNumber="1" minValue="0" maxValue="19"/>
    </cacheField>
    <cacheField name="fert used" numFmtId="49">
      <sharedItems/>
    </cacheField>
    <cacheField name="bed location" numFmtId="0">
      <sharedItems containsBlank="1"/>
    </cacheField>
    <cacheField name="Next Application" numFmtId="0">
      <sharedItems containsDate="1" containsMixedTypes="1" minDate="2024-04-02T00:00:00" maxDate="2024-04-03T00:00:00"/>
    </cacheField>
    <cacheField name="notes" numFmtId="14">
      <sharedItems/>
    </cacheField>
    <cacheField name="apply  _x000a_fert" numFmtId="0">
      <sharedItems containsDate="1" containsMixedTypes="1" minDate="2023-08-15T00:00:00" maxDate="2024-04-19T00:00:00"/>
    </cacheField>
    <cacheField name="oF" numFmtId="1">
      <sharedItems containsMixedTypes="1" containsNumber="1" containsInteger="1" minValue="51" maxValue="120"/>
    </cacheField>
    <cacheField name="shed" numFmtId="49">
      <sharedItems containsBlank="1"/>
    </cacheField>
    <cacheField name="garden" numFmtId="0">
      <sharedItems containsMixedTypes="1" containsNumber="1" minValue="0" maxValue="4.75"/>
    </cacheField>
    <cacheField name="bin #1 " numFmtId="0">
      <sharedItems containsMixedTypes="1" containsNumber="1" containsInteger="1" minValue="66" maxValue="140"/>
    </cacheField>
    <cacheField name="bin #2" numFmtId="0">
      <sharedItems containsMixedTypes="1" containsNumber="1" containsInteger="1" minValue="60" maxValue="128"/>
    </cacheField>
    <cacheField name="bin #3" numFmtId="0">
      <sharedItems containsMixedTypes="1" containsNumber="1" containsInteger="1" minValue="50" maxValue="108"/>
    </cacheField>
    <cacheField name="notes2" numFmtId="0">
      <sharedItems/>
    </cacheField>
    <cacheField name="action" numFmtId="0">
      <sharedItems containsBlank="1"/>
    </cacheField>
    <cacheField name="notes3"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Denton Langridge" refreshedDate="45389.557843171293" createdVersion="4" refreshedVersion="4" recordCount="831">
  <cacheSource type="worksheet">
    <worksheetSource ref="A3:Y834" sheet="2023-2024"/>
  </cacheSource>
  <cacheFields count="25">
    <cacheField name="date" numFmtId="164">
      <sharedItems containsDate="1" containsBlank="1" containsMixedTypes="1" minDate="2015-08-24T00:00:00" maxDate="6124-01-02T00:00:00" count="274">
        <d v="2023-08-01T00:00:00"/>
        <d v="2023-08-03T00:00:00"/>
        <d v="2023-08-05T00:00:00"/>
        <d v="2023-08-08T00:00:00"/>
        <d v="2023-08-10T00:00:00"/>
        <d v="2023-08-12T00:00:00"/>
        <d v="2023-08-15T00:00:00"/>
        <d v="2023-08-17T00:00:00"/>
        <d v="2023-08-19T00:00:00"/>
        <d v="2023-08-22T00:00:00"/>
        <d v="2023-08-24T00:00:00"/>
        <d v="2023-08-26T00:00:00"/>
        <d v="2023-08-29T00:00:00"/>
        <d v="2023-08-31T00:00:00"/>
        <d v="2023-09-02T00:00:00"/>
        <d v="2023-09-05T00:00:00"/>
        <d v="2023-09-07T00:00:00"/>
        <d v="2023-09-12T00:00:00"/>
        <d v="2023-09-14T00:00:00"/>
        <d v="2023-09-19T00:00:00"/>
        <d v="2023-09-21T00:00:00"/>
        <d v="2023-09-23T00:00:00"/>
        <d v="2023-09-26T00:00:00"/>
        <d v="2023-09-28T00:00:00"/>
        <d v="2023-10-03T00:00:00"/>
        <d v="2023-10-07T00:00:00"/>
        <d v="2023-10-10T00:00:00"/>
        <d v="2023-10-12T00:00:00"/>
        <d v="2023-10-14T00:00:00"/>
        <d v="2023-10-17T00:00:00"/>
        <d v="2023-10-19T00:00:00"/>
        <d v="2023-10-24T00:00:00"/>
        <d v="2023-10-26T00:00:00"/>
        <d v="2023-10-28T00:00:00"/>
        <d v="2023-10-31T00:00:00"/>
        <d v="2023-11-02T00:00:00"/>
        <d v="2023-11-04T00:00:00"/>
        <d v="2023-11-07T00:00:00"/>
        <d v="2023-11-09T00:00:00"/>
        <d v="2023-11-11T00:00:00"/>
        <d v="2023-11-14T00:00:00"/>
        <d v="2023-11-30T00:00:00"/>
        <d v="2023-12-02T00:00:00"/>
        <d v="2023-12-05T00:00:00"/>
        <d v="2023-12-07T00:00:00"/>
        <d v="2023-12-12T00:00:00"/>
        <d v="2023-12-14T00:00:00"/>
        <d v="2023-12-16T00:00:00"/>
        <d v="2023-12-19T00:00:00"/>
        <d v="2023-12-21T00:00:00"/>
        <d v="2023-12-23T00:00:00"/>
        <d v="2023-12-26T00:00:00"/>
        <d v="2023-12-28T00:00:00"/>
        <d v="2023-12-30T00:00:00"/>
        <d v="2024-01-04T00:00:00"/>
        <d v="2024-01-06T00:00:00"/>
        <d v="2024-01-09T00:00:00"/>
        <d v="2024-01-11T00:00:00"/>
        <d v="2024-01-16T00:00:00"/>
        <d v="2024-01-18T00:00:00"/>
        <d v="2024-01-25T00:00:00"/>
        <s v="01/3//24"/>
        <d v="2024-01-30T00:00:00"/>
        <d v="2024-02-01T00:00:00"/>
        <d v="2024-02-08T00:00:00"/>
        <d v="2024-02-11T00:00:00"/>
        <d v="2024-02-13T00:00:00"/>
        <d v="2024-02-15T00:00:00"/>
        <d v="2024-02-20T00:00:00"/>
        <d v="2024-02-22T00:00:00"/>
        <d v="2024-02-26T00:00:00"/>
        <d v="2024-02-28T00:00:00"/>
        <d v="2024-03-05T00:00:00"/>
        <d v="2024-03-07T00:00:00"/>
        <d v="2024-03-09T00:00:00"/>
        <d v="2024-03-12T00:00:00"/>
        <d v="2024-03-16T00:00:00"/>
        <d v="2024-03-19T00:00:00"/>
        <d v="2024-03-21T00:00:00"/>
        <s v=" 03/26/24"/>
        <d v="2024-03-26T00:00:00"/>
        <d v="2024-03-28T00:00:00"/>
        <d v="2024-04-02T00:00:00"/>
        <d v="2024-04-04T00:00:00"/>
        <d v="2024-04-16T00:00:00"/>
        <m/>
        <d v="2022-02-03T00:00:00" u="1"/>
        <d v="2021-10-28T00:00:00" u="1"/>
        <d v="2022-05-05T00:00:00" u="1"/>
        <d v="2021-08-07T00:00:00" u="1"/>
        <d v="2022-01-18T00:00:00" u="1"/>
        <d v="2023-04-20T00:00:00" u="1"/>
        <d v="2021-08-03T00:00:00" u="1"/>
        <d v="2023-01-14T00:00:00" u="1"/>
        <d v="2022-03-31T00:00:00" u="1"/>
        <d v="2022-10-20T00:00:00" u="1"/>
        <d v="2022-01-06T00:00:00" u="1"/>
        <d v="2023-06-29T00:00:00" u="1"/>
        <d v="2023-04-08T00:00:00" u="1"/>
        <d v="2021-10-12T00:00:00" u="1"/>
        <d v="2023-03-23T00:00:00" u="1"/>
        <d v="2023-06-25T00:00:00" u="1"/>
        <d v="2022-09-27T00:00:00" u="1"/>
        <d v="2023-04-04T00:00:00" u="1"/>
        <d v="2022-12-29T00:00:00" u="1"/>
        <d v="2022-10-08T00:00:00" u="1"/>
        <d v="2021-09-23T00:00:00" u="1"/>
        <d v="2022-10-04T00:00:00" u="1"/>
        <d v="2023-06-17T00:00:00" u="1"/>
        <d v="2023-03-11T00:00:00" u="1"/>
        <d v="2023-06-13T00:00:00" u="1"/>
        <d v="2022-09-15T00:00:00" u="1"/>
        <d v="2022-08-30T00:00:00" u="1"/>
        <d v="2021-09-11T00:00:00" u="1"/>
        <d v="2022-09-11T00:00:00" u="1"/>
        <d v="2022-05-24T00:00:00" u="1"/>
        <d v="2022-12-13T00:00:00" u="1"/>
        <d v="2022-03-03T00:00:00" u="1"/>
        <d v="2021-09-07T00:00:00" u="1"/>
        <d v="2021-12-09T00:00:00" u="1"/>
        <d v="2021-08-22T00:00:00" u="1"/>
        <d v="2023-05-20T00:00:00" u="1"/>
        <d v="2022-09-03T00:00:00" u="1"/>
        <d v="2023-02-14T00:00:00" u="1"/>
        <d v="2022-05-16T00:00:00" u="1"/>
        <d v="2023-05-16T00:00:00" u="1"/>
        <d v="2022-08-18T00:00:00" u="1"/>
        <d v="2022-02-10T00:00:00" u="1"/>
        <d v="2022-05-12T00:00:00" u="1"/>
        <d v="2021-08-14T00:00:00" u="1"/>
        <d v="2022-12-01T00:00:00" u="1"/>
        <d v="2023-04-27T00:00:00" u="1"/>
        <d v="2021-08-10T00:00:00" u="1"/>
        <d v="2022-04-23T00:00:00" u="1"/>
        <d v="2023-02-02T00:00:00" u="1"/>
        <d v="2022-10-27T00:00:00" u="1"/>
        <d v="2021-08-06T00:00:00" u="1"/>
        <d v="2023-05-04T00:00:00" u="1"/>
        <d v="2022-08-06T00:00:00" u="1"/>
        <d v="2022-04-19T00:00:00" u="1"/>
        <d v="2022-01-13T00:00:00" u="1"/>
        <d v="2021-11-04T00:00:00" u="1"/>
        <d v="2023-04-15T00:00:00" u="1"/>
        <d v="2023-03-30T00:00:00" u="1"/>
        <d v="2022-03-26T00:00:00" u="1"/>
        <d v="2022-10-15T00:00:00" u="1"/>
        <d v="2021-09-30T00:00:00" u="1"/>
        <d v="2023-01-05T00:00:00" u="1"/>
        <d v="2022-04-07T00:00:00" u="1"/>
        <d v="2022-10-11T00:00:00" u="1"/>
        <d v="6124-01-01T00:00:00" u="1"/>
        <d v="2024-01-01T00:00:00" u="1"/>
        <d v="2021-12-28T00:00:00" u="1"/>
        <d v="2022-10-07T00:00:00" u="1"/>
        <d v="2023-06-20T00:00:00" u="1"/>
        <d v="2022-09-22T00:00:00" u="1"/>
        <d v="2023-07-01T00:00:00" u="1"/>
        <d v="2023-03-14T00:00:00" u="1"/>
        <d v="2021-09-18T00:00:00" u="1"/>
        <d v="2022-12-20T00:00:00" u="1"/>
        <d v="2022-03-10T00:00:00" u="1"/>
        <d v="2021-09-14T00:00:00" u="1"/>
        <d v="2021-12-16T00:00:00" u="1"/>
        <d v="2023-05-27T00:00:00" u="1"/>
        <d v="2023-06-08T00:00:00" u="1"/>
        <d v="2022-09-10T00:00:00" u="1"/>
        <d v="2023-02-21T00:00:00" u="1"/>
        <d v="2023-05-23T00:00:00" u="1"/>
        <d v="2022-08-25T00:00:00" u="1"/>
        <d v="2023-03-02T00:00:00" u="1"/>
        <d v="2022-02-17T00:00:00" u="1"/>
        <d v="2022-05-19T00:00:00" u="1"/>
        <d v="2021-08-21T00:00:00" u="1"/>
        <d v="2022-12-08T00:00:00" u="1"/>
        <d v="2021-09-02T00:00:00" u="1"/>
        <d v="2021-08-17T00:00:00" u="1"/>
        <d v="2023-02-09T00:00:00" u="1"/>
        <d v="2023-05-11T00:00:00" u="1"/>
        <d v="2022-08-13T00:00:00" u="1"/>
        <d v="2022-11-15T00:00:00" u="1"/>
        <d v="2022-01-20T00:00:00" u="1"/>
        <d v="2022-08-09T00:00:00" u="1"/>
        <d v="2021-11-11T00:00:00" u="1"/>
        <d v="2023-04-22T00:00:00" u="1"/>
        <d v="2021-08-05T00:00:00" u="1"/>
        <d v="2228-11-17T00:00:00" u="1"/>
        <d v="2022-10-22T00:00:00" u="1"/>
        <d v="2021-08-01T00:00:00" u="1"/>
        <d v="2022-08-01T00:00:00" u="1"/>
        <d v="2023-01-12T00:00:00" u="1"/>
        <d v="2022-04-14T00:00:00" u="1"/>
        <d v="2022-11-03T00:00:00" u="1"/>
        <d v="2023-04-14T00:00:00" u="1"/>
        <d v="2022-10-18T00:00:00" u="1"/>
        <d v="2023-03-25T00:00:00" u="1"/>
        <d v="2022-01-04T00:00:00" u="1"/>
        <d v="2023-06-27T00:00:00" u="1"/>
        <d v="2022-09-29T00:00:00" u="1"/>
        <d v="2023-04-06T00:00:00" u="1"/>
        <d v="2023-03-21T00:00:00" u="1"/>
        <d v="2021-09-25T00:00:00" u="1"/>
        <d v="2022-12-27T00:00:00" u="1"/>
        <d v="2022-10-06T00:00:00" u="1"/>
        <d v="2022-12-23T00:00:00" u="1"/>
        <d v="2021-10-02T00:00:00" u="1"/>
        <d v="2023-06-15T00:00:00" u="1"/>
        <d v="2022-09-17T00:00:00" u="1"/>
        <d v="2023-02-28T00:00:00" u="1"/>
        <d v="2023-03-09T00:00:00" u="1"/>
        <d v="2022-09-13T00:00:00" u="1"/>
        <d v="2022-05-26T00:00:00" u="1"/>
        <d v="2021-08-28T00:00:00" u="1"/>
        <d v="2022-12-15T00:00:00" u="1"/>
        <d v="2015-08-24T00:00:00" u="1"/>
        <d v="2021-09-09T00:00:00" u="1"/>
        <d v="2021-08-24T00:00:00" u="1"/>
        <d v="2023-06-03T00:00:00" u="1"/>
        <d v="2023-02-16T00:00:00" u="1"/>
        <d v="2023-05-18T00:00:00" u="1"/>
        <d v="2022-08-20T00:00:00" u="1"/>
        <d v="2022-11-22T00:00:00" u="1"/>
        <d v="2022-09-01T00:00:00" u="1"/>
        <d v="2022-05-14T00:00:00" u="1"/>
        <d v="2022-01-27T00:00:00" u="1"/>
        <d v="2022-12-03T00:00:00" u="1"/>
        <d v="2022-08-16T00:00:00" u="1"/>
        <d v="2021-11-18T00:00:00" u="1"/>
        <d v="2023-04-29T00:00:00" u="1"/>
        <d v="2021-08-12T00:00:00" u="1"/>
        <d v="2023-01-23T00:00:00" u="1"/>
        <d v="2021-07-27T00:00:00" u="1"/>
        <d v="2023-04-25T00:00:00" u="1"/>
        <d v="2023-02-04T00:00:00" u="1"/>
        <d v="2023-05-06T00:00:00" u="1"/>
        <d v="2023-01-19T00:00:00" u="1"/>
        <d v="2022-04-21T00:00:00" u="1"/>
        <d v="2022-11-10T00:00:00" u="1"/>
        <d v="2021-08-04T00:00:00" u="1"/>
        <d v="2022-08-04T00:00:00" u="1"/>
        <d v="2021-10-21T00:00:00" u="1"/>
        <d v="2023-04-13T00:00:00" u="1"/>
        <d v="2023-03-28T00:00:00" u="1"/>
        <d v="2023-01-07T00:00:00" u="1"/>
        <d v="2022-03-24T00:00:00" u="1"/>
        <d v="2022-10-13T00:00:00" u="1"/>
        <d v="2023-01-03T00:00:00" u="1"/>
        <d v="2021-12-30T00:00:00" u="1"/>
        <d v="2023-06-22T00:00:00" u="1"/>
        <d v="2022-09-24T00:00:00" u="1"/>
        <d v="2021-10-05T00:00:00" u="1"/>
        <d v="2023-03-16T00:00:00" u="1"/>
        <d v="2022-09-20T00:00:00" u="1"/>
        <d v="2022-10-01T00:00:00" u="1"/>
        <d v="2021-09-16T00:00:00" u="1"/>
        <d v="2021-08-31T00:00:00" u="1"/>
        <d v="2023-06-10T00:00:00" u="1"/>
        <d v="2023-02-23T00:00:00" u="1"/>
        <d v="2023-05-25T00:00:00" u="1"/>
        <d v="2022-08-27T00:00:00" u="1"/>
        <d v="2023-06-06T00:00:00" u="1"/>
        <d v="2022-09-08T00:00:00" u="1"/>
        <d v="2022-05-21T00:00:00" u="1"/>
        <d v="2022-12-10T00:00:00" u="1"/>
        <d v="2022-08-23T00:00:00" u="1"/>
        <d v="2022-02-15T00:00:00" u="1"/>
        <d v="2021-08-19T00:00:00" u="1"/>
        <d v="2021-12-02T00:00:00" u="1"/>
        <d v="2023-05-13T00:00:00" u="1"/>
        <d v="2023-01-26T00:00:00" u="1"/>
        <d v="2022-04-28T00:00:00" u="1"/>
        <d v="2022-11-17T00:00:00" u="1"/>
        <d v="2023-02-07T00:00:00" u="1"/>
        <d v="2023-05-09T00:00:00" u="1"/>
        <d v="2022-08-11T00:00:00" u="1"/>
      </sharedItems>
    </cacheField>
    <cacheField name="am/pm" numFmtId="0">
      <sharedItems/>
    </cacheField>
    <cacheField name="Teacher" numFmtId="0">
      <sharedItems/>
    </cacheField>
    <cacheField name="team leader" numFmtId="0">
      <sharedItems containsBlank="1"/>
    </cacheField>
    <cacheField name="team #" numFmtId="0">
      <sharedItems containsDate="1" containsMixedTypes="1" minDate="1899-12-31T04:01:03" maxDate="1899-12-31T00:25:04"/>
    </cacheField>
    <cacheField name="Volunt. Lead" numFmtId="0">
      <sharedItems/>
    </cacheField>
    <cacheField name="Task" numFmtId="0">
      <sharedItems count="28">
        <s v="harvest"/>
        <s v="maintenance, garden"/>
        <s v="maintenance, project"/>
        <s v="plant"/>
        <s v="compost"/>
        <s v="shed"/>
        <s v="fertilize"/>
        <s v=" "/>
        <s v="show"/>
        <s v="class recorder"/>
        <s v="Plant / Table"/>
        <s v="table"/>
        <s v="no outdoor class today"/>
        <s v="mantenance, garden"/>
        <s v="fertilze"/>
        <s v=""/>
        <s v="fertilized" u="1"/>
        <s v="observation" u="1"/>
        <s v="rained out" u="1"/>
        <e v="#NAME?" u="1"/>
        <s v="main, project" u="1"/>
        <s v="maintenancde, garden" u="1"/>
        <s v="experiment" u="1"/>
        <s v="Obervation" u="1"/>
        <s v="maintenance" u="1"/>
        <s v=" maintenance" u="1"/>
        <s v="harvest " u="1"/>
        <s v="maintenance, support" u="1"/>
      </sharedItems>
    </cacheField>
    <cacheField name="Produce" numFmtId="0">
      <sharedItems containsBlank="1" count="133">
        <s v="grapes"/>
        <s v="okra"/>
        <s v="cucumbers"/>
        <s v="beans, yard long"/>
        <s v="tomatoes"/>
        <s v="squash"/>
        <s v=" "/>
        <s v="eggplant"/>
        <s v="peppers, serrano"/>
        <s v=""/>
        <s v="carrots, danver"/>
        <s v="turnips, hakurei"/>
        <s v="squash, summer"/>
        <s v="herbs"/>
        <s v="pear"/>
        <s v="onions"/>
        <s v="peppers, jalopena"/>
        <s v="onions, multiplying"/>
        <s v="peas, sugar snap"/>
        <s v="peppers"/>
        <s v="lettuce"/>
        <s v="tomatoes,thyme, oregano"/>
        <s v="beets"/>
        <s v="carrots, Tender Sweet"/>
        <s v="collards"/>
        <s v="turmips"/>
        <s v="Radish, French Breakfast"/>
        <s v="spinach"/>
        <s v="kale"/>
        <s v="potatoes, sweet"/>
        <s v="garlic"/>
        <s v="sorrel"/>
        <s v="Kohlrabi"/>
        <s v="broccoli"/>
        <s v="cabbage, Savoy"/>
        <s v="arugala"/>
        <s v="rosemary"/>
        <s v="Peanuts"/>
        <s v="Luffa"/>
        <s v="kale, curly"/>
        <s v="Mizuna"/>
        <s v="Mint marigold, mexican"/>
        <s v="onion, multiplying"/>
        <s v="sugar cane"/>
        <s v="carrots"/>
        <s v="oregano/luffa"/>
        <s v="sorrel/luffa"/>
        <s v="arugula"/>
        <s v="bok choy"/>
        <s v="broccoli, leaves"/>
        <s v="kale, purple stem"/>
        <s v="sorrel,cilanto"/>
        <s v="cauliflower"/>
        <s v="kumquats"/>
        <s v="Snow Peas"/>
        <s v="Boc Choy"/>
        <s v="onions, 1015Y"/>
        <s v="carrots , danver"/>
        <s v="dill "/>
        <s v="cilantro"/>
        <s v="potatoes, white"/>
        <s v="parsley"/>
        <s v="Irish potato"/>
        <s v="beets, "/>
        <s v="sorrel, cilantro"/>
        <s v="chives, garlic"/>
        <s v="kale, russian"/>
        <s v="cotton"/>
        <s v="tomatoes, celeb &amp; marz"/>
        <s v="onion, 1015Y"/>
        <s v="strawberries"/>
        <s v="cucumbers, pickling"/>
        <s v="peas"/>
        <s v="squash, smooth criminal"/>
        <s v="squash, midas"/>
        <s v="cucumbers, sweet slice"/>
        <s v="Penta" u="1"/>
        <m u="1"/>
        <s v="flowers/acorn" u="1"/>
        <s v="Cucumbers, burpless tendergreens" u="1"/>
        <s v="tomatoes, cherry" u="1"/>
        <s v="parsley  " u="1"/>
        <s v="sugar snap peas" u="1"/>
        <s v="figs, celeste" u="1"/>
        <s v="squash,summer" u="1"/>
        <s v="peppers, jalapeno" u="1"/>
        <s v="sorrel, french" u="1"/>
        <s v="dill" u="1"/>
        <s v="cilantro, sorrel" u="1"/>
        <s v="cabbage" u="1"/>
        <s v="zinnia" u="1"/>
        <s v="cilantro, spider" u="1"/>
        <s v="leeks" u="1"/>
        <s v="garlic chives" u="1"/>
        <s v=" strawberries" u="1"/>
        <s v="garlic, chives" u="1"/>
        <s v="flowers/acorns" u="1"/>
        <s v="milkweed, native &amp; cilantro" u="1"/>
        <s v="sweet potatoes" u="1"/>
        <s v="radish" u="1"/>
        <s v="French Breakfast" u="1"/>
        <s v="turnips" u="1"/>
        <s v="onions, multipling" u="1"/>
        <s v="onion" u="1"/>
        <s v="Clementines" u="1"/>
        <s v="radish, watermelon" u="1"/>
        <s v="sweet potatoes, Beauregard" u="1"/>
        <s v="potatoes, red" u="1"/>
        <s v="BEANS, bush" u="1"/>
        <s v="parsley &amp; basil" u="1"/>
        <s v="lettuce, red" u="1"/>
        <s v="figs,celeste &amp; brown turkey" u="1"/>
        <s v="lemon" u="1"/>
        <s v="radishes" u="1"/>
        <s v="swiss chard" u="1"/>
        <s v="citrus trees" u="1"/>
        <s v="milkweed, native  " u="1"/>
        <s v="clementine" u="1"/>
        <s v="peppers, banana" u="1"/>
        <s v="milkweed, native &amp; tropical" u="1"/>
        <s v="basil" u="1"/>
        <s v="cucumber, burpless" u="1"/>
        <s v="broccoli leaves" u="1"/>
        <s v="potato, white" u="1"/>
        <s v="potaoto, red" u="1"/>
        <s v="tomato" u="1"/>
        <s v="pepper, banana" u="1"/>
        <s v="figs" u="1"/>
        <s v="sweet potatoes, Georgia jets" u="1"/>
        <s v="potato, sweet" u="1"/>
        <s v="cucumber, pickles" u="1"/>
        <s v="cucumber" u="1"/>
        <s v="Cilantro,spider plants" u="1"/>
      </sharedItems>
    </cacheField>
    <cacheField name="location" numFmtId="0">
      <sharedItems containsMixedTypes="1" containsNumber="1" containsInteger="1" minValue="0" maxValue="9" count="135">
        <s v="M4"/>
        <s v="Main, orchard"/>
        <s v="O15, M6"/>
        <s v="M7,M3"/>
        <s v="back of shed"/>
        <s v="M14"/>
        <s v="outside East parking lot"/>
        <s v="M10"/>
        <s v="M7"/>
        <s v="m6,O15"/>
        <s v="O17,11,12,M11"/>
        <s v="O28"/>
        <s v="main shed area"/>
        <s v="M11,O11,12,17"/>
        <s v="Main, Annex"/>
        <s v="arbor trees along athletic field"/>
        <s v="orchard"/>
        <s v="M11, O11,12,17"/>
        <s v="M13a"/>
        <s v="M13b"/>
        <s v="M5a/b"/>
        <s v="M14a/b"/>
        <s v="3 tier bed"/>
        <s v="compost bins"/>
        <s v="shed "/>
        <s v="around compost area"/>
        <s v="main"/>
        <s v="M5,9"/>
        <s v="M7a,b"/>
        <s v="M9a,b"/>
        <s v="M7b"/>
        <s v=""/>
        <s v=" "/>
        <s v="M11"/>
        <s v="Herb beds"/>
        <s v="M16"/>
        <s v="M16, M3"/>
        <s v="orchard shed"/>
        <s v="M6b"/>
        <s v="M6 holes"/>
        <s v="M15b"/>
        <s v="M14b"/>
        <s v="M15 holes"/>
        <s v=" ?"/>
        <s v="?"/>
        <s v="M3"/>
        <s v="M13"/>
        <s v="m11b"/>
        <s v="m11a"/>
        <s v="O16"/>
        <s v="O2 "/>
        <s v="O2"/>
        <s v="M1"/>
        <s v="M6"/>
        <s v="A2,3,4"/>
        <s v="m13,15"/>
        <s v="A5,6,7"/>
        <s v="M9,11 holes"/>
        <s v="A1"/>
        <s v="M5"/>
        <s v="M16b"/>
        <s v=" M13"/>
        <s v="Annex"/>
        <s v="M11 holes"/>
        <s v="M8"/>
        <s v="m2"/>
        <s v="M3, 14a"/>
        <s v="M9b"/>
        <s v="M18"/>
        <s v="M"/>
        <s v="M15,13a"/>
        <s v="M15"/>
        <s v="M9"/>
        <s v="M9,7"/>
        <s v="M5 "/>
        <s v="M18, shed "/>
        <s v="M13, M15"/>
        <s v="M13a,15b"/>
        <s v="M13a,M15b"/>
        <s v="M15a"/>
        <s v="m6a"/>
        <s v="table"/>
        <s v="O25"/>
        <s v="A7,A8"/>
        <s v="M3,14a"/>
        <s v="M5a"/>
        <s v="A2,3"/>
        <s v="M5,3"/>
        <s v="M9a"/>
        <s v="A4-A7"/>
        <s v="A5"/>
        <s v="A2-7"/>
        <s v="A8"/>
        <s v="O11"/>
        <s v="O10"/>
        <s v="O12"/>
        <s v="Orchard holes"/>
        <s v="M14b, 15b"/>
        <s v="O15 "/>
        <s v="M14a"/>
        <s v="M12"/>
        <s v="O15"/>
        <s v="M5a,b"/>
        <s v="M6,O16"/>
        <s v="O17 "/>
        <s v="M15,16a"/>
        <s v="M3 (?)"/>
        <s v="M3,16a"/>
        <s v="M3,5,16"/>
        <s v="M11,13"/>
        <s v="O9,17"/>
        <s v="M15a,5"/>
        <s v="M5,16"/>
        <s v="M3,14,16"/>
        <s v="O17,9"/>
        <s v="M3,5"/>
        <s v="M17"/>
        <s v="O2 holes"/>
        <s v="main holes"/>
        <s v="M3,9"/>
        <s v="M8,2,12"/>
        <s v="O15,17"/>
        <s v="M3,14"/>
        <s v="m2,8"/>
        <s v="M7,6,10"/>
        <s v="M86a"/>
        <s v="M13a,b"/>
        <s v="O2, 9-12"/>
        <n v="9"/>
        <e v="#NAME?"/>
        <s v="M8,3"/>
        <s v="M16a,b"/>
        <s v="O26"/>
        <s v="Annex, main"/>
        <n v="0" u="1"/>
      </sharedItems>
    </cacheField>
    <cacheField name="lbs" numFmtId="0">
      <sharedItems containsMixedTypes="1" containsNumber="1" minValue="0" maxValue="86"/>
    </cacheField>
    <cacheField name="oz" numFmtId="1">
      <sharedItems containsMixedTypes="1" containsNumber="1" minValue="0" maxValue="19"/>
    </cacheField>
    <cacheField name="fert used" numFmtId="49">
      <sharedItems containsDate="1" containsBlank="1" containsMixedTypes="1" minDate="2002-06-04T00:00:00" maxDate="2002-06-05T00:00:00" count="11">
        <s v=""/>
        <s v="max bloom"/>
        <s v="Seaweed liquid fetilizer"/>
        <s v=" "/>
        <m u="1"/>
        <d v="2002-06-04T00:00:00" u="1"/>
        <s v="?" u="1"/>
        <s v="       " u="1"/>
        <s v="ammonium sulfate" u="1"/>
        <s v="6-2-4" u="1"/>
        <s v="microlife 6-2-4" u="1"/>
      </sharedItems>
    </cacheField>
    <cacheField name="bed location" numFmtId="0">
      <sharedItems containsBlank="1"/>
    </cacheField>
    <cacheField name="Next Application" numFmtId="0">
      <sharedItems containsDate="1" containsMixedTypes="1" minDate="2022-08-15T00:00:00" maxDate="2024-04-03T00:00:00" count="12">
        <s v=""/>
        <s v="??"/>
        <d v="2024-04-02T00:00:00"/>
        <d v="2022-10-06T00:00:00" u="1"/>
        <s v=" " u="1"/>
        <d v="2023-03-16T00:00:00" u="1"/>
        <d v="2022-10-11T00:00:00" u="1"/>
        <d v="2023-01-28T00:00:00" u="1"/>
        <d v="2022-08-15T00:00:00" u="1"/>
        <d v="2022-11-01T00:00:00" u="1"/>
        <d v="2023-01-12T00:00:00" u="1"/>
        <d v="2023-03-07T00:00:00" u="1"/>
      </sharedItems>
    </cacheField>
    <cacheField name="notes" numFmtId="14">
      <sharedItems/>
    </cacheField>
    <cacheField name="apply  _x000a_fert" numFmtId="14">
      <sharedItems containsDate="1" containsMixedTypes="1" minDate="1900-01-13T00:00:00" maxDate="2024-04-19T00:00:00" count="67">
        <s v=""/>
        <d v="2023-08-15T00:00:00"/>
        <d v="2023-08-31T00:00:00"/>
        <d v="2023-09-02T00:00:00"/>
        <d v="2023-10-05T00:00:00"/>
        <d v="2023-10-12T00:00:00"/>
        <d v="2023-11-02T00:00:00"/>
        <d v="2023-11-16T00:00:00"/>
        <d v="2023-11-23T00:00:00"/>
        <d v="2024-01-25T00:00:00"/>
        <d v="2024-02-01T00:00:00"/>
        <d v="2024-02-08T00:00:00"/>
        <d v="2024-02-15T00:00:00"/>
        <d v="2024-02-29T00:00:00"/>
        <d v="2024-03-07T00:00:00"/>
        <d v="2024-03-21T00:00:00"/>
        <s v=" "/>
        <d v="2024-03-26T00:00:00"/>
        <d v="2024-04-11T00:00:00"/>
        <d v="2024-04-16T00:00:00"/>
        <d v="2024-04-18T00:00:00"/>
        <d v="2023-04-20T00:00:00" u="1"/>
        <d v="2022-11-05T00:00:00" u="1"/>
        <d v="2022-10-20T00:00:00" u="1"/>
        <d v="2023-03-23T00:00:00" u="1"/>
        <d v="2022-09-27T00:00:00" u="1"/>
        <s v="8-3-4" u="1"/>
        <d v="2022-12-29T00:00:00" u="1"/>
        <d v="2022-12-17T00:00:00" u="1"/>
        <d v="2022-11-24T00:00:00" u="1"/>
        <d v="2023-06-01T00:00:00" u="1"/>
        <d v="2022-12-01T00:00:00" u="1"/>
        <d v="2023-04-27T00:00:00" u="1"/>
        <d v="2023-02-02T00:00:00" u="1"/>
        <d v="2022-10-27T00:00:00" u="1"/>
        <d v="2023-05-04T00:00:00" u="1"/>
        <d v="2023-01-17T00:00:00" u="1"/>
        <d v="2023-03-30T00:00:00" u="1"/>
        <d v="2023-03-14T00:00:00" u="1"/>
        <d v="2023-06-08T00:00:00" u="1"/>
        <d v="2023-02-21T00:00:00" u="1"/>
        <d v="2023-03-02T00:00:00" u="1"/>
        <d v="2023-05-11T00:00:00" u="1"/>
        <d v="2023-01-12T00:00:00" u="1"/>
        <d v="2022-11-03T00:00:00" u="1"/>
        <d v="2022-09-29T00:00:00" u="1"/>
        <d v="2023-04-06T00:00:00" u="1"/>
        <s v="6-2-4" u="1"/>
        <d v="2022-10-06T00:00:00" u="1"/>
        <d v="2022-09-17T00:00:00" u="1"/>
        <d v="2023-03-09T00:00:00" u="1"/>
        <d v="2022-12-15T00:00:00" u="1"/>
        <d v="1900-01-13T00:00:00" u="1"/>
        <d v="2022-10-29T00:00:00" u="1"/>
        <d v="2023-01-19T00:00:00" u="1"/>
        <d v="2022-11-10T00:00:00" u="1"/>
        <d v="2023-04-13T00:00:00" u="1"/>
        <d v="2022-10-13T00:00:00" u="1"/>
        <d v="2023-03-16T00:00:00" u="1"/>
        <d v="2022-12-22T00:00:00" u="1"/>
        <d v="2023-06-10T00:00:00" u="1"/>
        <d v="2023-02-23T00:00:00" u="1"/>
        <d v="2023-05-25T00:00:00" u="1"/>
        <d v="2022-09-08T00:00:00" u="1"/>
        <d v="2023-05-13T00:00:00" u="1"/>
        <d v="2023-01-26T00:00:00" u="1"/>
        <d v="2022-11-17T00:00:00" u="1"/>
      </sharedItems>
    </cacheField>
    <cacheField name="oF" numFmtId="1">
      <sharedItems containsMixedTypes="1" containsNumber="1" containsInteger="1" minValue="51" maxValue="120"/>
    </cacheField>
    <cacheField name="shed" numFmtId="49">
      <sharedItems containsBlank="1"/>
    </cacheField>
    <cacheField name="garden" numFmtId="0">
      <sharedItems containsMixedTypes="1" containsNumber="1" minValue="0" maxValue="4.75"/>
    </cacheField>
    <cacheField name="bin #1 " numFmtId="0">
      <sharedItems containsMixedTypes="1" containsNumber="1" containsInteger="1" minValue="66" maxValue="140"/>
    </cacheField>
    <cacheField name="bin #2" numFmtId="0">
      <sharedItems containsMixedTypes="1" containsNumber="1" containsInteger="1" minValue="60" maxValue="128"/>
    </cacheField>
    <cacheField name="bin #3" numFmtId="0">
      <sharedItems containsMixedTypes="1" containsNumber="1" containsInteger="1" minValue="50" maxValue="108"/>
    </cacheField>
    <cacheField name="notes2" numFmtId="0">
      <sharedItems/>
    </cacheField>
    <cacheField name="action" numFmtId="0">
      <sharedItems containsBlank="1" containsMixedTypes="1" containsNumber="1" containsInteger="1" minValue="0" maxValue="0" count="84">
        <s v=""/>
        <s v="reconnected electric lines"/>
        <s v="fill herb bed with soil, add humates"/>
        <s v="treated benches, wood work areas with wood preservative"/>
        <s v="install landscape timbers to protect trees"/>
        <s v="installed mushroom water sprinklers on all"/>
        <s v="removed old tomato plants and added compost "/>
        <s v="removed some squash plants and added compost as mulch"/>
        <s v="replacing broken boards and adding new wire"/>
        <s v="replaced shed clock"/>
        <s v="project completed"/>
        <s v="disassembled single bed 3 tier herb"/>
        <s v="cleaned up shed and removed excess materials"/>
        <s v="completed securing timbers in place around trees"/>
        <s v="removed old bed "/>
        <s v="finished anchoring landscape timbers"/>
        <s v="started classes with orientation"/>
        <s v="repaired leak in waslewski maple tree irrigation"/>
        <s v="leveled pavers around compost bins"/>
        <s v="Loosen soil, remove plants, break apart, replant one"/>
        <s v="plant in no dig bed"/>
        <s v="scatter plant a source of  lettuce plants"/>
        <s v="added compost to beds for planting Thursday"/>
        <s v="finished replacing middle door to shed with blank plywood"/>
        <s v="recorded team activities"/>
        <s v="remove vines from fence"/>
        <s v="transplant extra borage into individual pots"/>
        <s v="mulch bed"/>
        <s v="Repaired beds"/>
        <s v="cut eggplant off  and remove"/>
        <s v="remove luffa seeds"/>
        <s v="cut luffa, left hanging to dry, "/>
        <s v=" "/>
        <s v="weed and hang luffa to dry"/>
        <s v="harvest luffa and remove vines"/>
        <s v="smash pumpkins for compost"/>
        <s v="gather luffa"/>
        <s v="sorrel, oregano"/>
        <s v="sorrel, aloe"/>
        <s v="chop pumpkins"/>
        <s v="peeled luffa"/>
        <s v="Installed Tulip bed"/>
        <s v="clean up after sugar cane activity"/>
        <s v="cut 18 leaves sorrel"/>
        <s v="filled bed with soil"/>
        <s v="repair shed@swift tower"/>
        <s v="gather sorrel"/>
        <s v="tulip bed partitions"/>
        <s v="plant all onions today"/>
        <m/>
        <s v="remove frozen vines"/>
        <s v="remove remaining snow peas"/>
        <s v="prep bed for radishes"/>
        <s v="clean up sugar cane area"/>
        <s v="cut mint marigold and bag"/>
        <s v="rebuild bed"/>
        <s v="Planted back row"/>
        <s v="dig multiplying onions"/>
        <s v="plant front row"/>
        <s v="modify bed M1"/>
        <s v="planted 47 Irish potatoes"/>
        <s v="planted 52 Irish potatoes"/>
        <s v="watering all beds"/>
        <s v="cut sorrel, parsley"/>
        <s v="pruned trees"/>
        <s v="Hill up half of the potatoes"/>
        <s v="plant cotton seeds"/>
        <s v="added mid wire supports"/>
        <s v="weed and water"/>
        <s v="pruned pear tree"/>
        <s v="planted peach tree"/>
        <s v="pinned landscape timbers"/>
        <s v="removed hazards"/>
        <s v="installed irrigation to O15"/>
        <s v="plant herbs"/>
        <s v="weed A-9"/>
        <s v="mowed orchard"/>
        <s v="put compost around plants"/>
        <s v="remove broccoli, cut up for compost bin"/>
        <s v="water beds"/>
        <s v="prepped "/>
        <s v="install"/>
        <s v="water"/>
        <n v="0" u="1"/>
      </sharedItems>
    </cacheField>
    <cacheField name="notes3" numFmtId="0">
      <sharedItems containsBlank="1" containsMixedTypes="1" containsNumber="1" containsInteger="1" minValue="0" maxValue="3" count="76">
        <s v=""/>
        <s v="vandalism lines - lines were pulled apart"/>
        <s v="still need to be topped off with compost"/>
        <s v="Thompson's -  benches, Echo - work areas"/>
        <s v="4 X 4 timbers + mulch"/>
        <s v="finished 6 trees"/>
        <s v="mulched all trees"/>
        <s v="added compost as mulch"/>
        <s v="cut plants off, no digging (no dig garden)"/>
        <s v="dismantle and rebuild"/>
        <s v=" "/>
        <s v="final touchup completed"/>
        <s v="removed waste and cleaned up area"/>
        <s v="getting setup for this years&quot; program"/>
        <s v="One tree did not have holes to secure landscaping"/>
        <s v="set pavers in footprint of old bed"/>
        <s v="also around the front of compost bins"/>
        <s v="visit stations to get acquainted"/>
        <s v="cut out and replaced a section of pipe"/>
        <s v="raised pavers with sand"/>
        <s v="prep'd with fertilizer and 2&quot; mulch"/>
        <s v="fixed vandalized door"/>
        <s v="asked questions e.g. &quot;what is your task&quot;"/>
        <s v="use for compost"/>
        <s v="cleared out roots and weeds"/>
        <s v="cut up pieces and bag for mulching"/>
        <s v="peel skins let innards further dry"/>
        <s v="transplanted beets, and spinach"/>
        <s v="save seeds"/>
        <s v="remove vines"/>
        <s v="making small pieces for rapid composting"/>
        <s v="provided and installed 3'X16'X10&quot; bed for lower grade tulip bed"/>
        <s v="at source and post cutting into take home pieces"/>
        <s v="peel luffa skins let innards further dry"/>
        <s v="put down cardboard, soil, and humates to establish bed"/>
        <s v="repaired split in back and side of shed "/>
        <s v="clean dry luffa, dispose of seed"/>
        <s v="divide bed into 6 sections"/>
        <s v="plant 1&quot; deep, 4&quot; apart, 8&quot; apart rows"/>
        <m/>
        <s v="cut up for compost"/>
        <s v="clean up leaves in bed M5 (broccoli)"/>
        <s v="prep for new crop of sugar cane"/>
        <s v="cut sorrel for class "/>
        <s v="cover with pine straw"/>
        <s v="new lumber and soil prep"/>
        <s v="water from school roof flooded bed, rotted wood gave way"/>
        <s v="planted 2&quot; deep and 1' apart - 30 potato seeds"/>
        <s v="replant around the main garden area bed holes"/>
        <s v="plant 2&quot; deep and 1' apart - 29 potato seeds"/>
        <s v="add humates, 6-2-4, and workin, then mulch"/>
        <s v="add compost, mix, seed potato, cover 2&quot; soil &amp; water"/>
        <s v="water beds in main garden "/>
        <s v="clean up leaves behind M1, and water beds"/>
        <s v="water all beds"/>
        <s v="removed cut limbs and started  fig plantings"/>
        <s v="weed and hill half of the A1 potatoes"/>
        <s v="plant 1/2&quot; deep and 1' apart"/>
        <s v="either side of bin 2"/>
        <s v="weeded O2 and hilled potatoes, and watered bed"/>
        <s v="pruned pear tree"/>
        <s v="planted peach tree between kumquats and celeste fig"/>
        <s v="pinned landscape timbers along grape bed"/>
        <s v="removed extented screw ends in bin 2"/>
        <s v="leveled blocks bed O15, changed irrigation heads to O28, extended irrigation in O17"/>
        <s v="cotton seeds, cut sorrel, remove bolting cilantro leaves"/>
        <s v="mulch potaotes in A1"/>
        <s v="used clippings as green material for compost"/>
        <e v="#NAME?"/>
        <s v="cut removed broccoli"/>
        <s v="4&quot; pots for cotton"/>
        <s v="irrigation at both ends of bed"/>
        <s v="all dry beds, due to outside water turned off"/>
        <n v="0" u="1"/>
        <n v="3" u="1"/>
        <n v="1"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13">
  <r>
    <x v="0"/>
    <s v=" "/>
    <s v=" "/>
    <s v="volunteers"/>
    <s v=" "/>
    <s v=" "/>
    <s v="harvest"/>
    <x v="0"/>
    <s v="M4"/>
    <n v="23"/>
    <n v="0"/>
    <s v=""/>
    <s v=""/>
    <s v=""/>
    <s v=""/>
    <s v=""/>
    <s v=""/>
    <s v=""/>
    <s v=""/>
    <s v=""/>
    <s v=""/>
    <s v=""/>
    <s v=""/>
    <s v=""/>
    <s v=""/>
  </r>
  <r>
    <x v="0"/>
    <s v=" "/>
    <s v=" "/>
    <s v="volunteers"/>
    <s v=" "/>
    <s v=" "/>
    <s v="harvest"/>
    <x v="1"/>
    <s v="Main, orchard"/>
    <n v="4"/>
    <n v="3"/>
    <s v=""/>
    <s v=""/>
    <s v=""/>
    <s v=""/>
    <s v=""/>
    <s v=""/>
    <s v=""/>
    <s v=""/>
    <s v=""/>
    <s v=""/>
    <s v=""/>
    <s v=""/>
    <s v=""/>
    <s v=""/>
  </r>
  <r>
    <x v="0"/>
    <s v=" "/>
    <s v=" "/>
    <s v="volunteers"/>
    <s v=" "/>
    <s v=" "/>
    <s v="harvest"/>
    <x v="2"/>
    <s v="O15, M6"/>
    <n v="4"/>
    <n v="10"/>
    <s v=""/>
    <s v=""/>
    <s v=""/>
    <s v=""/>
    <d v="2023-08-15T00:00:00"/>
    <s v=""/>
    <s v=""/>
    <s v=""/>
    <s v=""/>
    <s v=""/>
    <s v=""/>
    <s v=""/>
    <s v=""/>
    <s v=""/>
  </r>
  <r>
    <x v="0"/>
    <s v=" "/>
    <s v=" "/>
    <s v="volunteers"/>
    <s v=" "/>
    <s v=" "/>
    <s v="harvest"/>
    <x v="3"/>
    <s v="M7,M3"/>
    <n v="4"/>
    <n v="0"/>
    <s v=""/>
    <s v=""/>
    <s v=""/>
    <s v=""/>
    <s v=""/>
    <s v=""/>
    <s v=""/>
    <s v=""/>
    <s v=""/>
    <s v=""/>
    <s v=""/>
    <s v=""/>
    <s v=""/>
    <s v=""/>
  </r>
  <r>
    <x v="0"/>
    <s v=" "/>
    <s v=" "/>
    <s v="volunteers"/>
    <s v=" "/>
    <s v=" "/>
    <s v="harvest"/>
    <x v="4"/>
    <s v="back of shed"/>
    <n v="0"/>
    <n v="3"/>
    <s v=""/>
    <s v=""/>
    <s v=""/>
    <s v=""/>
    <s v=""/>
    <s v=""/>
    <s v=""/>
    <s v=""/>
    <s v=""/>
    <s v=""/>
    <s v=""/>
    <s v=""/>
    <s v=""/>
    <s v=""/>
  </r>
  <r>
    <x v="0"/>
    <s v=" "/>
    <s v=" "/>
    <s v="volunteers"/>
    <s v=" "/>
    <s v=" "/>
    <s v="harvest"/>
    <x v="5"/>
    <s v="M14"/>
    <n v="0"/>
    <n v="4"/>
    <s v=""/>
    <s v=""/>
    <s v=""/>
    <s v=""/>
    <s v=""/>
    <s v=""/>
    <s v=""/>
    <s v=""/>
    <s v=""/>
    <s v=""/>
    <s v=""/>
    <s v=""/>
    <s v=""/>
    <s v=""/>
  </r>
  <r>
    <x v="0"/>
    <s v=" "/>
    <s v=" "/>
    <s v="volunteers"/>
    <s v=" "/>
    <s v=" "/>
    <s v="maintenance, garden"/>
    <x v="6"/>
    <s v="outside East parking lot"/>
    <s v=""/>
    <s v=""/>
    <s v=""/>
    <s v=""/>
    <s v=""/>
    <s v=""/>
    <s v=""/>
    <s v=""/>
    <s v=""/>
    <s v=""/>
    <s v=""/>
    <s v=""/>
    <s v=""/>
    <s v=""/>
    <s v="reconnected electric lines"/>
    <s v="vandalism lines - lines were pulled apart"/>
  </r>
  <r>
    <x v="1"/>
    <s v=" "/>
    <s v=" "/>
    <s v="volunteers"/>
    <s v=" "/>
    <s v=" "/>
    <s v="harvest"/>
    <x v="7"/>
    <s v="M10"/>
    <n v="7"/>
    <n v="2"/>
    <s v=""/>
    <s v=""/>
    <s v=""/>
    <s v=""/>
    <s v=""/>
    <s v=""/>
    <s v=""/>
    <s v=""/>
    <s v=""/>
    <s v=""/>
    <s v=""/>
    <s v=""/>
    <s v=""/>
    <s v=""/>
  </r>
  <r>
    <x v="1"/>
    <s v=" "/>
    <s v=" "/>
    <s v="volunteers"/>
    <s v=" "/>
    <s v=" "/>
    <s v="harvest"/>
    <x v="3"/>
    <s v="M7"/>
    <n v="4"/>
    <n v="0"/>
    <s v=""/>
    <s v=""/>
    <s v=""/>
    <s v=""/>
    <s v=""/>
    <s v=""/>
    <s v=""/>
    <s v=""/>
    <s v=""/>
    <s v=""/>
    <s v=""/>
    <s v=""/>
    <s v=""/>
    <s v=""/>
  </r>
  <r>
    <x v="1"/>
    <s v=" "/>
    <s v=" "/>
    <s v="volunteers"/>
    <s v=" "/>
    <s v=" "/>
    <s v="harvest"/>
    <x v="2"/>
    <s v="m6,O15"/>
    <n v="4"/>
    <n v="3"/>
    <s v=""/>
    <s v=""/>
    <s v=""/>
    <s v=""/>
    <s v=""/>
    <s v=""/>
    <s v=""/>
    <s v=""/>
    <s v=""/>
    <s v=""/>
    <s v=""/>
    <s v=""/>
    <s v=""/>
    <s v=""/>
  </r>
  <r>
    <x v="1"/>
    <s v=" "/>
    <s v=" "/>
    <s v="volunteers"/>
    <s v=" "/>
    <s v=" "/>
    <s v="harvest"/>
    <x v="1"/>
    <s v="O17,11,12,M11"/>
    <n v="4"/>
    <n v="1"/>
    <s v=""/>
    <s v=""/>
    <s v=""/>
    <s v=""/>
    <s v=""/>
    <s v=""/>
    <s v=""/>
    <s v=""/>
    <s v=""/>
    <s v=""/>
    <s v=""/>
    <s v=""/>
    <s v=""/>
    <s v=""/>
  </r>
  <r>
    <x v="1"/>
    <s v=" "/>
    <s v=" "/>
    <s v="volunteers"/>
    <s v=" "/>
    <s v=" "/>
    <s v="harvest"/>
    <x v="8"/>
    <s v="O28"/>
    <n v="0"/>
    <n v="8"/>
    <s v=""/>
    <s v=""/>
    <s v=""/>
    <s v=""/>
    <s v=""/>
    <s v=""/>
    <s v=""/>
    <s v=""/>
    <s v=""/>
    <s v=""/>
    <s v=""/>
    <s v=""/>
    <s v=""/>
    <s v=""/>
  </r>
  <r>
    <x v="1"/>
    <s v=" "/>
    <s v=" "/>
    <s v="volunteers"/>
    <s v=" "/>
    <s v=" "/>
    <s v="harvest"/>
    <x v="0"/>
    <s v="M4"/>
    <n v="4"/>
    <n v="13"/>
    <s v=""/>
    <s v=""/>
    <s v=""/>
    <s v=""/>
    <s v=""/>
    <s v=""/>
    <s v=""/>
    <s v=""/>
    <s v=""/>
    <s v=""/>
    <s v=""/>
    <s v=""/>
    <s v=""/>
    <s v=""/>
  </r>
  <r>
    <x v="1"/>
    <s v=" "/>
    <s v=" "/>
    <s v="volunteers"/>
    <s v=" "/>
    <s v=" "/>
    <s v="maintenance, project"/>
    <x v="9"/>
    <s v="main shed area"/>
    <s v=""/>
    <s v=""/>
    <s v=""/>
    <s v=""/>
    <s v=""/>
    <s v=""/>
    <s v=""/>
    <s v=""/>
    <s v=""/>
    <s v=""/>
    <s v=""/>
    <s v=""/>
    <s v=""/>
    <s v=""/>
    <s v="fill herb bed with soil, add humates"/>
    <s v="still need to be topped off with compost"/>
  </r>
  <r>
    <x v="2"/>
    <s v=" "/>
    <s v=" "/>
    <s v="volunteers"/>
    <s v=" "/>
    <s v=" "/>
    <s v="harvest"/>
    <x v="2"/>
    <s v="O15, M6"/>
    <n v="3"/>
    <n v="8"/>
    <s v=""/>
    <s v=""/>
    <s v=""/>
    <s v=""/>
    <s v=""/>
    <s v=""/>
    <s v=""/>
    <s v=""/>
    <s v=""/>
    <s v=""/>
    <s v=""/>
    <s v=""/>
    <s v=""/>
    <s v=""/>
  </r>
  <r>
    <x v="2"/>
    <s v=" "/>
    <s v=" "/>
    <s v="volunteers"/>
    <s v=" "/>
    <s v=" "/>
    <s v="harvest"/>
    <x v="0"/>
    <s v="M4"/>
    <n v="4"/>
    <n v="7"/>
    <s v=""/>
    <s v=""/>
    <s v=""/>
    <s v=""/>
    <s v=""/>
    <s v=""/>
    <s v=""/>
    <s v=""/>
    <s v=""/>
    <s v=""/>
    <s v=""/>
    <s v=""/>
    <s v=""/>
    <s v=""/>
  </r>
  <r>
    <x v="2"/>
    <s v=" "/>
    <s v=" "/>
    <s v="volunteers"/>
    <s v=" "/>
    <s v=" "/>
    <s v="harvest"/>
    <x v="5"/>
    <s v="M14"/>
    <n v="1"/>
    <n v="7"/>
    <s v=""/>
    <s v=""/>
    <s v=""/>
    <s v=""/>
    <s v=""/>
    <s v=""/>
    <s v=""/>
    <s v=""/>
    <s v=""/>
    <s v=""/>
    <s v=""/>
    <s v=""/>
    <s v=""/>
    <s v=""/>
  </r>
  <r>
    <x v="2"/>
    <s v=" "/>
    <s v=" "/>
    <s v="volunteers"/>
    <s v=" "/>
    <s v=" "/>
    <s v="harvest"/>
    <x v="1"/>
    <s v="M11,O11,12,17"/>
    <n v="1"/>
    <n v="13"/>
    <s v=""/>
    <s v=""/>
    <s v=""/>
    <s v=""/>
    <s v=""/>
    <s v=""/>
    <s v=""/>
    <s v=""/>
    <s v=""/>
    <s v=""/>
    <s v=""/>
    <s v=""/>
    <s v=""/>
    <s v=""/>
  </r>
  <r>
    <x v="2"/>
    <s v=" "/>
    <s v=" "/>
    <s v="volunteers"/>
    <s v=" "/>
    <s v=" "/>
    <s v="harvest"/>
    <x v="3"/>
    <s v="M7"/>
    <n v="2"/>
    <n v="15"/>
    <s v=""/>
    <s v=""/>
    <s v=""/>
    <s v=""/>
    <s v=""/>
    <s v=""/>
    <s v=""/>
    <s v=""/>
    <s v=""/>
    <s v=""/>
    <s v=""/>
    <s v=""/>
    <s v=""/>
    <s v=""/>
  </r>
  <r>
    <x v="2"/>
    <s v=" "/>
    <s v=" "/>
    <s v="volunteers"/>
    <s v=" "/>
    <s v=" "/>
    <s v="maintenance, project"/>
    <x v="9"/>
    <s v="Main, Annex"/>
    <s v=""/>
    <s v=""/>
    <s v=""/>
    <s v=""/>
    <s v=""/>
    <s v=""/>
    <s v=""/>
    <s v=""/>
    <s v=""/>
    <s v=""/>
    <s v=""/>
    <s v=""/>
    <s v=""/>
    <s v=""/>
    <s v="treated benches, wood work areas with wood preservative"/>
    <s v="Thompson's -  benches, Echo - work areas"/>
  </r>
  <r>
    <x v="3"/>
    <s v=" "/>
    <s v=" "/>
    <s v="volunteers"/>
    <s v=" "/>
    <s v=" "/>
    <s v="harvest"/>
    <x v="1"/>
    <s v="M11,O11,12,17"/>
    <n v="3"/>
    <n v="12"/>
    <s v=""/>
    <s v=""/>
    <s v=""/>
    <s v=""/>
    <s v=""/>
    <s v=""/>
    <s v=""/>
    <s v=""/>
    <s v=""/>
    <s v=""/>
    <s v=""/>
    <s v=""/>
    <s v=""/>
    <s v=""/>
  </r>
  <r>
    <x v="3"/>
    <s v=" "/>
    <s v=" "/>
    <s v="volunteers"/>
    <s v=" "/>
    <s v=" "/>
    <s v="harvest"/>
    <x v="8"/>
    <s v="O28"/>
    <n v="0"/>
    <n v="6"/>
    <s v=""/>
    <s v=""/>
    <s v=""/>
    <s v=""/>
    <s v=""/>
    <s v=""/>
    <s v=""/>
    <s v=""/>
    <s v=""/>
    <s v=""/>
    <s v=""/>
    <s v=""/>
    <s v=""/>
    <s v=""/>
  </r>
  <r>
    <x v="3"/>
    <s v=" "/>
    <s v=" "/>
    <s v="volunteers"/>
    <s v=" "/>
    <s v=" "/>
    <s v="harvest"/>
    <x v="7"/>
    <s v="M10"/>
    <n v="2"/>
    <n v="9"/>
    <s v=""/>
    <s v=""/>
    <s v=""/>
    <s v=""/>
    <s v=""/>
    <s v=""/>
    <s v=""/>
    <s v=""/>
    <s v=""/>
    <s v=""/>
    <s v=""/>
    <s v=""/>
    <s v=""/>
    <s v=""/>
  </r>
  <r>
    <x v="3"/>
    <s v=" "/>
    <s v=" "/>
    <s v="volunteers"/>
    <s v=" "/>
    <s v=" "/>
    <s v="harvest"/>
    <x v="3"/>
    <s v="M7"/>
    <n v="1"/>
    <n v="0"/>
    <s v=""/>
    <s v=""/>
    <s v=""/>
    <s v=""/>
    <s v=""/>
    <s v=""/>
    <s v=""/>
    <s v=""/>
    <s v=""/>
    <s v=""/>
    <s v=""/>
    <s v=""/>
    <s v=""/>
    <s v=""/>
  </r>
  <r>
    <x v="3"/>
    <s v=" "/>
    <s v=" "/>
    <s v="volunteers"/>
    <s v=" "/>
    <s v=" "/>
    <s v="harvest"/>
    <x v="0"/>
    <s v="M4"/>
    <n v="9"/>
    <n v="12"/>
    <s v=""/>
    <s v=""/>
    <s v=""/>
    <s v=""/>
    <s v=""/>
    <s v=""/>
    <s v=""/>
    <s v=""/>
    <s v=""/>
    <s v=""/>
    <s v=""/>
    <s v=""/>
    <s v=""/>
    <s v=""/>
  </r>
  <r>
    <x v="3"/>
    <s v=" "/>
    <s v=" "/>
    <s v="volunteers"/>
    <s v=" "/>
    <s v=" "/>
    <s v="harvest"/>
    <x v="2"/>
    <s v="O15, M6"/>
    <n v="1"/>
    <n v="9"/>
    <s v=""/>
    <s v=""/>
    <s v=""/>
    <s v=""/>
    <s v=""/>
    <s v=""/>
    <s v=""/>
    <s v=""/>
    <s v=""/>
    <s v=""/>
    <s v=""/>
    <s v=""/>
    <s v=""/>
    <s v=""/>
  </r>
  <r>
    <x v="3"/>
    <s v=" "/>
    <s v=" "/>
    <s v="volunteers"/>
    <s v=" "/>
    <s v=" "/>
    <s v="harvest"/>
    <x v="5"/>
    <s v="M14"/>
    <n v="0"/>
    <n v="7"/>
    <s v=""/>
    <s v=""/>
    <s v=""/>
    <s v=""/>
    <s v=""/>
    <s v=""/>
    <s v=""/>
    <s v=""/>
    <s v=""/>
    <s v=""/>
    <s v=""/>
    <s v=""/>
    <s v=""/>
    <s v=""/>
  </r>
  <r>
    <x v="3"/>
    <s v=" "/>
    <s v=" "/>
    <s v="volunteers"/>
    <s v=" "/>
    <s v=" "/>
    <s v="maintenance, project"/>
    <x v="9"/>
    <s v="arbor trees along athletic field"/>
    <s v=""/>
    <s v=""/>
    <s v=""/>
    <s v=""/>
    <s v=""/>
    <s v=""/>
    <s v=""/>
    <s v=""/>
    <s v=""/>
    <s v=""/>
    <s v=""/>
    <s v=""/>
    <s v=""/>
    <s v=""/>
    <s v="install landscape timbers to protect trees"/>
    <s v="4 X 4 timbers + mulch"/>
  </r>
  <r>
    <x v="4"/>
    <s v=" "/>
    <s v=" "/>
    <s v="volunteers"/>
    <s v=" "/>
    <s v=" "/>
    <s v="harvest"/>
    <x v="1"/>
    <s v="M11,O11,12,17"/>
    <n v="3"/>
    <n v="0"/>
    <s v=""/>
    <s v=""/>
    <s v=""/>
    <s v=""/>
    <s v=""/>
    <s v=""/>
    <s v=""/>
    <s v=""/>
    <s v=""/>
    <s v=""/>
    <s v=""/>
    <s v=""/>
    <s v=""/>
    <s v=""/>
  </r>
  <r>
    <x v="4"/>
    <s v=" "/>
    <s v=" "/>
    <s v="volunteers"/>
    <s v=" "/>
    <s v=" "/>
    <s v="harvest"/>
    <x v="7"/>
    <s v="M10"/>
    <n v="4"/>
    <n v="7"/>
    <s v=""/>
    <s v=""/>
    <s v=""/>
    <s v=""/>
    <s v=""/>
    <s v=""/>
    <s v=""/>
    <s v=""/>
    <s v=""/>
    <s v=""/>
    <s v=""/>
    <s v=""/>
    <s v=""/>
    <s v=""/>
  </r>
  <r>
    <x v="4"/>
    <s v=" "/>
    <s v=" "/>
    <s v="volunteers"/>
    <s v=" "/>
    <s v=" "/>
    <s v="harvest"/>
    <x v="5"/>
    <s v="M14"/>
    <n v="1"/>
    <n v="5"/>
    <s v=""/>
    <s v=""/>
    <s v=""/>
    <s v=""/>
    <s v=""/>
    <s v=""/>
    <s v=""/>
    <s v=""/>
    <s v=""/>
    <s v=""/>
    <s v=""/>
    <s v=""/>
    <s v=""/>
    <s v=""/>
  </r>
  <r>
    <x v="4"/>
    <s v=" "/>
    <s v=" "/>
    <s v="volunteers"/>
    <s v=" "/>
    <s v=" "/>
    <s v="harvest"/>
    <x v="8"/>
    <s v="O28"/>
    <n v="0"/>
    <n v="5"/>
    <s v=""/>
    <s v=""/>
    <s v=""/>
    <s v=""/>
    <s v=""/>
    <s v=""/>
    <s v=""/>
    <s v=""/>
    <s v=""/>
    <s v=""/>
    <s v=""/>
    <s v=""/>
    <s v=""/>
    <s v=""/>
  </r>
  <r>
    <x v="4"/>
    <s v=" "/>
    <s v=" "/>
    <s v="volunteers"/>
    <s v=" "/>
    <s v=" "/>
    <s v="harvest"/>
    <x v="4"/>
    <s v="orchard"/>
    <n v="0"/>
    <n v="6"/>
    <s v=""/>
    <s v=""/>
    <s v=""/>
    <s v=""/>
    <s v=""/>
    <s v=""/>
    <s v=""/>
    <s v=""/>
    <s v=""/>
    <s v=""/>
    <s v=""/>
    <s v=""/>
    <s v=""/>
    <s v=""/>
  </r>
  <r>
    <x v="4"/>
    <s v=" "/>
    <s v=" "/>
    <s v="volunteers"/>
    <s v=" "/>
    <s v=" "/>
    <s v="harvest"/>
    <x v="2"/>
    <s v="O15, M6"/>
    <n v="2"/>
    <n v="8"/>
    <s v=""/>
    <s v=""/>
    <s v=""/>
    <s v=""/>
    <s v=""/>
    <s v=""/>
    <s v=""/>
    <s v=""/>
    <s v=""/>
    <s v=""/>
    <s v=""/>
    <s v=""/>
    <s v=""/>
    <s v=""/>
  </r>
  <r>
    <x v="4"/>
    <s v=" "/>
    <s v=" "/>
    <s v="volunteers"/>
    <s v=" "/>
    <s v=" "/>
    <s v="harvest"/>
    <x v="3"/>
    <s v="M7"/>
    <n v="2"/>
    <n v="0"/>
    <s v=""/>
    <s v=""/>
    <s v=""/>
    <s v=""/>
    <s v=""/>
    <s v=""/>
    <s v=""/>
    <s v=""/>
    <s v=""/>
    <s v=""/>
    <s v=""/>
    <s v=""/>
    <s v=""/>
    <s v=""/>
  </r>
  <r>
    <x v="4"/>
    <s v=" "/>
    <s v=" "/>
    <s v="volunteers"/>
    <s v=" "/>
    <s v=" "/>
    <s v="maintenance, project"/>
    <x v="9"/>
    <s v="arbor trees along athletic field"/>
    <s v=""/>
    <s v=""/>
    <s v=""/>
    <s v=""/>
    <s v=""/>
    <s v=""/>
    <s v=""/>
    <s v=""/>
    <s v=""/>
    <s v=""/>
    <s v=""/>
    <s v=""/>
    <s v=""/>
    <s v=""/>
    <s v="install landscape timbers to protect trees"/>
    <s v="4 X 4 timbers + mulch"/>
  </r>
  <r>
    <x v="5"/>
    <s v=" "/>
    <s v=" "/>
    <s v="volunteers"/>
    <s v=" "/>
    <s v=" "/>
    <s v="harvest"/>
    <x v="1"/>
    <s v="M11,O11,12,17"/>
    <n v="1"/>
    <n v="0"/>
    <s v=""/>
    <s v=""/>
    <s v=""/>
    <s v=""/>
    <s v=""/>
    <s v=""/>
    <s v=""/>
    <s v=""/>
    <s v=""/>
    <s v=""/>
    <s v=""/>
    <s v=""/>
    <s v=""/>
    <s v=""/>
  </r>
  <r>
    <x v="5"/>
    <s v=" "/>
    <s v=" "/>
    <s v="volunteers"/>
    <s v=" "/>
    <s v=" "/>
    <s v="harvest"/>
    <x v="2"/>
    <s v="O15, M6"/>
    <n v="1"/>
    <n v="6"/>
    <s v=""/>
    <s v=""/>
    <s v=""/>
    <s v=""/>
    <s v=""/>
    <s v=""/>
    <s v=""/>
    <s v=""/>
    <s v=""/>
    <s v=""/>
    <s v=""/>
    <s v=""/>
    <s v=""/>
    <s v=""/>
  </r>
  <r>
    <x v="5"/>
    <s v=" "/>
    <s v=" "/>
    <s v="volunteers"/>
    <s v=" "/>
    <s v=" "/>
    <s v="harvest"/>
    <x v="7"/>
    <s v="M10"/>
    <n v="0"/>
    <n v="15"/>
    <s v=""/>
    <s v=""/>
    <s v=""/>
    <s v=""/>
    <s v=""/>
    <s v=""/>
    <s v=""/>
    <s v=""/>
    <s v=""/>
    <s v=""/>
    <s v=""/>
    <s v=""/>
    <s v=""/>
    <s v=""/>
  </r>
  <r>
    <x v="5"/>
    <s v=" "/>
    <s v=" "/>
    <s v="volunteers"/>
    <s v=" "/>
    <s v=" "/>
    <s v="harvest"/>
    <x v="3"/>
    <s v="M7,M3"/>
    <n v="1"/>
    <n v="14"/>
    <s v=""/>
    <s v=""/>
    <s v=""/>
    <s v=""/>
    <s v=""/>
    <s v=""/>
    <s v=""/>
    <s v=""/>
    <s v=""/>
    <s v=""/>
    <s v=""/>
    <s v=""/>
    <s v=""/>
    <s v=""/>
  </r>
  <r>
    <x v="5"/>
    <s v=" "/>
    <s v=" "/>
    <s v="volunteers"/>
    <s v=" "/>
    <s v=" "/>
    <s v="harvest"/>
    <x v="8"/>
    <s v="O28"/>
    <n v="0"/>
    <n v="8"/>
    <s v=""/>
    <s v=""/>
    <s v=""/>
    <s v=""/>
    <s v=""/>
    <s v=""/>
    <s v=""/>
    <s v=""/>
    <s v=""/>
    <s v=""/>
    <s v=""/>
    <s v=""/>
    <s v=""/>
    <s v=""/>
  </r>
  <r>
    <x v="5"/>
    <s v=" "/>
    <s v=" "/>
    <s v="volunteers"/>
    <s v=" "/>
    <s v=" "/>
    <s v="harvest"/>
    <x v="0"/>
    <s v="M4"/>
    <n v="4"/>
    <n v="7"/>
    <s v=""/>
    <s v=""/>
    <s v=""/>
    <s v=""/>
    <s v=""/>
    <s v=""/>
    <s v=""/>
    <s v=""/>
    <s v=""/>
    <s v=""/>
    <s v=""/>
    <s v=""/>
    <s v=""/>
    <s v=""/>
  </r>
  <r>
    <x v="5"/>
    <s v=" "/>
    <s v=" "/>
    <s v="volunteers"/>
    <s v=" "/>
    <s v=" "/>
    <s v="maintenance, project"/>
    <x v="9"/>
    <s v="arbor trees along athletic field"/>
    <s v=""/>
    <s v=""/>
    <s v=""/>
    <s v=""/>
    <s v=""/>
    <s v=""/>
    <s v=""/>
    <s v=""/>
    <s v=""/>
    <s v=""/>
    <s v=""/>
    <s v=""/>
    <s v=""/>
    <s v=""/>
    <s v="install landscape timbers to protect trees"/>
    <s v="finished 6 trees"/>
  </r>
  <r>
    <x v="6"/>
    <s v=" "/>
    <s v=" "/>
    <s v="volunteers"/>
    <s v=" "/>
    <s v=" "/>
    <s v="harvest"/>
    <x v="1"/>
    <s v="M11, O11,12,17"/>
    <n v="3"/>
    <n v="15"/>
    <s v=""/>
    <s v=""/>
    <s v=""/>
    <s v=""/>
    <s v=""/>
    <s v=""/>
    <s v=""/>
    <s v=""/>
    <s v=""/>
    <s v=""/>
    <s v=""/>
    <s v=""/>
    <s v=""/>
    <s v=""/>
  </r>
  <r>
    <x v="6"/>
    <s v=" "/>
    <s v=" "/>
    <s v="volunteers"/>
    <s v=" "/>
    <s v=" "/>
    <s v="harvest"/>
    <x v="3"/>
    <s v="M7,M3"/>
    <n v="0"/>
    <n v="14"/>
    <s v=""/>
    <s v=""/>
    <s v=""/>
    <s v=""/>
    <s v=""/>
    <s v=""/>
    <s v=""/>
    <s v=""/>
    <s v=""/>
    <s v=""/>
    <s v=""/>
    <s v=""/>
    <s v=""/>
    <s v=""/>
  </r>
  <r>
    <x v="6"/>
    <s v=" "/>
    <s v=" "/>
    <s v="volunteers"/>
    <s v=" "/>
    <s v=" "/>
    <s v="harvest"/>
    <x v="2"/>
    <s v="O15, M6"/>
    <n v="0"/>
    <n v="4"/>
    <s v=""/>
    <s v=""/>
    <s v=""/>
    <s v=""/>
    <s v=""/>
    <s v=""/>
    <s v=""/>
    <s v=""/>
    <s v=""/>
    <s v=""/>
    <s v=""/>
    <s v=""/>
    <s v=""/>
    <s v=""/>
  </r>
  <r>
    <x v="6"/>
    <s v=" "/>
    <s v=" "/>
    <s v="volunteers"/>
    <s v=" "/>
    <s v=" "/>
    <s v="harvest"/>
    <x v="0"/>
    <s v="M4"/>
    <n v="5"/>
    <n v="15"/>
    <s v=""/>
    <s v=""/>
    <s v=""/>
    <s v=""/>
    <s v=""/>
    <s v=""/>
    <s v=""/>
    <s v=""/>
    <s v=""/>
    <s v=""/>
    <s v=""/>
    <s v=""/>
    <s v=""/>
    <s v=""/>
  </r>
  <r>
    <x v="6"/>
    <s v=" "/>
    <s v=" "/>
    <s v="volunteers"/>
    <s v=" "/>
    <s v=" "/>
    <s v="maintenance, project"/>
    <x v="9"/>
    <s v="arbor trees along athletic field"/>
    <s v=""/>
    <s v=""/>
    <s v=""/>
    <s v=""/>
    <s v=""/>
    <s v=""/>
    <s v=""/>
    <s v=" "/>
    <s v=""/>
    <s v=""/>
    <s v=""/>
    <s v=""/>
    <s v=""/>
    <s v=""/>
    <s v="installed mushroom water sprinklers on all"/>
    <s v="mulched all trees"/>
  </r>
  <r>
    <x v="7"/>
    <s v=" "/>
    <s v=" "/>
    <s v="volunteers"/>
    <s v=" "/>
    <s v=" "/>
    <s v="plant"/>
    <x v="10"/>
    <s v="M13a"/>
    <s v=""/>
    <s v=""/>
    <s v=""/>
    <s v=""/>
    <s v=""/>
    <s v="planted one row next to trellis"/>
    <d v="2023-08-31T00:00:00"/>
    <s v=""/>
    <s v=""/>
    <s v=""/>
    <s v=""/>
    <s v=""/>
    <s v=""/>
    <s v=""/>
    <s v=""/>
    <s v=""/>
  </r>
  <r>
    <x v="7"/>
    <s v=" "/>
    <s v=" "/>
    <s v="volunteers"/>
    <s v=" "/>
    <s v=" "/>
    <s v="plant"/>
    <x v="11"/>
    <s v="M13b"/>
    <s v=""/>
    <s v=""/>
    <s v=""/>
    <s v=""/>
    <s v=""/>
    <s v="planted one row next to trellis"/>
    <d v="2023-08-31T00:00:00"/>
    <s v=""/>
    <s v=""/>
    <s v=""/>
    <s v=""/>
    <s v=""/>
    <s v=""/>
    <s v=""/>
    <s v=""/>
    <s v=""/>
  </r>
  <r>
    <x v="7"/>
    <s v=" "/>
    <s v=" "/>
    <s v="volunteers"/>
    <s v=" "/>
    <s v=" "/>
    <s v="maintenance, garden"/>
    <x v="9"/>
    <s v="M5a/b"/>
    <s v=""/>
    <s v=""/>
    <s v=""/>
    <s v=""/>
    <s v=""/>
    <s v=""/>
    <s v=""/>
    <s v=""/>
    <s v=""/>
    <s v=""/>
    <s v=""/>
    <s v=""/>
    <s v=""/>
    <s v=""/>
    <s v="removed old tomato plants and added compost "/>
    <s v="added compost as mulch"/>
  </r>
  <r>
    <x v="7"/>
    <s v=" "/>
    <s v=" "/>
    <s v="volunteers"/>
    <s v=" "/>
    <s v=" "/>
    <s v="maintenance, garden"/>
    <x v="9"/>
    <s v="M14a/b"/>
    <s v=""/>
    <s v=""/>
    <s v=""/>
    <s v=""/>
    <s v=""/>
    <s v=""/>
    <s v=""/>
    <s v=""/>
    <s v=""/>
    <s v=""/>
    <s v=""/>
    <s v=""/>
    <s v=""/>
    <s v=""/>
    <s v="removed some squash plants and added compost as mulch"/>
    <s v="cut plants off, no digging (no dig garden)"/>
  </r>
  <r>
    <x v="7"/>
    <s v=" "/>
    <s v=" "/>
    <s v="volunteers"/>
    <s v=" "/>
    <s v=" "/>
    <s v="harvest"/>
    <x v="1"/>
    <s v="M11,O11,12,17"/>
    <n v="1"/>
    <n v="14"/>
    <s v=""/>
    <s v=""/>
    <s v=""/>
    <s v=""/>
    <s v=""/>
    <s v=""/>
    <s v=""/>
    <s v=""/>
    <s v=""/>
    <s v=""/>
    <s v=""/>
    <s v=""/>
    <s v=""/>
    <s v=""/>
  </r>
  <r>
    <x v="7"/>
    <s v=" "/>
    <s v=" "/>
    <s v="volunteers"/>
    <s v=" "/>
    <s v=" "/>
    <s v="harvest"/>
    <x v="7"/>
    <s v="M10"/>
    <n v="2"/>
    <n v="0"/>
    <s v=""/>
    <s v=""/>
    <s v=""/>
    <s v=""/>
    <s v=""/>
    <s v=""/>
    <s v=""/>
    <s v=""/>
    <s v=""/>
    <s v=""/>
    <s v=""/>
    <s v=""/>
    <s v=""/>
    <s v=""/>
  </r>
  <r>
    <x v="7"/>
    <s v=" "/>
    <s v=" "/>
    <s v="volunteers"/>
    <s v=" "/>
    <s v=" "/>
    <s v="harvest"/>
    <x v="12"/>
    <s v="M14"/>
    <n v="0"/>
    <n v="5"/>
    <s v=""/>
    <s v=""/>
    <s v=""/>
    <s v=""/>
    <s v=""/>
    <s v=""/>
    <s v=""/>
    <s v=""/>
    <s v=""/>
    <s v=""/>
    <s v=""/>
    <s v=""/>
    <s v=""/>
    <s v=""/>
  </r>
  <r>
    <x v="7"/>
    <s v=" "/>
    <s v=" "/>
    <s v="volunteers"/>
    <s v=" "/>
    <s v=" "/>
    <s v="harvest"/>
    <x v="2"/>
    <s v="m6,O15"/>
    <n v="0"/>
    <n v="3"/>
    <s v=""/>
    <s v=""/>
    <s v=""/>
    <s v=""/>
    <s v=""/>
    <s v=""/>
    <s v=""/>
    <s v=""/>
    <s v=""/>
    <s v=""/>
    <s v=""/>
    <s v=""/>
    <s v=""/>
    <s v=""/>
  </r>
  <r>
    <x v="7"/>
    <s v=" "/>
    <s v=" "/>
    <s v="volunteers"/>
    <s v=" "/>
    <s v=" "/>
    <s v="harvest"/>
    <x v="3"/>
    <s v="M7"/>
    <n v="0"/>
    <n v="3"/>
    <s v=""/>
    <s v=""/>
    <s v=""/>
    <s v=""/>
    <s v=""/>
    <s v=""/>
    <s v=""/>
    <s v=""/>
    <s v=""/>
    <s v=""/>
    <s v=""/>
    <s v=""/>
    <s v=""/>
    <s v=""/>
  </r>
  <r>
    <x v="7"/>
    <s v=" "/>
    <s v=" "/>
    <s v="volunteers"/>
    <s v=" "/>
    <s v=" "/>
    <s v="harvest"/>
    <x v="0"/>
    <s v="M4"/>
    <n v="5"/>
    <n v="10"/>
    <s v=""/>
    <s v=""/>
    <s v=""/>
    <s v=""/>
    <s v=""/>
    <s v=""/>
    <s v=""/>
    <s v=""/>
    <s v=""/>
    <s v=""/>
    <s v=""/>
    <s v=""/>
    <s v=""/>
    <s v=""/>
  </r>
  <r>
    <x v="8"/>
    <s v=" "/>
    <s v=" "/>
    <s v="volunteers"/>
    <s v="  "/>
    <s v=" "/>
    <s v="harvest"/>
    <x v="0"/>
    <s v="M4"/>
    <n v="2"/>
    <n v="6"/>
    <s v=""/>
    <s v=""/>
    <s v=""/>
    <s v=""/>
    <s v=""/>
    <s v=""/>
    <s v=""/>
    <s v=""/>
    <s v=""/>
    <s v=""/>
    <s v=""/>
    <s v=""/>
    <s v=""/>
    <s v=""/>
  </r>
  <r>
    <x v="8"/>
    <s v=" "/>
    <s v=" "/>
    <s v="volunteers"/>
    <s v="  "/>
    <s v=" "/>
    <s v="harvest"/>
    <x v="12"/>
    <s v="M14"/>
    <n v="0"/>
    <n v="5"/>
    <s v=""/>
    <s v=""/>
    <s v=""/>
    <s v=""/>
    <s v=""/>
    <s v=""/>
    <s v=""/>
    <s v=""/>
    <s v=""/>
    <s v=""/>
    <s v=""/>
    <s v=""/>
    <s v=""/>
    <s v=""/>
  </r>
  <r>
    <x v="8"/>
    <s v=" "/>
    <s v=" "/>
    <s v="volunteers"/>
    <s v="  "/>
    <s v=" "/>
    <s v="harvest"/>
    <x v="1"/>
    <s v="M11,O11,12,17"/>
    <n v="1"/>
    <n v="15"/>
    <s v=""/>
    <s v=""/>
    <s v=""/>
    <s v=""/>
    <s v=""/>
    <s v=""/>
    <s v=""/>
    <s v=""/>
    <s v=""/>
    <s v=""/>
    <s v=""/>
    <s v=""/>
    <s v=""/>
    <s v=""/>
  </r>
  <r>
    <x v="8"/>
    <s v=" "/>
    <s v=" "/>
    <s v="volunteers"/>
    <s v="  "/>
    <s v=" "/>
    <s v="harvest"/>
    <x v="2"/>
    <s v="O15, M6"/>
    <n v="0"/>
    <n v="2"/>
    <s v=""/>
    <s v=""/>
    <s v=""/>
    <s v=""/>
    <s v=""/>
    <s v=""/>
    <s v=""/>
    <s v=""/>
    <s v=""/>
    <s v=""/>
    <s v=""/>
    <s v=""/>
    <s v=""/>
    <s v=""/>
  </r>
  <r>
    <x v="8"/>
    <s v=" "/>
    <s v=" "/>
    <s v="volunteers"/>
    <s v="  "/>
    <s v=" "/>
    <s v="harvest"/>
    <x v="3"/>
    <s v="M7,M3"/>
    <n v="2"/>
    <n v="0"/>
    <s v=""/>
    <s v=""/>
    <s v=""/>
    <s v=""/>
    <s v=""/>
    <s v=""/>
    <s v=""/>
    <s v=""/>
    <s v=""/>
    <s v=""/>
    <s v=""/>
    <s v=""/>
    <s v=""/>
    <s v=""/>
  </r>
  <r>
    <x v="8"/>
    <s v=" "/>
    <s v=" "/>
    <s v="volunteers"/>
    <s v="  "/>
    <s v=" "/>
    <s v="harvest"/>
    <x v="8"/>
    <s v="O28"/>
    <n v="2"/>
    <n v="10"/>
    <s v=""/>
    <s v=""/>
    <s v=""/>
    <s v=""/>
    <s v=""/>
    <s v=""/>
    <s v=""/>
    <s v=""/>
    <s v=""/>
    <s v=""/>
    <s v=""/>
    <s v=""/>
    <s v=""/>
    <s v=""/>
  </r>
  <r>
    <x v="8"/>
    <s v=" "/>
    <s v=" "/>
    <s v="volunteers"/>
    <s v=" "/>
    <s v=" "/>
    <s v="plant"/>
    <x v="13"/>
    <s v="3 tier bed"/>
    <s v=""/>
    <s v=""/>
    <s v=""/>
    <s v=""/>
    <s v=""/>
    <s v="moved all herbs from prior bed to new bed"/>
    <d v="2023-09-02T00:00:00"/>
    <s v=""/>
    <s v=""/>
    <s v=""/>
    <s v=""/>
    <s v=""/>
    <s v=""/>
    <s v=""/>
    <s v=""/>
    <s v=""/>
  </r>
  <r>
    <x v="9"/>
    <s v=" "/>
    <s v=" "/>
    <s v="volunteers"/>
    <s v="  "/>
    <s v=" "/>
    <s v="harvest"/>
    <x v="0"/>
    <s v="M4"/>
    <n v="1"/>
    <n v="6"/>
    <s v=""/>
    <s v=""/>
    <s v=""/>
    <s v=""/>
    <s v=""/>
    <s v=""/>
    <s v=""/>
    <s v=""/>
    <s v=""/>
    <s v=""/>
    <s v=""/>
    <s v=""/>
    <s v=""/>
    <s v=""/>
  </r>
  <r>
    <x v="9"/>
    <s v=" "/>
    <s v=" "/>
    <s v="volunteers"/>
    <s v="  "/>
    <s v=" "/>
    <s v="harvest"/>
    <x v="1"/>
    <s v="M11,O11,12,17"/>
    <n v="3"/>
    <n v="10"/>
    <s v=""/>
    <s v=""/>
    <s v=""/>
    <s v=""/>
    <s v=""/>
    <s v=""/>
    <s v=""/>
    <s v=""/>
    <s v=""/>
    <s v=""/>
    <s v=""/>
    <s v=""/>
    <s v=""/>
    <s v=""/>
  </r>
  <r>
    <x v="9"/>
    <s v=" "/>
    <s v=" "/>
    <s v="volunteers"/>
    <s v="  "/>
    <s v=" "/>
    <s v="harvest"/>
    <x v="3"/>
    <s v="M7,M3"/>
    <n v="1"/>
    <n v="7"/>
    <s v=""/>
    <s v=""/>
    <s v=""/>
    <s v=""/>
    <s v=""/>
    <s v=""/>
    <s v=""/>
    <s v=""/>
    <s v=""/>
    <s v=""/>
    <s v=""/>
    <s v=""/>
    <s v=""/>
    <s v=""/>
  </r>
  <r>
    <x v="9"/>
    <s v=" "/>
    <s v=" "/>
    <s v="volunteers"/>
    <s v="  "/>
    <s v=" "/>
    <s v="harvest"/>
    <x v="8"/>
    <s v="O28"/>
    <n v="0"/>
    <n v="4"/>
    <s v=""/>
    <s v=""/>
    <s v=""/>
    <s v=""/>
    <s v=""/>
    <s v=""/>
    <s v=""/>
    <s v=""/>
    <s v=""/>
    <s v=""/>
    <s v=""/>
    <s v=""/>
    <s v=""/>
    <s v=""/>
  </r>
  <r>
    <x v="9"/>
    <s v=" "/>
    <s v=" "/>
    <s v="volunteers"/>
    <s v="  "/>
    <s v=" "/>
    <s v="harvest"/>
    <x v="7"/>
    <s v="M10"/>
    <n v="1"/>
    <n v="7"/>
    <s v=""/>
    <s v=""/>
    <s v=""/>
    <s v=""/>
    <s v=""/>
    <s v=""/>
    <s v=""/>
    <s v=""/>
    <s v=""/>
    <s v=""/>
    <s v=""/>
    <s v=""/>
    <s v=""/>
    <s v=""/>
  </r>
  <r>
    <x v="9"/>
    <s v=" "/>
    <s v=" "/>
    <s v="volunteers"/>
    <s v="  "/>
    <s v=" "/>
    <s v="harvest"/>
    <x v="12"/>
    <s v="M14"/>
    <n v="0"/>
    <n v="4"/>
    <s v=""/>
    <s v=""/>
    <s v=""/>
    <s v=""/>
    <s v=""/>
    <s v=""/>
    <s v=""/>
    <s v=""/>
    <s v=""/>
    <s v=""/>
    <s v=""/>
    <s v=""/>
    <s v=""/>
    <s v=""/>
  </r>
  <r>
    <x v="9"/>
    <s v=" "/>
    <s v=" "/>
    <s v="volunteers"/>
    <s v="  "/>
    <s v=" "/>
    <s v="maintenance, project"/>
    <x v="9"/>
    <s v="compost bins"/>
    <s v=""/>
    <s v=""/>
    <s v=""/>
    <s v=""/>
    <s v=""/>
    <s v=""/>
    <s v=""/>
    <s v=""/>
    <s v=""/>
    <s v=""/>
    <s v=""/>
    <s v=""/>
    <s v=""/>
    <s v=""/>
    <s v="replacing broken boards and adding new wire"/>
    <s v="dismantle and rebuild"/>
  </r>
  <r>
    <x v="10"/>
    <s v=" "/>
    <s v=" "/>
    <s v="volunteers"/>
    <s v=" "/>
    <s v=" "/>
    <s v="harvest"/>
    <x v="1"/>
    <s v="M11, O11,12,17"/>
    <n v="3"/>
    <n v="12"/>
    <s v=""/>
    <s v=""/>
    <s v=""/>
    <s v=""/>
    <s v=""/>
    <s v=""/>
    <s v=""/>
    <s v=""/>
    <s v=""/>
    <s v=""/>
    <s v=""/>
    <s v=""/>
    <s v=""/>
    <s v=""/>
  </r>
  <r>
    <x v="10"/>
    <s v=" "/>
    <s v=" "/>
    <s v="volunteers"/>
    <s v=" "/>
    <s v=" "/>
    <s v="harvest"/>
    <x v="3"/>
    <s v="M7,M3"/>
    <n v="1"/>
    <n v="9"/>
    <s v=""/>
    <s v=""/>
    <s v=""/>
    <s v=""/>
    <s v=""/>
    <s v=""/>
    <s v=""/>
    <s v=""/>
    <s v=""/>
    <s v=""/>
    <s v=""/>
    <s v=""/>
    <s v=""/>
    <s v=""/>
  </r>
  <r>
    <x v="10"/>
    <s v=" "/>
    <s v=" "/>
    <s v="volunteers"/>
    <s v=" "/>
    <s v=" "/>
    <s v="harvest"/>
    <x v="8"/>
    <s v="O28"/>
    <n v="0"/>
    <n v="1"/>
    <s v=""/>
    <s v=""/>
    <s v=""/>
    <s v=""/>
    <s v=""/>
    <s v=""/>
    <s v=""/>
    <s v=""/>
    <s v=""/>
    <s v=""/>
    <s v=""/>
    <s v=""/>
    <s v=""/>
    <s v=""/>
  </r>
  <r>
    <x v="10"/>
    <s v=" "/>
    <s v=" "/>
    <s v="volunteers"/>
    <s v=" "/>
    <s v=" "/>
    <s v="maintenance, project"/>
    <x v="6"/>
    <s v="compost bins"/>
    <s v=" "/>
    <s v=" "/>
    <s v=""/>
    <s v=""/>
    <s v=""/>
    <s v=""/>
    <s v=""/>
    <s v=""/>
    <s v=""/>
    <s v=""/>
    <s v=""/>
    <s v=""/>
    <s v=""/>
    <s v=""/>
    <s v="replacing broken boards and adding new wire"/>
    <s v="dismantle and rebuild"/>
  </r>
  <r>
    <x v="10"/>
    <s v=" "/>
    <s v=" "/>
    <s v="volunteers"/>
    <s v=" "/>
    <s v=" "/>
    <s v="maintenance, project"/>
    <x v="6"/>
    <s v="compost bins"/>
    <s v=" "/>
    <s v=" "/>
    <s v=""/>
    <s v=""/>
    <s v=""/>
    <s v=""/>
    <s v=""/>
    <s v=""/>
    <s v=""/>
    <s v=""/>
    <s v=""/>
    <s v=""/>
    <s v=""/>
    <s v=""/>
    <s v="replacing broken boards and adding new wire"/>
    <s v="dismantle and rebuild"/>
  </r>
  <r>
    <x v="10"/>
    <s v=" "/>
    <s v=" "/>
    <s v="volunteers"/>
    <s v=" "/>
    <s v=" "/>
    <s v="maintenance, garden"/>
    <x v="6"/>
    <s v="shed "/>
    <s v=""/>
    <s v=""/>
    <s v=""/>
    <s v=""/>
    <s v=""/>
    <s v=""/>
    <s v=""/>
    <s v=""/>
    <s v=""/>
    <s v=""/>
    <s v=""/>
    <s v=""/>
    <s v=""/>
    <s v=""/>
    <s v="replaced shed clock"/>
    <s v=" "/>
  </r>
  <r>
    <x v="11"/>
    <s v=" "/>
    <s v=" "/>
    <s v="volunteers"/>
    <s v=" "/>
    <s v=" "/>
    <s v="harvest"/>
    <x v="2"/>
    <s v="m6,O15"/>
    <n v="0"/>
    <n v="12"/>
    <s v=""/>
    <s v=""/>
    <s v=""/>
    <s v=""/>
    <s v=""/>
    <s v=""/>
    <s v=""/>
    <s v=""/>
    <s v=""/>
    <s v=""/>
    <s v=""/>
    <s v=""/>
    <s v=""/>
    <s v=""/>
  </r>
  <r>
    <x v="11"/>
    <s v=" "/>
    <s v=" "/>
    <s v="volunteers"/>
    <s v=" "/>
    <s v=" "/>
    <s v="harvest"/>
    <x v="3"/>
    <s v="M7"/>
    <n v="1"/>
    <n v="8"/>
    <s v=""/>
    <s v=""/>
    <s v=""/>
    <s v=""/>
    <s v=""/>
    <s v=""/>
    <s v=""/>
    <s v=""/>
    <s v=""/>
    <s v=""/>
    <s v=""/>
    <s v=""/>
    <s v=""/>
    <s v=""/>
  </r>
  <r>
    <x v="11"/>
    <s v=" "/>
    <s v=" "/>
    <s v="volunteers"/>
    <s v=" "/>
    <s v=" "/>
    <s v="harvest"/>
    <x v="1"/>
    <s v="M11,O11,12,17"/>
    <n v="2"/>
    <n v="10"/>
    <s v=""/>
    <s v=""/>
    <s v=""/>
    <s v=""/>
    <s v=""/>
    <s v=""/>
    <s v=""/>
    <s v=""/>
    <s v=""/>
    <s v=""/>
    <s v=""/>
    <s v=""/>
    <s v=""/>
    <s v=""/>
  </r>
  <r>
    <x v="11"/>
    <s v=" "/>
    <s v=" "/>
    <s v="volunteers"/>
    <s v=" "/>
    <s v=" "/>
    <s v="harvest"/>
    <x v="8"/>
    <s v="O28"/>
    <n v="0"/>
    <n v="2"/>
    <s v=""/>
    <s v=""/>
    <s v=""/>
    <s v=""/>
    <s v=""/>
    <s v=""/>
    <s v=""/>
    <s v=""/>
    <s v=""/>
    <s v=""/>
    <s v=""/>
    <s v=""/>
    <s v=""/>
    <s v=""/>
  </r>
  <r>
    <x v="11"/>
    <s v=" "/>
    <s v=" "/>
    <s v="volunteers"/>
    <s v=" "/>
    <s v=" "/>
    <s v="harvest"/>
    <x v="12"/>
    <s v="M14"/>
    <n v="0"/>
    <n v="4"/>
    <s v=""/>
    <s v=""/>
    <s v=""/>
    <s v=""/>
    <s v=""/>
    <s v=""/>
    <s v=""/>
    <s v=""/>
    <s v=""/>
    <s v=""/>
    <s v=""/>
    <s v=""/>
    <s v=""/>
    <s v=""/>
  </r>
  <r>
    <x v="11"/>
    <s v=" "/>
    <s v=" "/>
    <s v="volunteers"/>
    <s v=" "/>
    <s v=" "/>
    <s v="harvest"/>
    <x v="7"/>
    <s v="M10"/>
    <n v="2"/>
    <n v="12"/>
    <s v=""/>
    <s v=""/>
    <s v=""/>
    <s v=""/>
    <s v=""/>
    <s v=""/>
    <s v=""/>
    <s v=""/>
    <s v=""/>
    <s v=""/>
    <s v=""/>
    <s v=""/>
    <s v=""/>
    <s v=""/>
  </r>
  <r>
    <x v="11"/>
    <s v=" "/>
    <s v=" "/>
    <s v="volunteers"/>
    <s v=" "/>
    <s v=" "/>
    <s v="harvest"/>
    <x v="14"/>
    <s v="orchard"/>
    <n v="0"/>
    <n v="4"/>
    <s v=""/>
    <s v=""/>
    <s v=""/>
    <s v=""/>
    <s v=""/>
    <s v=""/>
    <s v=""/>
    <s v=""/>
    <s v=""/>
    <s v=""/>
    <s v=""/>
    <s v=""/>
    <s v=""/>
    <s v=""/>
  </r>
  <r>
    <x v="12"/>
    <s v=" "/>
    <s v=" "/>
    <s v="volunteers"/>
    <s v=" "/>
    <s v=" "/>
    <s v="maintenance, project"/>
    <x v="9"/>
    <s v="compost bins"/>
    <s v=""/>
    <s v=""/>
    <s v=""/>
    <s v=""/>
    <s v=""/>
    <s v=""/>
    <s v=""/>
    <s v=""/>
    <s v=""/>
    <s v=""/>
    <s v=""/>
    <s v=""/>
    <s v=""/>
    <s v=""/>
    <s v="project completed"/>
    <s v="final touchup completed"/>
  </r>
  <r>
    <x v="12"/>
    <s v=" "/>
    <s v=" "/>
    <s v="volunteers"/>
    <s v=" "/>
    <s v=" "/>
    <s v="maintenance, project"/>
    <x v="9"/>
    <s v="3 tier bed"/>
    <s v=""/>
    <s v=""/>
    <s v=""/>
    <s v=""/>
    <s v=""/>
    <s v=""/>
    <s v=""/>
    <s v=""/>
    <s v=""/>
    <s v=""/>
    <s v=""/>
    <s v=""/>
    <s v=""/>
    <s v=""/>
    <s v="disassembled single bed 3 tier herb"/>
    <s v="removed waste and cleaned up area"/>
  </r>
  <r>
    <x v="12"/>
    <s v=" "/>
    <s v=" "/>
    <s v="volunteers"/>
    <s v=" "/>
    <s v=" "/>
    <s v="maintenance, garden"/>
    <x v="9"/>
    <s v="shed "/>
    <s v=""/>
    <s v=""/>
    <s v=""/>
    <s v=""/>
    <s v=""/>
    <s v=""/>
    <s v=""/>
    <s v=""/>
    <s v=""/>
    <s v=""/>
    <s v=""/>
    <s v=""/>
    <s v=""/>
    <s v=""/>
    <s v="cleaned up shed and removed excess materials"/>
    <s v="getting setup for this years&quot; program"/>
  </r>
  <r>
    <x v="12"/>
    <s v=" "/>
    <s v=" "/>
    <s v="volunteers"/>
    <s v=" "/>
    <s v=" "/>
    <s v="maintenance, project"/>
    <x v="9"/>
    <s v="arbor trees along athletic field"/>
    <s v=""/>
    <s v=""/>
    <s v=""/>
    <s v=""/>
    <s v=""/>
    <s v=""/>
    <s v=""/>
    <s v=""/>
    <s v=""/>
    <s v=""/>
    <s v=""/>
    <s v=""/>
    <s v=""/>
    <s v=""/>
    <s v="completed securing timbers in place around trees"/>
    <s v="One tree did not have holes to secure landscaping"/>
  </r>
  <r>
    <x v="13"/>
    <s v=" "/>
    <s v=" "/>
    <s v="volunteers"/>
    <s v=" "/>
    <s v=" "/>
    <s v="harvest"/>
    <x v="3"/>
    <s v="M7,M3"/>
    <n v="0"/>
    <n v="8"/>
    <s v=""/>
    <s v=""/>
    <s v=""/>
    <s v=""/>
    <s v=""/>
    <s v=""/>
    <s v=""/>
    <s v=""/>
    <s v=""/>
    <s v=""/>
    <s v=""/>
    <s v=""/>
    <s v=""/>
    <s v=""/>
  </r>
  <r>
    <x v="13"/>
    <s v=" "/>
    <s v=" "/>
    <s v="volunteers"/>
    <s v=" "/>
    <s v=" "/>
    <s v="harvest"/>
    <x v="1"/>
    <s v="M11,O11,12,17"/>
    <n v="2"/>
    <n v="8"/>
    <s v=""/>
    <s v=""/>
    <s v=""/>
    <s v=""/>
    <s v=""/>
    <s v=""/>
    <s v=""/>
    <s v=""/>
    <s v=""/>
    <s v=""/>
    <s v=""/>
    <s v=""/>
    <s v=""/>
    <s v=""/>
  </r>
  <r>
    <x v="13"/>
    <s v=" "/>
    <s v=" "/>
    <s v="volunteers"/>
    <s v=" "/>
    <s v=" "/>
    <s v="maintenance, project"/>
    <x v="9"/>
    <s v="3 tier bed"/>
    <s v=""/>
    <s v=""/>
    <s v=""/>
    <s v=""/>
    <s v=""/>
    <s v=""/>
    <s v=""/>
    <s v=""/>
    <s v=""/>
    <s v=""/>
    <s v=""/>
    <s v=""/>
    <s v=""/>
    <s v=""/>
    <s v="removed old bed "/>
    <s v="set pavers in footprint of old bed"/>
  </r>
  <r>
    <x v="14"/>
    <s v=" "/>
    <s v=" "/>
    <s v="volunteers"/>
    <s v=" "/>
    <s v=" "/>
    <s v="maintenance, project"/>
    <x v="9"/>
    <s v="arbor trees along athletic field"/>
    <s v=""/>
    <s v=""/>
    <s v=""/>
    <s v=""/>
    <s v=""/>
    <s v=""/>
    <s v=""/>
    <s v=""/>
    <s v=""/>
    <s v=""/>
    <s v=""/>
    <s v=""/>
    <s v=""/>
    <s v=""/>
    <s v="finished anchoring landscape timbers"/>
    <s v="also around the front of compost bins"/>
  </r>
  <r>
    <x v="15"/>
    <s v=" "/>
    <s v=" "/>
    <s v="volunteers"/>
    <s v=" "/>
    <s v=" "/>
    <s v="harvest"/>
    <x v="1"/>
    <s v="M11,O11,12,17"/>
    <n v="5"/>
    <n v="3"/>
    <s v=""/>
    <s v=""/>
    <s v=""/>
    <s v=""/>
    <s v=""/>
    <s v=""/>
    <s v=""/>
    <s v=""/>
    <s v=""/>
    <s v=""/>
    <s v=""/>
    <s v=""/>
    <s v=""/>
    <s v=""/>
  </r>
  <r>
    <x v="15"/>
    <s v=" "/>
    <s v=" "/>
    <s v="volunteers"/>
    <s v=" "/>
    <s v=" "/>
    <s v="harvest"/>
    <x v="7"/>
    <s v="M10"/>
    <n v="1"/>
    <n v="5"/>
    <s v=""/>
    <s v=""/>
    <s v=""/>
    <s v=""/>
    <s v=""/>
    <s v=""/>
    <s v=""/>
    <s v=""/>
    <s v=""/>
    <s v=""/>
    <s v=""/>
    <s v=""/>
    <s v=""/>
    <s v=""/>
  </r>
  <r>
    <x v="15"/>
    <s v=" "/>
    <s v=" "/>
    <s v="volunteers"/>
    <s v=" "/>
    <s v=" "/>
    <s v="harvest"/>
    <x v="3"/>
    <s v="M7,M3"/>
    <n v="4"/>
    <n v="5"/>
    <s v=""/>
    <s v=""/>
    <s v=""/>
    <s v=""/>
    <s v=""/>
    <s v=""/>
    <s v=""/>
    <s v=""/>
    <s v=""/>
    <s v=""/>
    <s v=""/>
    <s v=""/>
    <s v=""/>
    <s v=""/>
  </r>
  <r>
    <x v="16"/>
    <s v=" "/>
    <s v=" "/>
    <s v="volunteers"/>
    <s v=" "/>
    <s v=" "/>
    <s v="maintenance, garden"/>
    <x v="9"/>
    <s v="Main, Annex"/>
    <s v=""/>
    <s v=""/>
    <s v=""/>
    <s v=""/>
    <s v=""/>
    <s v=""/>
    <s v=""/>
    <s v=""/>
    <s v=""/>
    <s v=""/>
    <s v=""/>
    <s v=""/>
    <s v=""/>
    <s v=""/>
    <s v="started classes with orientation"/>
    <s v="visit stations to get acquainted"/>
  </r>
  <r>
    <x v="16"/>
    <s v=" "/>
    <s v=" "/>
    <s v="volunteers"/>
    <s v=" "/>
    <s v=" "/>
    <s v="harvest"/>
    <x v="7"/>
    <s v="M10"/>
    <n v="1"/>
    <n v="5"/>
    <s v=""/>
    <s v=""/>
    <s v=""/>
    <s v=""/>
    <s v=""/>
    <s v=""/>
    <s v=""/>
    <s v=""/>
    <s v=""/>
    <s v=""/>
    <s v=""/>
    <s v=""/>
    <s v=""/>
    <s v=""/>
  </r>
  <r>
    <x v="16"/>
    <s v=" "/>
    <s v=" "/>
    <s v="volunteers"/>
    <s v=" "/>
    <s v=" "/>
    <s v="harvest"/>
    <x v="1"/>
    <s v="M11, O11,12,17"/>
    <n v="1"/>
    <n v="1"/>
    <s v=""/>
    <s v=""/>
    <s v=""/>
    <s v=""/>
    <s v=""/>
    <s v=""/>
    <s v=""/>
    <s v=""/>
    <s v=""/>
    <s v=""/>
    <s v=""/>
    <s v=""/>
    <s v=""/>
    <s v=""/>
  </r>
  <r>
    <x v="16"/>
    <s v=" "/>
    <s v=" "/>
    <s v="volunteers"/>
    <s v=" "/>
    <s v=" "/>
    <s v="harvest"/>
    <x v="3"/>
    <s v="M7,M3"/>
    <n v="1"/>
    <n v="11"/>
    <s v=""/>
    <s v=""/>
    <s v=""/>
    <s v=""/>
    <s v=""/>
    <s v=""/>
    <s v=""/>
    <s v=""/>
    <s v=""/>
    <s v=""/>
    <s v=""/>
    <s v=""/>
    <s v=""/>
    <s v=""/>
  </r>
  <r>
    <x v="17"/>
    <s v=" "/>
    <s v=" "/>
    <s v="volunteers"/>
    <s v=" "/>
    <s v=" "/>
    <s v="harvest"/>
    <x v="3"/>
    <s v="M7,M3"/>
    <n v="4"/>
    <n v="8"/>
    <s v=""/>
    <s v=""/>
    <s v=""/>
    <s v=""/>
    <s v=""/>
    <s v=""/>
    <s v=""/>
    <s v=""/>
    <s v=""/>
    <s v=""/>
    <s v=""/>
    <s v=""/>
    <s v=""/>
    <s v=""/>
  </r>
  <r>
    <x v="17"/>
    <s v=" "/>
    <s v=" "/>
    <s v="volunteers"/>
    <s v=" "/>
    <s v=" "/>
    <s v="harvest"/>
    <x v="7"/>
    <s v="M10"/>
    <n v="1"/>
    <n v="3"/>
    <s v=""/>
    <s v=""/>
    <s v=""/>
    <s v=""/>
    <s v=""/>
    <s v=""/>
    <s v=""/>
    <s v=""/>
    <s v=""/>
    <s v=""/>
    <s v=""/>
    <s v=""/>
    <s v=""/>
    <s v=""/>
  </r>
  <r>
    <x v="17"/>
    <s v=" "/>
    <s v=" "/>
    <s v="volunteers"/>
    <s v=" "/>
    <s v=" "/>
    <s v="harvest"/>
    <x v="1"/>
    <s v="M11, O11,12,17"/>
    <n v="1"/>
    <n v="12"/>
    <s v=""/>
    <s v=""/>
    <s v=""/>
    <s v=""/>
    <s v=""/>
    <s v=""/>
    <s v=""/>
    <s v=""/>
    <s v=""/>
    <s v=""/>
    <s v=""/>
    <s v=""/>
    <s v=""/>
    <s v=""/>
  </r>
  <r>
    <x v="17"/>
    <s v=" "/>
    <s v=" "/>
    <s v="volunteers"/>
    <s v=" "/>
    <s v=" "/>
    <s v="maintenance, garden"/>
    <x v="9"/>
    <s v="arbor trees along athletic field"/>
    <s v=""/>
    <s v=""/>
    <s v=""/>
    <s v=""/>
    <s v=""/>
    <s v=""/>
    <s v=""/>
    <s v=""/>
    <s v=""/>
    <s v=""/>
    <s v=""/>
    <s v=""/>
    <s v=""/>
    <s v=""/>
    <s v="repaired leak in waslewski maple tree irrigation"/>
    <s v="cut out and replaced a section of pipe"/>
  </r>
  <r>
    <x v="17"/>
    <s v=" "/>
    <s v=" "/>
    <s v="volunteers"/>
    <s v=" "/>
    <s v=" "/>
    <s v="maintenance, garden"/>
    <x v="9"/>
    <s v="around compost area"/>
    <s v=""/>
    <s v=""/>
    <s v=""/>
    <s v=""/>
    <s v=""/>
    <s v=""/>
    <s v=""/>
    <s v=""/>
    <s v=""/>
    <s v=""/>
    <s v=""/>
    <s v=""/>
    <s v=""/>
    <s v=""/>
    <s v="leveled pavers around compost bins"/>
    <s v="raised pavers with sand"/>
  </r>
  <r>
    <x v="18"/>
    <s v=" "/>
    <s v=" "/>
    <s v="volunteers"/>
    <s v=" "/>
    <s v=" "/>
    <s v="maintenance, garden"/>
    <x v="9"/>
    <s v="Main, Annex"/>
    <s v=""/>
    <s v=""/>
    <s v=""/>
    <s v=""/>
    <s v=""/>
    <s v=""/>
    <s v=""/>
    <s v=""/>
    <s v=""/>
    <s v=""/>
    <s v=""/>
    <s v=""/>
    <s v=""/>
    <s v=""/>
    <s v="started classes with orientation"/>
    <s v="visit stations to get acquainted"/>
  </r>
  <r>
    <x v="19"/>
    <s v=" "/>
    <s v=" "/>
    <s v="volunteers"/>
    <s v=" "/>
    <s v=" "/>
    <s v="harvest"/>
    <x v="3"/>
    <s v="M7,M3"/>
    <n v="4"/>
    <n v="0"/>
    <s v=""/>
    <s v=""/>
    <s v=""/>
    <s v=""/>
    <s v=""/>
    <s v=""/>
    <s v=""/>
    <s v=""/>
    <s v=""/>
    <s v=""/>
    <s v=""/>
    <s v=""/>
    <s v=""/>
    <s v=""/>
  </r>
  <r>
    <x v="19"/>
    <s v=" "/>
    <s v=" "/>
    <s v="volunteers"/>
    <s v=" "/>
    <s v=" "/>
    <s v="harvest"/>
    <x v="1"/>
    <s v="M11, O11,12,17"/>
    <n v="2"/>
    <n v="0"/>
    <s v=""/>
    <s v=""/>
    <s v=""/>
    <s v=""/>
    <s v=""/>
    <s v=""/>
    <s v=""/>
    <s v=""/>
    <s v=""/>
    <s v=""/>
    <s v=""/>
    <s v=""/>
    <s v=""/>
    <s v=""/>
  </r>
  <r>
    <x v="19"/>
    <s v=" "/>
    <s v=" "/>
    <s v="volunteers"/>
    <s v=" "/>
    <s v=" "/>
    <s v="harvest"/>
    <x v="15"/>
    <s v="main"/>
    <n v="0"/>
    <n v="6"/>
    <s v=""/>
    <s v=""/>
    <s v=""/>
    <s v=""/>
    <s v=""/>
    <s v=""/>
    <s v=""/>
    <s v=""/>
    <s v=""/>
    <s v=""/>
    <s v=""/>
    <s v=""/>
    <s v=""/>
    <s v=""/>
  </r>
  <r>
    <x v="19"/>
    <s v=" "/>
    <s v=" "/>
    <s v="volunteers"/>
    <s v=" "/>
    <s v=" "/>
    <s v="harvest"/>
    <x v="16"/>
    <s v="O28"/>
    <n v="0"/>
    <n v="1"/>
    <s v=""/>
    <s v=""/>
    <s v=""/>
    <s v=""/>
    <s v=""/>
    <s v=""/>
    <s v=""/>
    <s v=""/>
    <s v=""/>
    <s v=""/>
    <s v=""/>
    <s v=""/>
    <s v=""/>
    <s v=""/>
  </r>
  <r>
    <x v="20"/>
    <s v="AM"/>
    <s v="A. Lopez"/>
    <s v="Ceasar"/>
    <n v="4"/>
    <s v="SH,SA,Diane"/>
    <s v="plant"/>
    <x v="17"/>
    <s v="M5,9"/>
    <s v=""/>
    <s v=""/>
    <s v=""/>
    <m/>
    <s v=""/>
    <s v="prep bed 6-2-4"/>
    <d v="2023-10-05T00:00:00"/>
    <s v=""/>
    <s v=""/>
    <s v=""/>
    <s v=""/>
    <s v=""/>
    <s v=""/>
    <s v=""/>
    <s v="Loosen soil, remove plants, break apart, replant one"/>
    <s v=""/>
  </r>
  <r>
    <x v="20"/>
    <s v="AM"/>
    <s v="A. Lopez"/>
    <s v="Emma"/>
    <n v="6"/>
    <s v="PB, PM, LM"/>
    <s v="plant"/>
    <x v="10"/>
    <s v="M13a"/>
    <s v=""/>
    <s v=""/>
    <s v=""/>
    <m/>
    <s v=""/>
    <s v="loosen soil, plant 2 rows"/>
    <d v="2023-10-05T00:00:00"/>
    <s v=""/>
    <s v=""/>
    <s v=""/>
    <s v=""/>
    <s v=""/>
    <s v=""/>
    <s v=""/>
    <s v=""/>
    <s v=""/>
  </r>
  <r>
    <x v="20"/>
    <s v="AM"/>
    <s v="A. Lopez"/>
    <s v="Christopher"/>
    <n v="5"/>
    <s v="JT, Diana"/>
    <s v="plant"/>
    <x v="18"/>
    <s v="M7a,b"/>
    <s v=""/>
    <s v=""/>
    <s v=""/>
    <m/>
    <s v=""/>
    <s v="plant sugars snaps close to trellis"/>
    <d v="2023-10-05T00:00:00"/>
    <s v=""/>
    <s v=""/>
    <s v=""/>
    <s v=""/>
    <s v=""/>
    <s v=""/>
    <s v=""/>
    <s v="plant in no dig bed"/>
    <s v="prep'd with fertilizer and 2&quot; mulch"/>
  </r>
  <r>
    <x v="20"/>
    <s v="AM"/>
    <s v="A. Lopez"/>
    <s v=" ?"/>
    <n v="3"/>
    <s v="SK, DC"/>
    <s v="harvest"/>
    <x v="19"/>
    <s v="M9a,b"/>
    <n v="0"/>
    <n v="4"/>
    <s v=""/>
    <m/>
    <s v=""/>
    <s v=""/>
    <s v=""/>
    <s v=""/>
    <s v=""/>
    <s v=""/>
    <s v=""/>
    <s v=""/>
    <s v=""/>
    <s v=""/>
    <s v=""/>
    <s v=""/>
  </r>
  <r>
    <x v="20"/>
    <s v="AM"/>
    <s v="A. Lopez"/>
    <s v=" ?"/>
    <n v="3"/>
    <s v="SK, DC"/>
    <s v="harvest"/>
    <x v="7"/>
    <s v="M10"/>
    <n v="5"/>
    <n v="2"/>
    <s v=""/>
    <m/>
    <s v=""/>
    <s v=""/>
    <s v=""/>
    <s v=""/>
    <s v=""/>
    <s v=""/>
    <s v=""/>
    <s v=""/>
    <s v=""/>
    <s v=""/>
    <s v=""/>
    <s v=""/>
  </r>
  <r>
    <x v="20"/>
    <s v="AM"/>
    <s v="A. Lopez"/>
    <s v="Christopher"/>
    <n v="5"/>
    <s v="JT, Diana"/>
    <s v="plant"/>
    <x v="20"/>
    <s v="M7b"/>
    <s v=""/>
    <s v=""/>
    <s v=""/>
    <m/>
    <s v=""/>
    <s v="scatter plant lettuce "/>
    <d v="2023-10-05T00:00:00"/>
    <s v=""/>
    <s v=""/>
    <s v=""/>
    <s v=""/>
    <s v=""/>
    <s v=""/>
    <s v=""/>
    <s v="scatter plant a source of  lettuce plants"/>
    <s v=""/>
  </r>
  <r>
    <x v="20"/>
    <s v="AM"/>
    <s v="A. Lopez"/>
    <s v="Bayron"/>
    <n v="2"/>
    <s v="AM, HO"/>
    <s v="compost"/>
    <x v="9"/>
    <s v=""/>
    <s v=""/>
    <s v=""/>
    <s v=""/>
    <m/>
    <s v=""/>
    <s v=""/>
    <s v=""/>
    <n v="90"/>
    <s v=" "/>
    <n v="1.1000000000000001"/>
    <n v="140"/>
    <n v="85"/>
    <s v=" "/>
    <s v="No compost in #3"/>
    <s v=""/>
    <s v=""/>
  </r>
  <r>
    <x v="20"/>
    <s v="AM"/>
    <s v="A. Lopez"/>
    <s v=" "/>
    <n v="1"/>
    <s v="GO"/>
    <s v="shed"/>
    <x v="6"/>
    <s v=" "/>
    <s v=""/>
    <s v=""/>
    <s v=""/>
    <m/>
    <s v=""/>
    <s v=""/>
    <s v=""/>
    <s v=""/>
    <s v=""/>
    <s v=""/>
    <s v=""/>
    <s v=""/>
    <s v=""/>
    <s v=""/>
    <s v=""/>
    <s v=""/>
  </r>
  <r>
    <x v="20"/>
    <s v="PM"/>
    <s v="A. Lopez"/>
    <s v=" "/>
    <n v="1"/>
    <s v="GO"/>
    <s v="shed"/>
    <x v="6"/>
    <s v=" "/>
    <s v=""/>
    <s v=""/>
    <s v=""/>
    <m/>
    <s v=""/>
    <s v=""/>
    <s v=""/>
    <s v=""/>
    <s v=""/>
    <s v=""/>
    <s v=""/>
    <s v=""/>
    <s v=""/>
    <s v=""/>
    <s v=""/>
    <s v=""/>
  </r>
  <r>
    <x v="20"/>
    <s v="PM"/>
    <s v="A. Lopez"/>
    <s v="??"/>
    <n v="2"/>
    <s v="SK, JT"/>
    <s v="compost"/>
    <x v="6"/>
    <s v=" "/>
    <s v=""/>
    <s v=""/>
    <s v=""/>
    <s v=""/>
    <s v=""/>
    <s v=""/>
    <s v=""/>
    <n v="99"/>
    <s v=" "/>
    <n v="1.1000000000000001"/>
    <n v="132"/>
    <n v="89"/>
    <s v=" "/>
    <s v="No compost in #3"/>
    <s v=""/>
    <s v=""/>
  </r>
  <r>
    <x v="20"/>
    <s v="PM"/>
    <s v="A. Lopez"/>
    <s v="Vanessa"/>
    <n v="3"/>
    <s v="MW,DC"/>
    <s v="harvest"/>
    <x v="1"/>
    <s v="M11"/>
    <n v="1"/>
    <n v="8"/>
    <s v=""/>
    <s v=""/>
    <s v=""/>
    <s v=""/>
    <s v=""/>
    <s v=""/>
    <s v=""/>
    <s v=""/>
    <s v=""/>
    <s v=""/>
    <s v=""/>
    <s v=""/>
    <s v=""/>
    <s v=""/>
  </r>
  <r>
    <x v="20"/>
    <s v="PM"/>
    <s v="A. Lopez"/>
    <s v="Kaylie"/>
    <n v="4"/>
    <s v="PB, PM "/>
    <s v="plant"/>
    <x v="11"/>
    <s v="M13b"/>
    <s v=""/>
    <s v=""/>
    <s v=""/>
    <s v=""/>
    <s v=""/>
    <s v="add 1 more row of turnips in bed"/>
    <d v="2023-10-05T00:00:00"/>
    <s v=""/>
    <s v=""/>
    <s v=""/>
    <s v=""/>
    <s v=""/>
    <s v=""/>
    <s v=""/>
    <s v=""/>
    <s v=""/>
  </r>
  <r>
    <x v="20"/>
    <s v="PM"/>
    <s v="A. Lopez"/>
    <s v="??"/>
    <n v="5"/>
    <s v="JB, DN"/>
    <s v="plant"/>
    <x v="21"/>
    <s v="Herb beds"/>
    <s v=""/>
    <s v=""/>
    <s v=""/>
    <s v=""/>
    <s v=""/>
    <s v="tomatoes,thyme, oregano, marigolds"/>
    <d v="2023-10-05T00:00:00"/>
    <s v=""/>
    <s v=""/>
    <s v=""/>
    <s v=""/>
    <s v=""/>
    <s v=""/>
    <s v=""/>
    <s v=""/>
    <s v=""/>
  </r>
  <r>
    <x v="20"/>
    <s v="PM"/>
    <s v="A. Lopez"/>
    <s v="Victoria"/>
    <n v="6"/>
    <s v="SH,SA"/>
    <s v="harvest"/>
    <x v="3"/>
    <s v="M16"/>
    <n v="1"/>
    <n v="8"/>
    <s v=""/>
    <s v=""/>
    <s v=""/>
    <s v=""/>
    <s v=""/>
    <s v=""/>
    <s v=""/>
    <s v=""/>
    <s v=""/>
    <s v=""/>
    <s v=""/>
    <s v=""/>
    <s v=""/>
    <s v=""/>
  </r>
  <r>
    <x v="21"/>
    <s v=" "/>
    <s v="volunteers"/>
    <s v=" "/>
    <s v=" "/>
    <s v=" "/>
    <s v="harvest"/>
    <x v="1"/>
    <s v="M11, O11,12,17"/>
    <n v="2"/>
    <n v="4"/>
    <s v=""/>
    <s v=""/>
    <s v=""/>
    <s v=""/>
    <s v=""/>
    <s v=""/>
    <s v=""/>
    <s v=""/>
    <s v=""/>
    <s v=""/>
    <s v=""/>
    <s v=""/>
    <s v=""/>
    <s v=""/>
  </r>
  <r>
    <x v="21"/>
    <s v=" "/>
    <s v="volunteers"/>
    <s v=" "/>
    <s v=" "/>
    <s v=" "/>
    <s v="harvest"/>
    <x v="7"/>
    <s v="M10"/>
    <n v="1"/>
    <n v="0"/>
    <s v=""/>
    <s v=""/>
    <s v=""/>
    <s v=""/>
    <s v=""/>
    <s v=""/>
    <s v=""/>
    <s v=""/>
    <s v=""/>
    <s v=""/>
    <s v=""/>
    <s v=""/>
    <s v=""/>
    <s v=""/>
  </r>
  <r>
    <x v="21"/>
    <s v=" "/>
    <s v="volunteers"/>
    <s v=" "/>
    <s v=" "/>
    <s v=" "/>
    <s v="harvest"/>
    <x v="3"/>
    <s v="M16, M3"/>
    <n v="1"/>
    <n v="5"/>
    <s v=""/>
    <s v=""/>
    <s v=""/>
    <s v=""/>
    <s v=""/>
    <s v=""/>
    <s v=""/>
    <s v=""/>
    <s v=""/>
    <s v=""/>
    <s v=""/>
    <s v=""/>
    <s v=""/>
    <s v=""/>
  </r>
  <r>
    <x v="21"/>
    <s v=" "/>
    <s v="volunteers"/>
    <s v=" "/>
    <s v=" "/>
    <s v=" "/>
    <s v="harvest"/>
    <x v="11"/>
    <s v="M13b"/>
    <n v="0"/>
    <n v="5"/>
    <s v=""/>
    <s v=""/>
    <s v=""/>
    <s v=""/>
    <s v=""/>
    <s v=""/>
    <s v=""/>
    <s v=""/>
    <s v=""/>
    <s v=""/>
    <s v=""/>
    <s v=""/>
    <s v=""/>
    <s v=""/>
  </r>
  <r>
    <x v="21"/>
    <s v=" "/>
    <s v="volunteers"/>
    <s v=" "/>
    <s v=" "/>
    <s v=" "/>
    <s v="harvest"/>
    <x v="17"/>
    <s v="main"/>
    <n v="1"/>
    <n v="10"/>
    <s v=""/>
    <s v=""/>
    <s v=""/>
    <s v=""/>
    <s v=""/>
    <s v=""/>
    <s v=""/>
    <s v=""/>
    <s v=""/>
    <s v=""/>
    <s v=""/>
    <s v=""/>
    <s v=""/>
    <s v=""/>
  </r>
  <r>
    <x v="22"/>
    <s v=" "/>
    <s v="volunteers"/>
    <s v=" "/>
    <s v=" "/>
    <s v=" "/>
    <s v="fertilize"/>
    <x v="19"/>
    <s v="M9a,b"/>
    <s v=""/>
    <s v=""/>
    <s v="max bloom"/>
    <s v="M9"/>
    <s v="??"/>
    <s v=""/>
    <s v=""/>
    <s v=""/>
    <s v=""/>
    <s v=""/>
    <s v=""/>
    <s v=""/>
    <s v=""/>
    <s v=""/>
    <s v="added compost to beds for planting Thursday"/>
    <s v=" "/>
  </r>
  <r>
    <x v="22"/>
    <s v=" "/>
    <s v=" "/>
    <s v="volunteers"/>
    <s v=" "/>
    <s v=" "/>
    <s v="maintenance, project"/>
    <x v="9"/>
    <s v="orchard shed"/>
    <s v=""/>
    <s v=""/>
    <s v=""/>
    <s v=""/>
    <s v=""/>
    <s v=""/>
    <s v=""/>
    <s v=""/>
    <s v=""/>
    <s v=""/>
    <s v=""/>
    <s v=""/>
    <s v=""/>
    <s v=""/>
    <s v="finished replacing middle door to shed with blank plywood"/>
    <s v="fixed vandalized door"/>
  </r>
  <r>
    <x v="22"/>
    <s v=" "/>
    <s v="volunteers"/>
    <s v=" "/>
    <s v=" "/>
    <s v=" "/>
    <s v="maintenance, garden"/>
    <x v="9"/>
    <s v="main"/>
    <s v=""/>
    <s v=""/>
    <s v=""/>
    <s v=""/>
    <s v=""/>
    <s v=""/>
    <s v=""/>
    <s v=""/>
    <s v=""/>
    <s v=""/>
    <s v=""/>
    <s v=""/>
    <s v=""/>
    <s v=""/>
    <s v="added compost to beds for planting Thursday"/>
    <s v=" "/>
  </r>
  <r>
    <x v="23"/>
    <s v="AM"/>
    <s v="Hebert"/>
    <s v="Brydon"/>
    <n v="3"/>
    <s v="SH/SA"/>
    <s v="plant"/>
    <x v="22"/>
    <s v="M6b"/>
    <s v=""/>
    <s v=""/>
    <s v=""/>
    <s v=""/>
    <s v=""/>
    <s v="plant 4&quot; apart 1/2&quot; deep and water in"/>
    <d v="2023-10-12T00:00:00"/>
    <s v=""/>
    <s v=""/>
    <s v=""/>
    <s v=""/>
    <s v=""/>
    <s v=""/>
    <s v=""/>
    <s v=""/>
    <s v=""/>
  </r>
  <r>
    <x v="23"/>
    <s v="AM"/>
    <s v="Hebert"/>
    <s v="Diego"/>
    <n v="2"/>
    <s v="AM/Dc/HO"/>
    <s v="compost"/>
    <x v="9"/>
    <s v=""/>
    <s v=""/>
    <s v=""/>
    <s v=""/>
    <s v=""/>
    <s v=""/>
    <s v=""/>
    <s v=""/>
    <n v="91"/>
    <m/>
    <n v="1"/>
    <n v="132"/>
    <n v="84"/>
    <n v="82"/>
    <s v="move #2 to #3"/>
    <s v=""/>
    <s v=""/>
  </r>
  <r>
    <x v="23"/>
    <s v="AM"/>
    <s v="Hebert"/>
    <s v="Byrdon"/>
    <n v="3"/>
    <s v="SH/SA"/>
    <s v="plant"/>
    <x v="17"/>
    <s v="M6 holes"/>
    <s v=""/>
    <s v=""/>
    <s v=""/>
    <s v=""/>
    <s v=""/>
    <s v=""/>
    <d v="2023-10-12T00:00:00"/>
    <s v=""/>
    <s v=""/>
    <s v=""/>
    <s v=""/>
    <s v=""/>
    <s v=""/>
    <s v=""/>
    <s v=""/>
    <s v=""/>
  </r>
  <r>
    <x v="23"/>
    <s v="AM"/>
    <s v="Hebert"/>
    <s v="Tre'Shawn"/>
    <n v="4"/>
    <s v="PM"/>
    <s v="harvest"/>
    <x v="7"/>
    <s v="M10"/>
    <n v="10"/>
    <n v="15"/>
    <s v=""/>
    <s v=""/>
    <s v=""/>
    <s v=""/>
    <s v=""/>
    <s v=""/>
    <s v=""/>
    <s v=""/>
    <s v=""/>
    <s v=""/>
    <s v=""/>
    <s v=""/>
    <s v=""/>
    <s v=""/>
  </r>
  <r>
    <x v="23"/>
    <s v="AM"/>
    <s v="Hebert"/>
    <s v="Tre'Shawn"/>
    <n v="4"/>
    <s v="PM"/>
    <s v="harvest"/>
    <x v="11"/>
    <s v="M13b"/>
    <n v="1"/>
    <n v="2"/>
    <s v=""/>
    <s v=""/>
    <s v=""/>
    <s v=""/>
    <s v=""/>
    <s v=""/>
    <s v=""/>
    <s v=""/>
    <s v=""/>
    <s v=""/>
    <s v=""/>
    <s v=""/>
    <s v=""/>
    <s v=""/>
  </r>
  <r>
    <x v="23"/>
    <s v="AM"/>
    <s v="Hebert"/>
    <s v="Angel"/>
    <n v="5"/>
    <s v="PB/DC"/>
    <s v="plant"/>
    <x v="23"/>
    <s v="M15b"/>
    <s v=""/>
    <s v=""/>
    <s v=""/>
    <s v=""/>
    <s v=""/>
    <s v="plant in wetted rows covered and watered"/>
    <d v="2023-10-12T00:00:00"/>
    <s v=""/>
    <s v=""/>
    <s v=""/>
    <s v=""/>
    <s v=""/>
    <s v=""/>
    <s v=""/>
    <s v=""/>
    <s v=""/>
  </r>
  <r>
    <x v="23"/>
    <s v="AM"/>
    <s v="Hebert"/>
    <s v="Darianna"/>
    <n v="6"/>
    <s v="JT, LV"/>
    <s v="harvest"/>
    <x v="13"/>
    <s v="Herb beds"/>
    <s v=" "/>
    <s v=" "/>
    <s v=""/>
    <s v=""/>
    <s v=""/>
    <s v="parsley, cilantro, purple broccoli"/>
    <s v=""/>
    <s v=""/>
    <s v=""/>
    <s v=""/>
    <s v=""/>
    <s v=""/>
    <s v=""/>
    <s v=""/>
    <s v=""/>
    <s v=""/>
  </r>
  <r>
    <x v="23"/>
    <s v="PM"/>
    <s v="Hebert"/>
    <s v="Miyah"/>
    <n v="2"/>
    <s v="Dc"/>
    <s v="compost"/>
    <x v="9"/>
    <s v=""/>
    <s v=""/>
    <s v=""/>
    <s v=""/>
    <s v=""/>
    <s v=""/>
    <s v=""/>
    <s v=""/>
    <n v="96"/>
    <s v=" "/>
    <n v="1"/>
    <n v="140"/>
    <n v="82"/>
    <n v="80"/>
    <s v="move #2 to #3"/>
    <s v=""/>
    <s v=""/>
  </r>
  <r>
    <x v="23"/>
    <s v="PM"/>
    <s v="Hebert"/>
    <s v="Jeymari"/>
    <n v="5"/>
    <s v="SK/SA"/>
    <s v="plant"/>
    <x v="24"/>
    <s v="M14b"/>
    <s v=""/>
    <s v=""/>
    <s v=""/>
    <s v=""/>
    <s v=""/>
    <s v="plant 1/2&quot;deep, 2&quot; apart"/>
    <d v="2023-10-12T00:00:00"/>
    <s v=""/>
    <s v=""/>
    <s v=""/>
    <s v=""/>
    <s v=""/>
    <s v=""/>
    <s v=""/>
    <s v=""/>
    <s v=""/>
  </r>
  <r>
    <x v="23"/>
    <s v="PM"/>
    <s v="Hebert"/>
    <s v="Aleck"/>
    <n v="6"/>
    <s v="JB/JT"/>
    <s v="plant"/>
    <x v="13"/>
    <s v="Herb beds"/>
    <s v=""/>
    <s v=""/>
    <s v=""/>
    <s v=""/>
    <s v=""/>
    <s v="planted cilantro &amp; parsley, water in"/>
    <d v="2023-10-12T00:00:00"/>
    <s v=""/>
    <s v=""/>
    <s v=""/>
    <s v=""/>
    <s v=""/>
    <s v=""/>
    <s v=""/>
    <s v=""/>
    <s v=""/>
  </r>
  <r>
    <x v="23"/>
    <s v="PM"/>
    <s v="Hebert"/>
    <s v="Ruben"/>
    <n v="3"/>
    <s v="SH/SA"/>
    <s v="harvest"/>
    <x v="3"/>
    <s v="M16"/>
    <n v="2"/>
    <n v="6"/>
    <s v=""/>
    <s v=""/>
    <s v=""/>
    <s v=""/>
    <s v=""/>
    <s v=""/>
    <s v=""/>
    <s v=""/>
    <s v=""/>
    <s v=""/>
    <s v=""/>
    <s v=""/>
    <s v=""/>
    <s v=""/>
  </r>
  <r>
    <x v="23"/>
    <s v="PM"/>
    <s v="Hebert"/>
    <s v="Ruben"/>
    <n v="3"/>
    <s v="SH/SA"/>
    <s v="harvest"/>
    <x v="11"/>
    <s v="M13b"/>
    <n v="0"/>
    <n v="9"/>
    <s v=""/>
    <s v=""/>
    <s v=""/>
    <s v=""/>
    <s v=""/>
    <s v=""/>
    <s v=""/>
    <s v=""/>
    <s v=""/>
    <s v=""/>
    <s v=""/>
    <s v=""/>
    <s v=""/>
    <s v=""/>
  </r>
  <r>
    <x v="23"/>
    <s v="PM"/>
    <s v="Hebert"/>
    <s v="Sophia"/>
    <n v="4"/>
    <s v="DC/PM"/>
    <s v="harvest"/>
    <x v="1"/>
    <s v="M11"/>
    <n v="0"/>
    <n v="8"/>
    <s v=""/>
    <s v=""/>
    <s v=""/>
    <s v=""/>
    <s v=""/>
    <s v=""/>
    <s v=""/>
    <s v=""/>
    <s v=""/>
    <s v=""/>
    <s v=""/>
    <s v=""/>
    <s v=""/>
    <s v=""/>
  </r>
  <r>
    <x v="23"/>
    <s v="PM"/>
    <s v="Hebert"/>
    <s v="Sophia"/>
    <n v="4"/>
    <s v="DC/PM"/>
    <s v="plant"/>
    <x v="17"/>
    <s v="M15 holes"/>
    <s v=""/>
    <s v=""/>
    <s v=""/>
    <s v=""/>
    <s v=""/>
    <s v="add compost to holes, 6-2-4, plant 1 separated onion in block hole"/>
    <d v="2023-10-12T00:00:00"/>
    <s v=""/>
    <s v=""/>
    <s v=""/>
    <s v=""/>
    <s v=""/>
    <s v=""/>
    <s v=""/>
    <s v=""/>
    <s v=""/>
  </r>
  <r>
    <x v="24"/>
    <s v=" "/>
    <s v="volunteers"/>
    <s v=" "/>
    <s v=" "/>
    <s v=" "/>
    <s v="harvest"/>
    <x v="1"/>
    <s v="M11, O11,12,17"/>
    <n v="1"/>
    <n v="11"/>
    <s v=""/>
    <s v=""/>
    <s v=""/>
    <s v=""/>
    <s v=""/>
    <s v=""/>
    <s v=""/>
    <s v=""/>
    <s v=""/>
    <s v=""/>
    <s v=""/>
    <s v=""/>
    <s v=""/>
    <s v=""/>
  </r>
  <r>
    <x v="24"/>
    <s v=" "/>
    <s v="volunteers"/>
    <s v=" "/>
    <s v=" "/>
    <s v=" "/>
    <s v="harvest"/>
    <x v="3"/>
    <s v="m16"/>
    <n v="1"/>
    <n v="12"/>
    <s v=""/>
    <s v=""/>
    <s v=""/>
    <s v=""/>
    <s v=""/>
    <s v=""/>
    <s v=""/>
    <s v=""/>
    <s v=""/>
    <s v=""/>
    <s v=""/>
    <s v=""/>
    <s v=""/>
    <s v=""/>
  </r>
  <r>
    <x v="24"/>
    <s v=" "/>
    <s v="volunteers"/>
    <s v=" "/>
    <s v=" "/>
    <s v=" "/>
    <s v="harvest"/>
    <x v="19"/>
    <s v="M9a,b"/>
    <n v="0"/>
    <n v="6"/>
    <s v=""/>
    <s v=""/>
    <s v=""/>
    <s v=""/>
    <s v=""/>
    <s v=""/>
    <s v=""/>
    <s v=""/>
    <s v=""/>
    <s v=""/>
    <s v=""/>
    <s v=""/>
    <s v=""/>
    <s v=""/>
  </r>
  <r>
    <x v="24"/>
    <s v=" "/>
    <s v="volunteers"/>
    <s v=" "/>
    <s v=" "/>
    <s v=" "/>
    <s v="harvest"/>
    <x v="7"/>
    <s v="m10"/>
    <n v="1"/>
    <n v="9"/>
    <s v=""/>
    <s v=""/>
    <s v=""/>
    <s v=""/>
    <s v=""/>
    <s v=""/>
    <s v=""/>
    <s v=""/>
    <s v=""/>
    <s v=""/>
    <s v=""/>
    <s v=""/>
    <s v=""/>
    <s v=""/>
  </r>
  <r>
    <x v="25"/>
    <s v=" "/>
    <s v="volunteers"/>
    <s v=" "/>
    <s v=" "/>
    <s v=" "/>
    <s v="harvest"/>
    <x v="1"/>
    <s v="M11"/>
    <n v="0"/>
    <n v="3"/>
    <s v=""/>
    <s v=""/>
    <s v=""/>
    <s v=""/>
    <s v=""/>
    <s v=""/>
    <s v=""/>
    <s v=""/>
    <s v=""/>
    <s v=""/>
    <s v=""/>
    <s v=""/>
    <s v=""/>
    <s v=""/>
  </r>
  <r>
    <x v="25"/>
    <s v=" "/>
    <s v="volunteers"/>
    <s v=" "/>
    <s v=" "/>
    <s v=" "/>
    <s v="harvest"/>
    <x v="25"/>
    <s v=" ?"/>
    <n v="1"/>
    <n v="10"/>
    <s v=""/>
    <s v=""/>
    <s v=""/>
    <s v=""/>
    <s v=""/>
    <s v=""/>
    <s v=""/>
    <s v=""/>
    <s v=""/>
    <s v=""/>
    <s v=""/>
    <s v=""/>
    <s v=""/>
    <s v=""/>
  </r>
  <r>
    <x v="26"/>
    <s v="no "/>
    <s v="records kept"/>
    <s v=" "/>
    <s v=" "/>
    <s v=" "/>
    <s v=" "/>
    <x v="6"/>
    <s v=" "/>
    <s v=""/>
    <s v=""/>
    <s v=""/>
    <s v=""/>
    <s v=""/>
    <s v=""/>
    <s v=""/>
    <s v=""/>
    <s v=""/>
    <s v=""/>
    <s v=""/>
    <s v=""/>
    <s v=""/>
    <s v=""/>
    <s v=""/>
    <s v=""/>
  </r>
  <r>
    <x v="27"/>
    <s v="no "/>
    <s v="records kept"/>
    <s v=" "/>
    <s v=" "/>
    <s v=" "/>
    <s v=" "/>
    <x v="6"/>
    <s v=" "/>
    <s v=""/>
    <s v=""/>
    <s v=""/>
    <s v=""/>
    <s v=""/>
    <s v=""/>
    <s v=""/>
    <s v=""/>
    <s v=""/>
    <s v=""/>
    <s v=""/>
    <s v=""/>
    <s v=""/>
    <s v=""/>
    <s v=""/>
    <s v=""/>
  </r>
  <r>
    <x v="28"/>
    <s v=" "/>
    <s v="volunteers"/>
    <s v=" "/>
    <s v=" "/>
    <s v=" "/>
    <s v="harvest"/>
    <x v="3"/>
    <s v="M16"/>
    <n v="1"/>
    <n v="7"/>
    <s v=""/>
    <s v=""/>
    <s v=""/>
    <s v=""/>
    <s v=""/>
    <s v=""/>
    <s v=""/>
    <s v=""/>
    <s v=""/>
    <s v=""/>
    <s v=""/>
    <s v=""/>
    <s v=""/>
    <s v=""/>
  </r>
  <r>
    <x v="28"/>
    <s v=" "/>
    <s v="volunteers"/>
    <s v=" "/>
    <s v=" "/>
    <s v=" "/>
    <s v="harvest"/>
    <x v="7"/>
    <s v="M10"/>
    <n v="8"/>
    <n v="3"/>
    <s v=""/>
    <s v=""/>
    <s v=""/>
    <s v=""/>
    <s v=""/>
    <s v=""/>
    <s v=""/>
    <s v=""/>
    <s v=""/>
    <s v=""/>
    <s v=""/>
    <s v=""/>
    <s v=""/>
    <s v=""/>
  </r>
  <r>
    <x v="28"/>
    <s v=" "/>
    <s v="volunteers"/>
    <s v=" "/>
    <s v=" "/>
    <s v=" "/>
    <s v="harvest"/>
    <x v="1"/>
    <s v="M11"/>
    <n v="1"/>
    <n v="6"/>
    <s v=""/>
    <s v=""/>
    <s v=""/>
    <s v=""/>
    <s v=""/>
    <s v=""/>
    <s v=""/>
    <s v=""/>
    <s v=""/>
    <s v=""/>
    <s v=""/>
    <s v=""/>
    <s v=""/>
    <s v=""/>
  </r>
  <r>
    <x v="29"/>
    <s v="on  "/>
    <s v="10/17/23 the class  "/>
    <s v="was on field  "/>
    <s v="trip and  "/>
    <s v="did not "/>
    <s v="show"/>
    <x v="6"/>
    <s v=" "/>
    <s v=""/>
    <s v=""/>
    <s v=""/>
    <s v=""/>
    <s v=""/>
    <s v=""/>
    <s v=""/>
    <s v=""/>
    <s v=""/>
    <s v=""/>
    <s v=""/>
    <s v=""/>
    <s v=""/>
    <s v=""/>
    <s v=""/>
    <s v=""/>
  </r>
  <r>
    <x v="29"/>
    <s v=" "/>
    <s v="volunteers"/>
    <m/>
    <s v="  "/>
    <s v=" "/>
    <s v="harvest"/>
    <x v="11"/>
    <s v="?"/>
    <n v="1"/>
    <n v="10"/>
    <s v=""/>
    <s v=""/>
    <s v=""/>
    <s v=""/>
    <s v=""/>
    <s v=""/>
    <s v=""/>
    <s v=""/>
    <s v=""/>
    <s v=""/>
    <s v=""/>
    <s v=""/>
    <s v=""/>
    <s v=""/>
  </r>
  <r>
    <x v="29"/>
    <s v=" "/>
    <s v="volunteers"/>
    <m/>
    <s v="  "/>
    <s v=" "/>
    <s v="harvest"/>
    <x v="1"/>
    <s v="M11"/>
    <n v="0"/>
    <n v="9"/>
    <s v=""/>
    <s v=""/>
    <s v=""/>
    <s v=""/>
    <s v=""/>
    <s v=""/>
    <s v=""/>
    <s v=""/>
    <s v=""/>
    <s v=""/>
    <s v=""/>
    <s v=""/>
    <s v=""/>
    <s v=""/>
  </r>
  <r>
    <x v="29"/>
    <s v=" "/>
    <s v="volunteers"/>
    <m/>
    <s v="  "/>
    <s v=" "/>
    <s v="harvest"/>
    <x v="7"/>
    <s v="m10"/>
    <n v="6"/>
    <n v="5"/>
    <s v=""/>
    <s v=""/>
    <s v=""/>
    <s v=""/>
    <s v=""/>
    <s v=""/>
    <s v=""/>
    <s v=""/>
    <s v=""/>
    <s v=""/>
    <s v=""/>
    <s v=""/>
    <s v=""/>
    <s v=""/>
  </r>
  <r>
    <x v="29"/>
    <s v=" "/>
    <s v="volunteers"/>
    <s v=" "/>
    <s v=" "/>
    <s v=" "/>
    <s v="harvest"/>
    <x v="3"/>
    <s v="m16"/>
    <n v="1"/>
    <n v="0"/>
    <s v=""/>
    <s v=""/>
    <s v=""/>
    <s v=""/>
    <s v=""/>
    <s v=""/>
    <s v=""/>
    <s v=""/>
    <s v=""/>
    <s v=""/>
    <s v=""/>
    <s v=""/>
    <s v=""/>
    <s v=""/>
  </r>
  <r>
    <x v="30"/>
    <s v="AM"/>
    <s v="Hebert/Bollig"/>
    <s v="Cameron"/>
    <n v="1"/>
    <s v="HO"/>
    <s v="compost"/>
    <x v="9"/>
    <s v=""/>
    <s v=""/>
    <s v=""/>
    <s v=""/>
    <s v=""/>
    <s v=""/>
    <s v=""/>
    <s v=""/>
    <n v="80"/>
    <s v=" "/>
    <n v="0.5"/>
    <n v="106"/>
    <n v="78"/>
    <n v="68"/>
    <s v="cut green stuff"/>
    <s v=""/>
    <s v=""/>
  </r>
  <r>
    <x v="30"/>
    <s v="AM"/>
    <s v="Hebert/Bollig"/>
    <s v="Tre'Shawn"/>
    <n v="4"/>
    <s v="SH"/>
    <s v="harvest"/>
    <x v="3"/>
    <s v="M3"/>
    <n v="0"/>
    <n v="4"/>
    <s v=""/>
    <s v=""/>
    <s v=""/>
    <s v=""/>
    <s v=""/>
    <s v=""/>
    <s v=""/>
    <s v=""/>
    <s v=""/>
    <s v=""/>
    <s v=""/>
    <s v=""/>
    <s v=""/>
    <s v=""/>
  </r>
  <r>
    <x v="30"/>
    <s v="AM"/>
    <s v="Hebert/Bollig"/>
    <s v="Lyana"/>
    <n v="5"/>
    <s v="EV"/>
    <s v="plant"/>
    <x v="11"/>
    <s v="M13"/>
    <s v=""/>
    <s v=""/>
    <s v=""/>
    <s v=""/>
    <s v=""/>
    <s v="turnips, hakurei"/>
    <d v="2023-11-02T00:00:00"/>
    <s v=""/>
    <s v=""/>
    <s v=""/>
    <s v=""/>
    <s v=""/>
    <s v=""/>
    <s v=""/>
    <s v=""/>
    <s v=""/>
  </r>
  <r>
    <x v="30"/>
    <s v="AM"/>
    <s v="Hebert/Bollig"/>
    <s v="Daniella"/>
    <n v="3"/>
    <s v="SA/AM"/>
    <s v="plant"/>
    <x v="11"/>
    <s v="m11b"/>
    <s v=""/>
    <s v=""/>
    <s v=""/>
    <s v=""/>
    <s v=""/>
    <s v="turnips, hakurei"/>
    <d v="2023-11-02T00:00:00"/>
    <s v=""/>
    <s v=""/>
    <s v=""/>
    <s v=""/>
    <s v=""/>
    <s v=""/>
    <s v=""/>
    <s v=""/>
    <s v=""/>
  </r>
  <r>
    <x v="30"/>
    <s v="AM"/>
    <s v="Hebert/Bollig"/>
    <s v="Richard"/>
    <n v="2"/>
    <s v="DC/MW"/>
    <s v="harvest"/>
    <x v="17"/>
    <s v="main"/>
    <n v="9"/>
    <n v="9"/>
    <s v=""/>
    <s v=""/>
    <s v=""/>
    <s v=""/>
    <s v=""/>
    <s v=""/>
    <s v=""/>
    <s v=""/>
    <s v=""/>
    <s v=""/>
    <s v=""/>
    <s v=""/>
    <s v=""/>
    <s v=""/>
  </r>
  <r>
    <x v="30"/>
    <s v="AM"/>
    <s v="Hebert/Bollig"/>
    <s v="Richard"/>
    <n v="2"/>
    <s v="DC/MW"/>
    <s v="harvest"/>
    <x v="7"/>
    <s v="M10"/>
    <n v="12"/>
    <n v="8"/>
    <s v=""/>
    <s v=""/>
    <s v=""/>
    <s v=""/>
    <s v=""/>
    <s v=""/>
    <s v=""/>
    <s v=""/>
    <s v=""/>
    <s v=""/>
    <s v=""/>
    <s v=""/>
    <s v=""/>
    <s v=""/>
  </r>
  <r>
    <x v="30"/>
    <s v="PM"/>
    <s v="Hebert/Bollig"/>
    <s v="Xavier"/>
    <n v="1"/>
    <s v="AM"/>
    <s v="compost"/>
    <x v="9"/>
    <s v=""/>
    <s v=""/>
    <s v=""/>
    <s v=""/>
    <s v=""/>
    <s v=""/>
    <s v=""/>
    <s v=""/>
    <n v="90"/>
    <s v=" "/>
    <n v="0"/>
    <n v="97"/>
    <n v="88"/>
    <n v="69"/>
    <s v="compost tea, water herbs"/>
    <s v=""/>
    <s v=""/>
  </r>
  <r>
    <x v="30"/>
    <s v="PM"/>
    <s v="Hebert/Bollig"/>
    <s v="Delan"/>
    <n v="2"/>
    <s v="D"/>
    <s v="plant"/>
    <x v="26"/>
    <s v="m11a"/>
    <s v=""/>
    <s v=""/>
    <s v=""/>
    <s v=""/>
    <s v=""/>
    <s v="Radish, French Breakfast"/>
    <d v="2023-11-02T00:00:00"/>
    <s v=""/>
    <s v=""/>
    <s v=""/>
    <s v=""/>
    <s v=""/>
    <s v=""/>
    <s v=""/>
    <s v=""/>
    <s v=""/>
  </r>
  <r>
    <x v="30"/>
    <s v="PM"/>
    <s v="Hebert/Bollig"/>
    <s v="?"/>
    <n v="3"/>
    <s v="SH/SA"/>
    <s v="plant"/>
    <x v="27"/>
    <s v="O16"/>
    <s v=""/>
    <s v=""/>
    <s v=""/>
    <s v=""/>
    <s v=""/>
    <s v="spinach"/>
    <d v="2023-11-02T00:00:00"/>
    <s v=""/>
    <s v=""/>
    <s v=""/>
    <s v=""/>
    <s v=""/>
    <s v=""/>
    <s v=""/>
    <s v=""/>
    <s v=""/>
  </r>
  <r>
    <x v="30"/>
    <s v="PM"/>
    <s v="Hebert/Bollig"/>
    <s v="Sophia"/>
    <n v="4"/>
    <s v="EV"/>
    <s v="plant"/>
    <x v="28"/>
    <s v="M14a/b"/>
    <s v=""/>
    <s v=""/>
    <s v=""/>
    <s v=""/>
    <s v=""/>
    <s v="kale"/>
    <d v="2023-11-02T00:00:00"/>
    <s v=""/>
    <s v=""/>
    <s v=""/>
    <s v=""/>
    <s v=""/>
    <s v=""/>
    <s v=""/>
    <s v=""/>
    <s v=""/>
  </r>
  <r>
    <x v="30"/>
    <s v="PM"/>
    <s v="Hebert/Bollig"/>
    <s v="Jon"/>
    <n v="5"/>
    <s v="Dc"/>
    <s v="harvest"/>
    <x v="17"/>
    <s v="main"/>
    <n v="4"/>
    <n v="2"/>
    <s v=""/>
    <s v=""/>
    <s v=""/>
    <s v=""/>
    <s v=""/>
    <s v=""/>
    <s v=""/>
    <s v=""/>
    <s v=""/>
    <s v=""/>
    <s v=""/>
    <s v=""/>
    <s v=""/>
    <s v=""/>
  </r>
  <r>
    <x v="31"/>
    <s v="AM"/>
    <s v="Argueta"/>
    <s v="Jordan"/>
    <n v="1"/>
    <s v="EV/DL"/>
    <s v="harvest"/>
    <x v="29"/>
    <s v="O2 "/>
    <n v="43"/>
    <n v="4.5"/>
    <s v=""/>
    <s v=""/>
    <s v=""/>
    <s v=""/>
    <s v=""/>
    <s v=""/>
    <s v=""/>
    <s v=""/>
    <s v=""/>
    <s v=""/>
    <s v=""/>
    <s v=""/>
    <s v=""/>
    <s v=""/>
  </r>
  <r>
    <x v="31"/>
    <s v="AM"/>
    <s v="Argueta"/>
    <s v="Andrea"/>
    <n v="2"/>
    <s v="AM"/>
    <s v="harvest"/>
    <x v="29"/>
    <s v="O2"/>
    <n v="43"/>
    <n v="4"/>
    <s v=""/>
    <s v=""/>
    <s v=""/>
    <s v=""/>
    <s v=""/>
    <s v=""/>
    <s v=""/>
    <s v=""/>
    <s v=""/>
    <s v=""/>
    <s v=""/>
    <s v=""/>
    <s v=""/>
    <s v=""/>
  </r>
  <r>
    <x v="31"/>
    <s v="AM"/>
    <s v="Argueta"/>
    <s v="Suri"/>
    <n v="3"/>
    <s v="Dc"/>
    <s v="harvest"/>
    <x v="7"/>
    <s v="M10"/>
    <n v="3"/>
    <n v="6"/>
    <s v=""/>
    <s v=""/>
    <s v=""/>
    <s v=""/>
    <s v=""/>
    <s v=""/>
    <s v=""/>
    <s v=""/>
    <s v=""/>
    <s v=""/>
    <s v=""/>
    <s v=""/>
    <s v=""/>
    <s v=""/>
  </r>
  <r>
    <x v="31"/>
    <s v="AM"/>
    <s v="Argueta"/>
    <s v="Suri"/>
    <n v="3"/>
    <s v="Dc"/>
    <s v="harvest"/>
    <x v="30"/>
    <s v="M1"/>
    <n v="1"/>
    <n v="0"/>
    <s v=""/>
    <s v=""/>
    <s v=""/>
    <s v=""/>
    <s v=""/>
    <s v=""/>
    <s v=""/>
    <s v=""/>
    <s v=""/>
    <s v=""/>
    <s v=""/>
    <s v=""/>
    <s v=""/>
    <s v=""/>
  </r>
  <r>
    <x v="31"/>
    <s v="AM"/>
    <s v="Argueta"/>
    <s v="victoria"/>
    <n v="4"/>
    <s v="LV"/>
    <s v="class recorder"/>
    <x v="6"/>
    <s v=" "/>
    <s v=""/>
    <s v=""/>
    <s v=""/>
    <s v=""/>
    <s v=""/>
    <s v=""/>
    <s v=""/>
    <s v=""/>
    <s v=""/>
    <s v=""/>
    <s v=""/>
    <s v=""/>
    <s v=""/>
    <s v=""/>
    <s v="recorded team activities"/>
    <s v="asked questions e.g. &quot;what is your task&quot;"/>
  </r>
  <r>
    <x v="31"/>
    <s v="AM"/>
    <s v="Argueta"/>
    <s v="?"/>
    <n v="5"/>
    <s v="D/HO"/>
    <s v="compost"/>
    <x v="9"/>
    <s v=""/>
    <s v=""/>
    <s v=""/>
    <s v=""/>
    <s v=""/>
    <s v=""/>
    <s v=""/>
    <s v=""/>
    <n v="83"/>
    <m/>
    <n v="0.1"/>
    <n v="110"/>
    <n v="80"/>
    <n v="70"/>
    <s v=" "/>
    <s v=""/>
    <s v=""/>
  </r>
  <r>
    <x v="32"/>
    <s v="AM"/>
    <s v="lobez"/>
    <s v="Cameron"/>
    <n v="1"/>
    <s v="SH/MW"/>
    <s v="harvest"/>
    <x v="29"/>
    <s v="O2"/>
    <n v="24"/>
    <n v="2"/>
    <s v=""/>
    <s v=""/>
    <s v=""/>
    <s v=""/>
    <s v=""/>
    <s v=""/>
    <s v=""/>
    <s v=""/>
    <s v=""/>
    <s v=""/>
    <s v=""/>
    <s v=""/>
    <s v=""/>
    <s v=""/>
  </r>
  <r>
    <x v="32"/>
    <s v="AM"/>
    <s v="lobez"/>
    <s v="Addison"/>
    <n v="5"/>
    <s v="JT/DC"/>
    <s v="harvest"/>
    <x v="29"/>
    <s v="O2"/>
    <n v="24"/>
    <n v="2"/>
    <s v=""/>
    <s v=""/>
    <s v=""/>
    <s v=""/>
    <s v=""/>
    <s v=""/>
    <s v=""/>
    <s v=""/>
    <s v=""/>
    <s v=""/>
    <s v=""/>
    <s v=""/>
    <s v=""/>
    <s v=""/>
  </r>
  <r>
    <x v="32"/>
    <s v="AM"/>
    <s v="lobez"/>
    <s v="Jacob"/>
    <n v="3"/>
    <s v="SA/EV"/>
    <s v="harvest"/>
    <x v="29"/>
    <s v="O2"/>
    <n v="24"/>
    <n v="0"/>
    <s v=""/>
    <s v=""/>
    <s v=""/>
    <s v=""/>
    <s v=""/>
    <s v=""/>
    <s v=""/>
    <s v=""/>
    <s v=""/>
    <s v=""/>
    <s v=""/>
    <s v=""/>
    <s v=""/>
    <s v=""/>
  </r>
  <r>
    <x v="32"/>
    <s v="AM"/>
    <s v="Lopez"/>
    <s v="Emily"/>
    <n v="4"/>
    <s v="PB"/>
    <s v="harvest"/>
    <x v="7"/>
    <s v="M10"/>
    <n v="2"/>
    <n v="2"/>
    <s v=""/>
    <s v=""/>
    <s v=""/>
    <s v=""/>
    <s v=""/>
    <s v=""/>
    <s v=""/>
    <s v=""/>
    <s v=""/>
    <s v=""/>
    <s v=""/>
    <s v=""/>
    <s v=""/>
    <s v=""/>
  </r>
  <r>
    <x v="32"/>
    <s v="AM"/>
    <s v="Lopez"/>
    <s v="Emima"/>
    <n v="6"/>
    <s v="SK"/>
    <s v="compost"/>
    <x v="9"/>
    <s v=""/>
    <s v=""/>
    <s v=""/>
    <s v=""/>
    <s v=""/>
    <s v=""/>
    <s v=""/>
    <s v=""/>
    <n v="82"/>
    <s v=" "/>
    <n v="2.2000000000000002"/>
    <n v="111"/>
    <n v="100"/>
    <n v="79"/>
    <s v="clear okra, cut up for compost"/>
    <s v=""/>
    <s v=""/>
  </r>
  <r>
    <x v="32"/>
    <s v="AM "/>
    <s v="Lopez"/>
    <s v=" "/>
    <n v="2"/>
    <s v="D/JB"/>
    <s v="harvest"/>
    <x v="17"/>
    <s v="M6"/>
    <n v="4"/>
    <n v="7"/>
    <s v=""/>
    <s v=""/>
    <s v=""/>
    <s v=""/>
    <s v=""/>
    <s v=""/>
    <s v=""/>
    <s v=""/>
    <s v=""/>
    <s v=""/>
    <s v=""/>
    <s v=""/>
    <s v=""/>
    <s v=""/>
  </r>
  <r>
    <x v="32"/>
    <s v="PM"/>
    <s v="Lopez"/>
    <s v=" "/>
    <d v="2023-01-06T00:00:00"/>
    <s v=" "/>
    <s v=" "/>
    <x v="6"/>
    <s v=" "/>
    <s v=""/>
    <s v=""/>
    <s v=""/>
    <s v=""/>
    <s v=""/>
    <s v="Rained out, lesson on soils"/>
    <s v=""/>
    <s v=""/>
    <s v=""/>
    <s v=""/>
    <s v=""/>
    <s v=""/>
    <s v=""/>
    <s v=""/>
    <s v=""/>
    <s v=""/>
  </r>
  <r>
    <x v="33"/>
    <s v=" "/>
    <s v="volunteers"/>
    <s v=" "/>
    <s v=" "/>
    <s v=" "/>
    <s v="harvest"/>
    <x v="29"/>
    <s v="O2"/>
    <n v="15"/>
    <n v="7"/>
    <s v=""/>
    <s v=""/>
    <s v=""/>
    <s v=""/>
    <s v=""/>
    <s v=""/>
    <s v=""/>
    <s v=""/>
    <s v=""/>
    <s v=""/>
    <s v=""/>
    <s v=""/>
    <s v=""/>
    <s v=""/>
  </r>
  <r>
    <x v="33"/>
    <s v=" "/>
    <s v="volunteers"/>
    <s v=" "/>
    <s v=" "/>
    <s v=" "/>
    <s v="maintenance, garden"/>
    <x v="29"/>
    <s v="O2"/>
    <s v=""/>
    <s v=""/>
    <s v=""/>
    <s v=""/>
    <s v=""/>
    <s v=""/>
    <s v=""/>
    <s v=""/>
    <s v=""/>
    <s v=""/>
    <s v=""/>
    <s v=""/>
    <s v=""/>
    <s v=""/>
    <s v="remove vines from fence"/>
    <s v="use for compost"/>
  </r>
  <r>
    <x v="34"/>
    <s v="PM"/>
    <s v="Argueta /Mendez"/>
    <s v=" "/>
    <s v=" "/>
    <s v="EV/DL"/>
    <s v="harvest"/>
    <x v="29"/>
    <s v="A2,3,4"/>
    <n v="86"/>
    <n v="9"/>
    <s v=""/>
    <s v=""/>
    <s v=""/>
    <s v=""/>
    <s v=""/>
    <s v=""/>
    <s v=""/>
    <s v=""/>
    <s v=""/>
    <s v=""/>
    <s v=""/>
    <s v=""/>
    <s v=""/>
    <s v=""/>
  </r>
  <r>
    <x v="34"/>
    <s v="PM"/>
    <s v="Argueta /Mendez"/>
    <s v="volunteers"/>
    <s v=" "/>
    <s v=" "/>
    <s v="harvest"/>
    <x v="7"/>
    <s v="M10"/>
    <n v="1"/>
    <n v="2"/>
    <s v=""/>
    <s v=""/>
    <s v=""/>
    <s v=""/>
    <s v=""/>
    <s v=""/>
    <s v=""/>
    <s v=""/>
    <s v=""/>
    <s v=""/>
    <s v=""/>
    <s v=""/>
    <s v=""/>
    <s v=""/>
  </r>
  <r>
    <x v="34"/>
    <s v="PM"/>
    <s v="Argueta /Mendez"/>
    <s v="volunteers"/>
    <s v=" "/>
    <s v=" "/>
    <s v="harvest"/>
    <x v="11"/>
    <s v="m13,15"/>
    <n v="2"/>
    <n v="11"/>
    <s v=""/>
    <s v=""/>
    <s v=""/>
    <s v=""/>
    <s v=""/>
    <s v=""/>
    <s v=""/>
    <s v=""/>
    <s v=""/>
    <s v=""/>
    <s v=""/>
    <s v=""/>
    <s v=""/>
    <s v=""/>
  </r>
  <r>
    <x v="34"/>
    <s v="PM"/>
    <s v="Argueta /Mendez"/>
    <s v="volunteers"/>
    <s v=" "/>
    <s v=" "/>
    <s v="harvest"/>
    <x v="17"/>
    <s v="main"/>
    <n v="3"/>
    <n v="9"/>
    <s v=""/>
    <s v=""/>
    <s v=""/>
    <s v=""/>
    <s v=""/>
    <s v=""/>
    <s v=""/>
    <s v=""/>
    <s v=""/>
    <s v=""/>
    <s v=""/>
    <s v=""/>
    <s v=""/>
    <s v=""/>
  </r>
  <r>
    <x v="35"/>
    <s v="AM"/>
    <s v="Hebert/Bollig"/>
    <s v="Kayle"/>
    <n v="4"/>
    <s v="SH/PM"/>
    <s v="harvest"/>
    <x v="29"/>
    <s v="A5,6,7"/>
    <n v="27.666666666666668"/>
    <n v="0"/>
    <s v=""/>
    <s v=""/>
    <s v=""/>
    <s v=""/>
    <s v=""/>
    <s v=""/>
    <s v=""/>
    <s v=""/>
    <s v=""/>
    <s v=""/>
    <s v=""/>
    <s v=""/>
    <s v=""/>
    <s v=""/>
  </r>
  <r>
    <x v="35"/>
    <s v="AM"/>
    <s v="Hebert/Bollig"/>
    <s v="Jovan"/>
    <n v="3"/>
    <s v="SA/AM"/>
    <s v="harvest"/>
    <x v="29"/>
    <s v="A5,6,7"/>
    <n v="28"/>
    <n v="0"/>
    <s v=""/>
    <s v=""/>
    <s v=""/>
    <s v=""/>
    <s v=""/>
    <s v=""/>
    <s v=""/>
    <s v=""/>
    <s v=""/>
    <s v=""/>
    <s v=""/>
    <s v=""/>
    <s v=""/>
    <s v=""/>
  </r>
  <r>
    <x v="35"/>
    <s v="AM"/>
    <s v="Hebert/Bollig"/>
    <s v=" "/>
    <n v="1"/>
    <s v="SK/DL"/>
    <s v="harvest"/>
    <x v="29"/>
    <s v="A5,6,7"/>
    <n v="28"/>
    <n v="0"/>
    <s v=""/>
    <s v=""/>
    <s v=""/>
    <s v=""/>
    <s v=""/>
    <s v=""/>
    <s v=""/>
    <s v=""/>
    <s v=""/>
    <s v=""/>
    <s v=""/>
    <s v=""/>
    <s v=""/>
    <s v=""/>
  </r>
  <r>
    <x v="35"/>
    <s v="AM"/>
    <s v="Hebert/Bollig"/>
    <s v="Tanner"/>
    <n v="5"/>
    <s v="PB"/>
    <s v="Plant / Table"/>
    <x v="31"/>
    <s v="Herb beds"/>
    <s v=""/>
    <s v=""/>
    <s v=""/>
    <s v=""/>
    <s v=""/>
    <s v="sorrel"/>
    <s v=""/>
    <s v=""/>
    <s v=""/>
    <s v=""/>
    <s v=""/>
    <s v=""/>
    <s v=""/>
    <s v=""/>
    <s v="transplant extra borage into individual pots"/>
    <s v=""/>
  </r>
  <r>
    <x v="35"/>
    <s v="AM"/>
    <s v="Hebert/Bollig"/>
    <s v="Bella"/>
    <n v="2"/>
    <s v="Diana"/>
    <s v="plant"/>
    <x v="32"/>
    <s v="M9,11 holes"/>
    <s v=""/>
    <s v=""/>
    <s v=""/>
    <s v=""/>
    <s v=""/>
    <s v="Kohlrabi"/>
    <d v="2023-11-16T00:00:00"/>
    <s v=""/>
    <s v=""/>
    <s v=""/>
    <s v=""/>
    <s v=""/>
    <s v=""/>
    <s v=""/>
    <s v=""/>
    <s v=""/>
  </r>
  <r>
    <x v="35"/>
    <s v="AM"/>
    <s v="Hebert/Bollig"/>
    <s v="Bella"/>
    <n v="2"/>
    <s v="Diana"/>
    <s v="harvest"/>
    <x v="17"/>
    <s v="M15 holes"/>
    <n v="11"/>
    <n v="8"/>
    <s v=""/>
    <s v=""/>
    <s v=""/>
    <s v=""/>
    <s v=""/>
    <s v=""/>
    <s v=""/>
    <s v=""/>
    <s v=""/>
    <s v=""/>
    <s v=""/>
    <s v=""/>
    <s v=""/>
    <s v=""/>
  </r>
  <r>
    <x v="35"/>
    <s v="AM"/>
    <s v="Hebert/Bollig"/>
    <s v="Surelvi"/>
    <n v="6"/>
    <s v="MW "/>
    <s v="compost"/>
    <x v="9"/>
    <s v=""/>
    <s v=""/>
    <s v=""/>
    <s v=""/>
    <s v=""/>
    <s v=""/>
    <s v=""/>
    <s v=""/>
    <n v="60"/>
    <s v="0"/>
    <n v="0.5"/>
    <n v="100"/>
    <n v="70"/>
    <n v="64"/>
    <s v=" "/>
    <s v=""/>
    <s v=""/>
  </r>
  <r>
    <x v="35"/>
    <s v="PM"/>
    <s v="Hebert/Miles"/>
    <s v="Kadan"/>
    <n v="1"/>
    <s v="MW"/>
    <s v="harvest"/>
    <x v="29"/>
    <s v="A1"/>
    <n v="14"/>
    <n v="12"/>
    <s v=""/>
    <s v=""/>
    <s v=""/>
    <s v=""/>
    <s v=""/>
    <s v=""/>
    <s v=""/>
    <s v=""/>
    <s v=""/>
    <s v=""/>
    <s v=""/>
    <s v=""/>
    <s v=""/>
    <s v=""/>
  </r>
  <r>
    <x v="35"/>
    <s v="PM"/>
    <s v="Hebert/Miles"/>
    <s v="Miyah"/>
    <n v="2"/>
    <s v="SA"/>
    <s v="harvest"/>
    <x v="29"/>
    <s v="A1"/>
    <n v="14"/>
    <n v="12"/>
    <s v=""/>
    <s v=""/>
    <s v=""/>
    <s v=""/>
    <s v=""/>
    <s v=""/>
    <s v=""/>
    <s v=""/>
    <s v=""/>
    <s v=""/>
    <s v=""/>
    <s v=""/>
    <s v=""/>
    <s v=""/>
  </r>
  <r>
    <x v="35"/>
    <s v="PM"/>
    <s v="Hebert/Miles"/>
    <s v="Ruben"/>
    <n v="3"/>
    <s v="PM"/>
    <s v="harvest"/>
    <x v="29"/>
    <s v="A1"/>
    <n v="14"/>
    <n v="12"/>
    <s v=""/>
    <s v=""/>
    <s v=""/>
    <s v=""/>
    <s v=""/>
    <s v=""/>
    <s v=""/>
    <s v=""/>
    <s v=""/>
    <s v=""/>
    <s v=""/>
    <s v=""/>
    <s v=""/>
    <s v=""/>
  </r>
  <r>
    <x v="35"/>
    <s v="PM"/>
    <s v="Hebert/Miles"/>
    <s v="Aubree"/>
    <n v="4"/>
    <s v="PB"/>
    <s v="plant"/>
    <x v="33"/>
    <s v="M5"/>
    <s v=""/>
    <s v=""/>
    <s v=""/>
    <s v=""/>
    <s v=""/>
    <s v="broccoli"/>
    <d v="2023-11-16T00:00:00"/>
    <s v=""/>
    <s v=""/>
    <s v=""/>
    <s v=""/>
    <s v=""/>
    <s v=""/>
    <s v=""/>
    <s v=""/>
    <s v=""/>
  </r>
  <r>
    <x v="35"/>
    <s v="PM"/>
    <s v="Hebert/Miles"/>
    <s v="Aubree"/>
    <n v="4"/>
    <s v="PB"/>
    <s v="plant"/>
    <x v="34"/>
    <s v="M16b"/>
    <s v=""/>
    <s v=""/>
    <s v=""/>
    <s v=""/>
    <s v=""/>
    <s v="cabbage, Savoy"/>
    <d v="2023-11-16T00:00:00"/>
    <s v=""/>
    <s v=""/>
    <s v=""/>
    <s v=""/>
    <s v=""/>
    <s v=""/>
    <s v=""/>
    <s v=""/>
    <s v=""/>
  </r>
  <r>
    <x v="35"/>
    <s v="PM"/>
    <s v="Hebert/Miles"/>
    <s v="Aubree"/>
    <n v="4"/>
    <s v="PB"/>
    <s v="harvest"/>
    <x v="7"/>
    <s v="M10"/>
    <n v="4"/>
    <n v="3"/>
    <s v=""/>
    <s v=""/>
    <s v=""/>
    <s v=""/>
    <s v=""/>
    <s v=""/>
    <s v=""/>
    <s v=""/>
    <s v=""/>
    <s v=""/>
    <s v=""/>
    <s v=""/>
    <s v=""/>
    <s v=""/>
  </r>
  <r>
    <x v="35"/>
    <s v="PM"/>
    <s v="Hebert/Miles"/>
    <s v="Aubree"/>
    <n v="4"/>
    <s v="PB"/>
    <s v="harvest"/>
    <x v="11"/>
    <s v=" M13"/>
    <n v="2"/>
    <n v="3"/>
    <s v=""/>
    <s v=""/>
    <s v=""/>
    <s v=""/>
    <s v=""/>
    <s v=""/>
    <s v=""/>
    <s v=""/>
    <s v=""/>
    <s v=""/>
    <s v=""/>
    <s v=""/>
    <s v=""/>
    <s v=""/>
  </r>
  <r>
    <x v="35"/>
    <s v="PM"/>
    <s v="Hebert/Miles"/>
    <s v="Jaymari"/>
    <n v="5"/>
    <s v="D"/>
    <s v="maintenance, garden"/>
    <x v="9"/>
    <s v="M1"/>
    <s v=""/>
    <s v=""/>
    <s v=""/>
    <s v=""/>
    <s v=""/>
    <s v=""/>
    <s v=""/>
    <s v=""/>
    <s v=""/>
    <s v=""/>
    <s v=""/>
    <s v=""/>
    <s v=""/>
    <s v=""/>
    <s v="mulch bed"/>
    <s v=" "/>
  </r>
  <r>
    <x v="35"/>
    <s v="PM"/>
    <s v="Hebert/Miles"/>
    <s v=" "/>
    <n v="4"/>
    <s v="SK"/>
    <s v="compost"/>
    <x v="9"/>
    <s v=""/>
    <s v=""/>
    <s v=""/>
    <s v=""/>
    <s v=""/>
    <s v=""/>
    <s v=""/>
    <s v=""/>
    <n v="68"/>
    <s v=" "/>
    <s v=" "/>
    <n v="99"/>
    <n v="100"/>
    <n v="69"/>
    <s v="water /w compost tea"/>
    <s v=""/>
    <s v=""/>
  </r>
  <r>
    <x v="36"/>
    <s v=" "/>
    <s v="volunteers"/>
    <s v=" "/>
    <s v=" "/>
    <s v=" "/>
    <s v="harvest"/>
    <x v="29"/>
    <s v="Annex"/>
    <n v="9"/>
    <n v="3"/>
    <s v=""/>
    <s v=""/>
    <s v=""/>
    <s v=""/>
    <s v=""/>
    <s v=""/>
    <s v=""/>
    <s v=""/>
    <s v=""/>
    <s v=""/>
    <s v=""/>
    <s v=""/>
    <s v=""/>
    <s v=""/>
  </r>
  <r>
    <x v="36"/>
    <s v=" "/>
    <s v="volunteers"/>
    <s v=" "/>
    <s v=" "/>
    <s v=" "/>
    <s v="harvest"/>
    <x v="17"/>
    <s v="main"/>
    <n v="1"/>
    <n v="4"/>
    <s v=""/>
    <s v=""/>
    <s v=""/>
    <s v=""/>
    <s v=""/>
    <s v=""/>
    <s v=""/>
    <s v=""/>
    <s v=""/>
    <s v=""/>
    <s v=""/>
    <s v=""/>
    <s v=""/>
    <s v=""/>
  </r>
  <r>
    <x v="36"/>
    <s v=" "/>
    <s v="volunteers"/>
    <s v=" "/>
    <s v=" "/>
    <s v=" "/>
    <s v="harvest"/>
    <x v="35"/>
    <s v="main"/>
    <n v="0"/>
    <n v="4"/>
    <s v=""/>
    <s v=""/>
    <s v=""/>
    <s v=""/>
    <s v=""/>
    <s v=""/>
    <s v=""/>
    <s v=""/>
    <s v=""/>
    <s v=""/>
    <s v=""/>
    <s v=""/>
    <s v=""/>
    <s v=""/>
  </r>
  <r>
    <x v="36"/>
    <s v=" "/>
    <s v="volunteers"/>
    <s v=" "/>
    <s v=" "/>
    <s v=" "/>
    <s v="maintenance, garden"/>
    <x v="6"/>
    <s v="Annex"/>
    <s v=" "/>
    <s v=" "/>
    <s v=""/>
    <s v=""/>
    <s v=""/>
    <s v=""/>
    <s v=""/>
    <s v=""/>
    <s v=""/>
    <s v=""/>
    <s v=""/>
    <s v=""/>
    <s v=""/>
    <s v=""/>
    <s v="Repaired beds"/>
    <s v="cleared out roots and weeds"/>
  </r>
  <r>
    <x v="37"/>
    <s v=" "/>
    <s v="no school "/>
    <s v=" "/>
    <s v=" "/>
    <s v=" "/>
    <s v=" "/>
    <x v="6"/>
    <s v=" "/>
    <s v=""/>
    <s v=""/>
    <s v=""/>
    <s v=""/>
    <s v=""/>
    <s v=""/>
    <s v=""/>
    <s v=""/>
    <s v=""/>
    <s v=""/>
    <s v=""/>
    <s v=""/>
    <s v=""/>
    <s v=""/>
    <s v=""/>
    <s v=""/>
  </r>
  <r>
    <x v="38"/>
    <s v="AM"/>
    <s v="Lopez"/>
    <s v="Cameron"/>
    <n v="1"/>
    <s v="PM"/>
    <s v="harvest"/>
    <x v="17"/>
    <s v="M7"/>
    <n v="2"/>
    <n v="10"/>
    <s v=""/>
    <s v=""/>
    <s v=""/>
    <s v=""/>
    <s v=""/>
    <s v=""/>
    <s v=""/>
    <s v=""/>
    <s v=""/>
    <s v=""/>
    <s v=""/>
    <s v=""/>
    <s v=""/>
    <s v=""/>
  </r>
  <r>
    <x v="38"/>
    <s v="AM"/>
    <s v="Lopez"/>
    <s v="Jacom"/>
    <n v="2"/>
    <s v="SK"/>
    <s v="plant"/>
    <x v="26"/>
    <s v="A2,3,4"/>
    <s v=""/>
    <s v=""/>
    <s v=""/>
    <s v=""/>
    <s v=""/>
    <s v="Radish, French Breakfast"/>
    <d v="2023-11-23T00:00:00"/>
    <s v=""/>
    <s v=""/>
    <s v=""/>
    <s v=""/>
    <s v=""/>
    <s v=""/>
    <s v=""/>
    <s v=""/>
    <s v=""/>
  </r>
  <r>
    <x v="38"/>
    <s v="AM"/>
    <s v="Lopez"/>
    <s v="Trinity"/>
    <n v="3"/>
    <s v="SA/SH"/>
    <s v="maintenance, garden"/>
    <x v="9"/>
    <s v="M11"/>
    <s v=""/>
    <s v=""/>
    <s v=""/>
    <s v=""/>
    <s v=""/>
    <s v=""/>
    <s v=""/>
    <s v=""/>
    <s v=""/>
    <s v=""/>
    <s v=""/>
    <s v=""/>
    <s v=""/>
    <s v=""/>
    <s v="cut eggplant off  and remove"/>
    <s v="cut up pieces and bag for mulching"/>
  </r>
  <r>
    <x v="38"/>
    <s v="AM"/>
    <s v="Lopez"/>
    <s v="Alex"/>
    <n v="4"/>
    <s v="JB/MW"/>
    <s v="harvest"/>
    <x v="36"/>
    <s v="Herb beds"/>
    <s v=" "/>
    <s v=" "/>
    <s v=""/>
    <s v=""/>
    <s v=""/>
    <s v=""/>
    <s v=""/>
    <s v=""/>
    <s v=""/>
    <s v=""/>
    <s v=""/>
    <s v=""/>
    <s v=""/>
    <s v=""/>
    <s v=""/>
    <s v=""/>
  </r>
  <r>
    <x v="38"/>
    <s v="AM"/>
    <s v="Lopez"/>
    <s v="Aubrey"/>
    <n v="5"/>
    <s v="AM/DL"/>
    <s v="compost"/>
    <x v="9"/>
    <s v=""/>
    <s v=""/>
    <s v=""/>
    <s v=""/>
    <s v=""/>
    <s v=""/>
    <s v=""/>
    <s v=""/>
    <n v="84"/>
    <s v=" "/>
    <n v="0"/>
    <n v="105"/>
    <n v="114"/>
    <n v="73"/>
    <s v="cut up pumpkins in bin 1"/>
    <s v=""/>
    <s v=""/>
  </r>
  <r>
    <x v="38"/>
    <s v="AM"/>
    <s v="Lopez"/>
    <s v="Emma"/>
    <n v="6"/>
    <s v="Dcu"/>
    <s v="plant"/>
    <x v="20"/>
    <s v="M11 holes"/>
    <s v=""/>
    <s v=""/>
    <s v=""/>
    <s v=""/>
    <s v=""/>
    <s v="lettuce"/>
    <d v="2023-11-23T00:00:00"/>
    <s v=""/>
    <s v=""/>
    <s v=""/>
    <s v=""/>
    <s v=""/>
    <s v=""/>
    <s v=""/>
    <s v=""/>
    <s v=""/>
  </r>
  <r>
    <x v="38"/>
    <s v="PM"/>
    <s v="Lopez/Jordan"/>
    <s v="Aubrey"/>
    <n v="1"/>
    <s v="SA/MW"/>
    <s v="harvest"/>
    <x v="29"/>
    <s v="O2"/>
    <n v="26.333333333333332"/>
    <n v="2"/>
    <s v=""/>
    <s v=""/>
    <s v=""/>
    <s v=""/>
    <s v=""/>
    <s v=""/>
    <s v=""/>
    <s v=""/>
    <s v=""/>
    <s v=""/>
    <s v=""/>
    <s v=""/>
    <s v=""/>
    <s v=""/>
  </r>
  <r>
    <x v="38"/>
    <s v="PM"/>
    <s v="Lopez/Jordan"/>
    <s v="Liam"/>
    <n v="2"/>
    <s v="PM"/>
    <s v="harvest"/>
    <x v="29"/>
    <s v="O2"/>
    <n v="26"/>
    <n v="2"/>
    <s v=""/>
    <s v=""/>
    <s v=""/>
    <s v=""/>
    <s v=""/>
    <s v=""/>
    <s v=""/>
    <s v=""/>
    <s v=""/>
    <s v=""/>
    <s v=""/>
    <s v=""/>
    <s v=""/>
    <s v=""/>
  </r>
  <r>
    <x v="38"/>
    <s v="PM"/>
    <s v="Lopez/Jordan"/>
    <s v="Peyton"/>
    <n v="3"/>
    <s v="SH/EV"/>
    <s v="harvest"/>
    <x v="29"/>
    <s v="O2"/>
    <n v="26"/>
    <n v="3"/>
    <s v=""/>
    <s v=""/>
    <s v=""/>
    <s v=""/>
    <s v=""/>
    <s v=""/>
    <s v=""/>
    <s v=""/>
    <s v=""/>
    <s v=""/>
    <s v=""/>
    <s v=""/>
    <s v=""/>
    <s v=""/>
  </r>
  <r>
    <x v="38"/>
    <s v="PM"/>
    <s v="Lopez/Jordan"/>
    <s v="Jace"/>
    <n v="4"/>
    <s v="SK"/>
    <s v="harvest"/>
    <x v="37"/>
    <s v="M8"/>
    <n v="0"/>
    <n v="4"/>
    <s v=""/>
    <s v=""/>
    <s v=""/>
    <s v=""/>
    <s v=""/>
    <s v=""/>
    <s v=""/>
    <s v=""/>
    <s v=""/>
    <s v=""/>
    <s v=""/>
    <s v=""/>
    <s v=""/>
    <s v=""/>
  </r>
  <r>
    <x v="38"/>
    <s v="PM"/>
    <s v="Lopez/Jordan"/>
    <s v=" "/>
    <n v="5"/>
    <s v="JB"/>
    <s v="maintenance, garden"/>
    <x v="38"/>
    <s v="m2"/>
    <s v=""/>
    <s v=""/>
    <s v=""/>
    <s v=""/>
    <s v=""/>
    <s v=""/>
    <s v=""/>
    <s v=""/>
    <s v=""/>
    <s v=""/>
    <s v=""/>
    <s v=""/>
    <s v=""/>
    <s v=""/>
    <s v="remove luffa seeds"/>
    <s v="peel skins let innards further dry"/>
  </r>
  <r>
    <x v="38"/>
    <s v="PM"/>
    <s v="Lopez/Jordan"/>
    <s v="victoria"/>
    <n v="6"/>
    <s v="Dcu"/>
    <s v="compost"/>
    <x v="9"/>
    <s v=""/>
    <s v=""/>
    <s v=""/>
    <s v=""/>
    <s v=""/>
    <s v=""/>
    <s v=""/>
    <s v=""/>
    <s v=" "/>
    <s v=" 0"/>
    <n v="0"/>
    <n v="98"/>
    <n v="110"/>
    <n v="72"/>
    <s v="make new compost tea"/>
    <s v=""/>
    <s v=""/>
  </r>
  <r>
    <x v="39"/>
    <s v=" "/>
    <s v="volunteers"/>
    <s v=" "/>
    <s v=" "/>
    <s v=" "/>
    <s v="maintenance, garden"/>
    <x v="9"/>
    <s v="M6"/>
    <s v=""/>
    <s v=""/>
    <s v=""/>
    <s v=""/>
    <s v=""/>
    <s v=""/>
    <s v=""/>
    <s v=""/>
    <s v=""/>
    <s v=""/>
    <s v=""/>
    <s v=""/>
    <s v=""/>
    <s v=""/>
    <s v="cut luffa, left hanging to dry, "/>
    <s v="transplanted beets, and spinach"/>
  </r>
  <r>
    <x v="40"/>
    <s v="AM"/>
    <s v="Argueta"/>
    <s v="David"/>
    <n v="1"/>
    <s v="SH/EV"/>
    <s v="harvest"/>
    <x v="11"/>
    <s v="M13b"/>
    <n v="1"/>
    <n v="2"/>
    <s v=""/>
    <s v=""/>
    <s v=""/>
    <s v=""/>
    <s v=""/>
    <s v=""/>
    <s v=""/>
    <s v=""/>
    <s v=""/>
    <s v=""/>
    <s v=""/>
    <s v=""/>
    <s v=""/>
    <s v=""/>
  </r>
  <r>
    <x v="40"/>
    <s v="AM"/>
    <s v="Argueta"/>
    <s v=" "/>
    <n v="2"/>
    <s v="AM"/>
    <s v="harvest"/>
    <x v="17"/>
    <s v="main"/>
    <n v="1"/>
    <n v="6"/>
    <s v=""/>
    <s v=""/>
    <s v=""/>
    <s v=""/>
    <s v=""/>
    <s v=""/>
    <s v=""/>
    <s v=""/>
    <s v=""/>
    <s v=""/>
    <s v=""/>
    <s v=""/>
    <s v=""/>
    <s v=""/>
  </r>
  <r>
    <x v="40"/>
    <s v="AM"/>
    <s v="Argueta"/>
    <s v="Andrea"/>
    <n v="3"/>
    <s v="SA"/>
    <s v="harvest"/>
    <x v="39"/>
    <s v="M3, 14a"/>
    <n v="1"/>
    <n v="10"/>
    <s v=""/>
    <s v=""/>
    <s v=""/>
    <s v=""/>
    <s v=""/>
    <s v=""/>
    <s v=""/>
    <s v=""/>
    <s v=""/>
    <s v=""/>
    <s v=""/>
    <s v=""/>
    <s v=""/>
    <s v=""/>
  </r>
  <r>
    <x v="40"/>
    <s v="AM"/>
    <s v="Argueta"/>
    <s v="Andrea"/>
    <n v="3"/>
    <s v="SA"/>
    <s v="harvest"/>
    <x v="40"/>
    <s v="M9b"/>
    <n v="1"/>
    <n v="11"/>
    <s v=""/>
    <s v=""/>
    <s v=""/>
    <s v=""/>
    <s v=""/>
    <s v=""/>
    <s v=""/>
    <s v=""/>
    <s v=""/>
    <s v=""/>
    <s v=""/>
    <s v=""/>
    <s v=""/>
    <s v=""/>
  </r>
  <r>
    <x v="40"/>
    <s v="AM"/>
    <s v="Argueta"/>
    <s v=" "/>
    <n v="4"/>
    <s v="JB"/>
    <s v="table"/>
    <x v="41"/>
    <s v="M1"/>
    <s v=" "/>
    <s v=" "/>
    <s v=""/>
    <s v=""/>
    <s v=""/>
    <s v=""/>
    <s v=""/>
    <s v=""/>
    <s v=""/>
    <s v=""/>
    <s v=""/>
    <s v=""/>
    <s v=""/>
    <s v=""/>
    <s v=" "/>
    <s v=" "/>
  </r>
  <r>
    <x v="40"/>
    <s v="AM"/>
    <s v="Argueta"/>
    <s v="Zoe A"/>
    <n v="5"/>
    <s v="HO"/>
    <s v="compost"/>
    <x v="9"/>
    <s v=""/>
    <s v=""/>
    <s v=""/>
    <s v=""/>
    <s v=""/>
    <s v=""/>
    <s v=""/>
    <s v=""/>
    <n v="63"/>
    <m/>
    <n v="2.1"/>
    <n v="100"/>
    <n v="104"/>
    <n v="68"/>
    <s v="cut pumpkin in #1"/>
    <s v=""/>
    <s v=""/>
  </r>
  <r>
    <x v="41"/>
    <s v="AM"/>
    <s v="Lopez"/>
    <s v=" no outdoor "/>
    <s v="class"/>
    <s v="due to rain"/>
    <s v="harvest"/>
    <x v="28"/>
    <s v="main"/>
    <n v="4"/>
    <n v="7"/>
    <s v=""/>
    <s v=""/>
    <s v=""/>
    <s v=""/>
    <s v=""/>
    <s v=""/>
    <s v=""/>
    <s v=""/>
    <s v=""/>
    <s v=""/>
    <s v=""/>
    <s v=""/>
    <s v=""/>
    <s v=""/>
  </r>
  <r>
    <x v="41"/>
    <s v="AM"/>
    <s v="Lopez"/>
    <s v=" no outdoor "/>
    <s v="class"/>
    <s v="due to rain"/>
    <s v="harvest"/>
    <x v="11"/>
    <s v="main"/>
    <n v="3"/>
    <n v="13"/>
    <s v=""/>
    <s v=""/>
    <s v=""/>
    <s v=""/>
    <s v=""/>
    <s v=""/>
    <s v=""/>
    <s v=""/>
    <s v=""/>
    <s v=""/>
    <s v=""/>
    <s v=""/>
    <s v=""/>
    <s v=""/>
  </r>
  <r>
    <x v="41"/>
    <s v="AM"/>
    <s v="Lopez"/>
    <s v=" no outdoor "/>
    <s v="class"/>
    <s v="due to rain"/>
    <s v="harvest"/>
    <x v="42"/>
    <s v="main"/>
    <n v="1"/>
    <n v="13"/>
    <s v=""/>
    <s v=""/>
    <s v=""/>
    <s v=""/>
    <s v=""/>
    <s v=""/>
    <s v=""/>
    <s v=""/>
    <s v=""/>
    <s v=""/>
    <s v=""/>
    <s v=""/>
    <s v=""/>
    <s v=""/>
  </r>
  <r>
    <x v="41"/>
    <s v="PM"/>
    <s v="Lopez"/>
    <s v=" no outdoor "/>
    <s v="class"/>
    <s v="due to rain"/>
    <s v="harvest"/>
    <x v="42"/>
    <s v="main"/>
    <n v="8"/>
    <n v="10"/>
    <s v=""/>
    <s v=""/>
    <s v=""/>
    <s v=""/>
    <s v=""/>
    <s v=""/>
    <s v=""/>
    <s v=""/>
    <s v=""/>
    <s v=""/>
    <s v=""/>
    <s v=""/>
    <s v=""/>
    <s v=""/>
  </r>
  <r>
    <x v="41"/>
    <s v="PM"/>
    <s v="Lopez"/>
    <s v=" no outdoor "/>
    <s v="class"/>
    <s v="due to rain"/>
    <s v="harvest"/>
    <x v="11"/>
    <s v="main"/>
    <n v="8"/>
    <n v="12"/>
    <s v=""/>
    <s v=""/>
    <s v=""/>
    <s v=""/>
    <s v=""/>
    <s v=""/>
    <s v=""/>
    <s v=""/>
    <s v=""/>
    <s v=""/>
    <s v=""/>
    <s v=""/>
    <s v=""/>
    <s v=""/>
  </r>
  <r>
    <x v="41"/>
    <s v="PM"/>
    <s v="Lopez"/>
    <s v=" no outdoor "/>
    <s v="class"/>
    <s v="due to rain"/>
    <s v="harvest"/>
    <x v="40"/>
    <s v="main"/>
    <n v="3"/>
    <n v="0"/>
    <s v=""/>
    <s v=""/>
    <s v=""/>
    <s v=""/>
    <s v=""/>
    <s v=""/>
    <s v=""/>
    <s v=""/>
    <s v=""/>
    <s v=""/>
    <s v=""/>
    <s v=""/>
    <s v=""/>
    <s v=""/>
  </r>
  <r>
    <x v="42"/>
    <s v=" "/>
    <s v="volunteers"/>
    <s v=" "/>
    <s v=" "/>
    <s v=" "/>
    <s v="maintenance, garden"/>
    <x v="9"/>
    <s v=" "/>
    <s v=""/>
    <s v=""/>
    <s v=""/>
    <s v=""/>
    <s v=""/>
    <s v=""/>
    <s v=""/>
    <s v=""/>
    <s v=""/>
    <s v=""/>
    <s v=""/>
    <s v=""/>
    <s v=""/>
    <s v=""/>
    <s v="weed and hang luffa to dry"/>
    <s v=" "/>
  </r>
  <r>
    <x v="42"/>
    <s v=" "/>
    <s v="volunteers"/>
    <s v=" "/>
    <s v=" "/>
    <s v=" "/>
    <s v="maintenance, garden"/>
    <x v="9"/>
    <s v=" "/>
    <s v=""/>
    <s v=""/>
    <s v=""/>
    <s v=""/>
    <s v=""/>
    <s v=""/>
    <s v=""/>
    <s v=""/>
    <s v=""/>
    <s v=""/>
    <s v=""/>
    <s v=""/>
    <s v=""/>
    <s v=""/>
    <s v="weed and hang luffa to dry"/>
    <s v=" "/>
  </r>
  <r>
    <x v="42"/>
    <s v=" "/>
    <s v="volunteers"/>
    <s v=" "/>
    <s v=" "/>
    <s v=" "/>
    <s v="maintenance, garden"/>
    <x v="9"/>
    <s v=" "/>
    <s v=""/>
    <s v=""/>
    <s v=""/>
    <s v=""/>
    <s v=""/>
    <s v=""/>
    <s v=""/>
    <s v=""/>
    <s v=""/>
    <s v=""/>
    <s v=""/>
    <s v=""/>
    <s v=""/>
    <s v=""/>
    <s v="weed and hang luffa to dry"/>
    <s v=" "/>
  </r>
  <r>
    <x v="43"/>
    <s v="AM"/>
    <s v="Argueta"/>
    <s v="Joxiel"/>
    <n v="1"/>
    <s v="DL"/>
    <s v="harvest"/>
    <x v="43"/>
    <s v="M18"/>
    <n v="7"/>
    <n v="0"/>
    <s v=""/>
    <s v=""/>
    <s v=""/>
    <s v=""/>
    <s v=""/>
    <s v=""/>
    <s v=""/>
    <s v=""/>
    <s v=""/>
    <s v=""/>
    <s v=""/>
    <s v=""/>
    <s v=""/>
    <s v=""/>
  </r>
  <r>
    <x v="43"/>
    <s v="AM"/>
    <s v="Argueta"/>
    <s v="Bryan"/>
    <n v="2"/>
    <s v="SK"/>
    <s v="maintenance, garden"/>
    <x v="9"/>
    <s v="M2"/>
    <s v=""/>
    <s v=""/>
    <s v=""/>
    <s v=""/>
    <s v=""/>
    <s v=""/>
    <s v=""/>
    <s v=""/>
    <s v=""/>
    <s v=""/>
    <s v=""/>
    <s v=""/>
    <s v=""/>
    <s v=""/>
    <s v="harvest luffa and remove vines"/>
    <s v=" "/>
  </r>
  <r>
    <x v="43"/>
    <s v="AM"/>
    <s v="Argueta"/>
    <s v="Liam"/>
    <n v="3"/>
    <s v="DC"/>
    <s v="harvest"/>
    <x v="17"/>
    <s v="main"/>
    <n v="3"/>
    <n v="6"/>
    <s v=""/>
    <s v=""/>
    <s v=""/>
    <s v=""/>
    <s v=""/>
    <s v=""/>
    <s v=""/>
    <s v=""/>
    <s v=""/>
    <s v=""/>
    <s v=""/>
    <s v=""/>
    <s v=""/>
    <s v=""/>
  </r>
  <r>
    <x v="43"/>
    <s v="AM"/>
    <s v="Argueta"/>
    <s v="Fatima"/>
    <n v="4"/>
    <s v="Anne"/>
    <s v="compost"/>
    <x v="9"/>
    <s v=""/>
    <s v=""/>
    <s v=""/>
    <s v=""/>
    <s v=""/>
    <s v=""/>
    <s v=""/>
    <s v=""/>
    <n v="64"/>
    <s v="1.7"/>
    <n v="1.5"/>
    <n v="82"/>
    <n v="124"/>
    <n v="61"/>
    <s v=" "/>
    <s v="smash pumpkins for compost"/>
    <s v="save seeds"/>
  </r>
  <r>
    <x v="43"/>
    <s v="AM"/>
    <s v="Argueta"/>
    <s v="Gustavo"/>
    <n v="5"/>
    <s v="JT/DC"/>
    <s v="harvest"/>
    <x v="40"/>
    <s v="M"/>
    <n v="2"/>
    <n v="8"/>
    <s v=""/>
    <s v=""/>
    <s v=""/>
    <s v=""/>
    <s v=""/>
    <s v=""/>
    <s v=""/>
    <s v=""/>
    <s v=""/>
    <s v=""/>
    <s v=""/>
    <s v=""/>
    <s v=""/>
    <s v=""/>
  </r>
  <r>
    <x v="43"/>
    <s v="AM"/>
    <s v="Argueta"/>
    <s v="Gustavo"/>
    <n v="5"/>
    <s v="JT/DC"/>
    <s v="harvest"/>
    <x v="11"/>
    <s v="M15,13a"/>
    <n v="3"/>
    <n v="7"/>
    <s v=""/>
    <s v=""/>
    <s v=""/>
    <s v=""/>
    <s v=""/>
    <s v=""/>
    <s v=""/>
    <s v=""/>
    <s v=""/>
    <s v=""/>
    <s v=""/>
    <s v=""/>
    <s v=""/>
    <s v=""/>
  </r>
  <r>
    <x v="43"/>
    <s v="AM"/>
    <s v="Argueta"/>
    <s v="Gustavo"/>
    <n v="5"/>
    <s v="JT/DC"/>
    <s v="harvest"/>
    <x v="44"/>
    <s v="M13b"/>
    <n v="0"/>
    <n v="5"/>
    <s v=""/>
    <s v=""/>
    <s v=""/>
    <s v=""/>
    <s v=""/>
    <s v=""/>
    <s v=""/>
    <s v=""/>
    <s v=""/>
    <s v=""/>
    <s v=""/>
    <s v=""/>
    <s v=""/>
    <s v=""/>
  </r>
  <r>
    <x v="43"/>
    <s v="AM"/>
    <s v="Argueta"/>
    <s v="Gustavo"/>
    <n v="5"/>
    <s v="JT/DC"/>
    <s v="harvest"/>
    <x v="17"/>
    <s v="main"/>
    <n v="3"/>
    <n v="15"/>
    <s v=""/>
    <s v=""/>
    <s v=""/>
    <s v=""/>
    <s v=""/>
    <s v=""/>
    <s v=""/>
    <s v=""/>
    <s v=""/>
    <s v=""/>
    <s v=""/>
    <s v=""/>
    <s v=""/>
    <s v=""/>
  </r>
  <r>
    <x v="44"/>
    <s v="AM"/>
    <s v="Hebert"/>
    <s v="Cameron"/>
    <n v="1"/>
    <s v="EV/DL"/>
    <s v="harvest"/>
    <x v="43"/>
    <s v="M18"/>
    <n v="3"/>
    <n v="4"/>
    <s v=""/>
    <s v=""/>
    <s v=""/>
    <s v=""/>
    <s v=""/>
    <s v=""/>
    <s v=""/>
    <s v=""/>
    <s v=""/>
    <s v=""/>
    <s v=""/>
    <s v=""/>
    <s v=""/>
    <s v=""/>
  </r>
  <r>
    <x v="44"/>
    <s v="AM"/>
    <s v="Hebert"/>
    <s v="Richard"/>
    <n v="2"/>
    <s v="PM"/>
    <s v="harvest"/>
    <x v="43"/>
    <s v="M18"/>
    <n v="3"/>
    <n v="3"/>
    <s v=""/>
    <s v=""/>
    <s v=""/>
    <s v=""/>
    <s v=""/>
    <s v=""/>
    <s v=""/>
    <s v=""/>
    <s v=""/>
    <s v=""/>
    <s v=""/>
    <s v=""/>
    <s v=""/>
    <s v=""/>
  </r>
  <r>
    <x v="44"/>
    <s v="AM"/>
    <s v="Hebert"/>
    <s v=" "/>
    <n v="6"/>
    <s v="SK"/>
    <s v="maintenance, garden"/>
    <x v="6"/>
    <s v="M2"/>
    <s v=" "/>
    <s v=" "/>
    <s v=""/>
    <s v=""/>
    <s v=""/>
    <s v=""/>
    <s v=""/>
    <s v=""/>
    <s v=""/>
    <s v=""/>
    <s v=""/>
    <s v=""/>
    <s v=""/>
    <s v=""/>
    <s v="gather luffa"/>
    <s v="remove vines"/>
  </r>
  <r>
    <x v="44"/>
    <s v="AM"/>
    <s v="Hebert"/>
    <s v="Wilson"/>
    <n v="3"/>
    <s v="DC/MW"/>
    <s v="harvest"/>
    <x v="28"/>
    <s v="M15"/>
    <n v="2"/>
    <n v="3"/>
    <s v=""/>
    <s v=""/>
    <s v=""/>
    <s v=""/>
    <s v=""/>
    <s v=""/>
    <s v=""/>
    <s v=""/>
    <s v=""/>
    <s v=""/>
    <s v=""/>
    <s v=""/>
    <s v=""/>
    <s v=""/>
  </r>
  <r>
    <x v="44"/>
    <s v="AM"/>
    <s v="Hebert"/>
    <s v="Wilson"/>
    <n v="3"/>
    <s v="DC/MW"/>
    <s v="harvest"/>
    <x v="40"/>
    <s v="M9"/>
    <n v="2"/>
    <n v="3"/>
    <s v=""/>
    <s v=""/>
    <s v=""/>
    <s v=""/>
    <s v=""/>
    <s v=""/>
    <s v=""/>
    <s v=""/>
    <s v=""/>
    <s v=""/>
    <s v=""/>
    <s v=""/>
    <s v=""/>
    <s v=""/>
  </r>
  <r>
    <x v="44"/>
    <s v="AM"/>
    <s v="Hebert"/>
    <s v=" "/>
    <n v="4"/>
    <s v="JB"/>
    <s v="harvest"/>
    <x v="13"/>
    <s v="main"/>
    <s v=" "/>
    <s v=" "/>
    <s v=""/>
    <s v=""/>
    <s v=""/>
    <s v=""/>
    <s v=""/>
    <s v=""/>
    <s v=""/>
    <s v=""/>
    <s v=""/>
    <s v=""/>
    <s v=""/>
    <s v=""/>
    <s v="sorrel, oregano"/>
    <s v=""/>
  </r>
  <r>
    <x v="44"/>
    <s v="AM"/>
    <s v="Hebert"/>
    <s v="Natalie"/>
    <n v="5"/>
    <s v="SH"/>
    <s v="compost"/>
    <x v="6"/>
    <s v=" "/>
    <s v=""/>
    <s v=""/>
    <s v=""/>
    <s v=""/>
    <s v=""/>
    <s v=""/>
    <s v=""/>
    <n v="60"/>
    <s v="1/2"/>
    <n v="2"/>
    <n v="74"/>
    <n v="125"/>
    <n v="66"/>
    <s v=" "/>
    <s v=""/>
    <s v=""/>
  </r>
  <r>
    <x v="44"/>
    <s v="PM"/>
    <s v="Hebert"/>
    <s v="Xavier"/>
    <n v="1"/>
    <s v="PM/DL"/>
    <s v="harvest"/>
    <x v="43"/>
    <s v="M18"/>
    <n v="4"/>
    <n v="2"/>
    <s v=""/>
    <s v=""/>
    <s v=""/>
    <s v=""/>
    <s v=""/>
    <s v=""/>
    <s v=""/>
    <s v=""/>
    <s v=""/>
    <s v=""/>
    <s v=""/>
    <s v=""/>
    <s v=""/>
    <s v=""/>
  </r>
  <r>
    <x v="44"/>
    <s v="PM"/>
    <s v="Hebert"/>
    <s v="Xavier"/>
    <n v="1"/>
    <s v="PM/DL"/>
    <s v="harvest"/>
    <x v="11"/>
    <s v="M15"/>
    <n v="1"/>
    <n v="15"/>
    <s v=""/>
    <s v=""/>
    <s v=""/>
    <s v=""/>
    <s v=""/>
    <s v=""/>
    <s v=""/>
    <s v=""/>
    <s v=""/>
    <s v=""/>
    <s v=""/>
    <s v=""/>
    <s v=""/>
    <s v=""/>
  </r>
  <r>
    <x v="44"/>
    <s v="PM"/>
    <s v="Hebert"/>
    <s v="Delan"/>
    <n v="2"/>
    <s v="SH/SA"/>
    <s v="harvest"/>
    <x v="43"/>
    <s v="M18"/>
    <n v="5"/>
    <n v="0"/>
    <s v=""/>
    <s v=""/>
    <s v=""/>
    <s v=""/>
    <s v=""/>
    <s v=""/>
    <s v=""/>
    <s v=""/>
    <s v=""/>
    <s v=""/>
    <s v=""/>
    <s v=""/>
    <s v=""/>
    <s v=""/>
  </r>
  <r>
    <x v="44"/>
    <s v="PM"/>
    <s v="Hebert"/>
    <s v="Ruben"/>
    <n v="3"/>
    <s v="SK"/>
    <s v="harvest"/>
    <x v="24"/>
    <s v="M16b"/>
    <n v="1"/>
    <n v="7"/>
    <s v=""/>
    <s v=""/>
    <s v=""/>
    <s v=""/>
    <s v=""/>
    <s v=""/>
    <s v=""/>
    <s v=""/>
    <s v=""/>
    <s v=""/>
    <s v=""/>
    <s v=""/>
    <s v=""/>
    <s v=""/>
  </r>
  <r>
    <x v="44"/>
    <s v="PM"/>
    <s v="Hebert"/>
    <s v="Sophia"/>
    <n v="4"/>
    <s v="JB"/>
    <s v="harvest"/>
    <x v="13"/>
    <s v="main"/>
    <s v=" "/>
    <s v=" "/>
    <s v=""/>
    <s v=""/>
    <s v=""/>
    <s v=""/>
    <s v=""/>
    <s v=""/>
    <s v=""/>
    <s v=""/>
    <s v=""/>
    <s v=""/>
    <s v=""/>
    <s v=""/>
    <s v="sorrel, aloe"/>
    <s v=""/>
  </r>
  <r>
    <x v="44"/>
    <s v="PM"/>
    <s v="Hebert"/>
    <s v="Izzy"/>
    <n v="5"/>
    <s v="AM"/>
    <s v="compost"/>
    <x v="6"/>
    <s v=" "/>
    <s v=" "/>
    <s v=" "/>
    <s v=""/>
    <s v=""/>
    <s v=""/>
    <s v=""/>
    <s v=""/>
    <n v="72"/>
    <s v="1/2"/>
    <s v=" "/>
    <n v="76"/>
    <n v="126"/>
    <n v="62"/>
    <s v=" "/>
    <s v="smash pumpkins for compost"/>
    <s v=""/>
  </r>
  <r>
    <x v="44"/>
    <s v="PM"/>
    <s v="Hebert"/>
    <s v="Liam"/>
    <n v="6"/>
    <s v="DW"/>
    <s v="harvest"/>
    <x v="24"/>
    <s v="M14b"/>
    <n v="1"/>
    <n v="6"/>
    <s v=""/>
    <s v=""/>
    <s v=""/>
    <s v=""/>
    <s v=""/>
    <s v=""/>
    <s v=""/>
    <s v=""/>
    <s v=""/>
    <s v=""/>
    <s v=""/>
    <s v=""/>
    <s v=""/>
    <s v=""/>
  </r>
  <r>
    <x v="45"/>
    <s v="AM"/>
    <s v="Argueta"/>
    <s v="David"/>
    <n v="1"/>
    <s v="PM/DL"/>
    <s v="harvest"/>
    <x v="43"/>
    <s v="M18"/>
    <n v="21"/>
    <n v="13"/>
    <s v=""/>
    <s v=""/>
    <s v=""/>
    <s v=""/>
    <s v=""/>
    <s v=""/>
    <s v=""/>
    <s v=""/>
    <s v=""/>
    <s v=""/>
    <s v=""/>
    <s v=""/>
    <s v=""/>
    <s v=""/>
  </r>
  <r>
    <x v="45"/>
    <s v="AM"/>
    <s v="Argueta"/>
    <s v="victoria"/>
    <n v="2"/>
    <s v="SK/DW"/>
    <s v="compost"/>
    <x v="9"/>
    <s v=""/>
    <s v=""/>
    <s v=""/>
    <s v=""/>
    <s v=""/>
    <s v=""/>
    <s v=""/>
    <s v=""/>
    <s v=" "/>
    <s v=" "/>
    <s v=" "/>
    <s v=" "/>
    <s v=" "/>
    <s v=" "/>
    <s v=" "/>
    <s v="chop pumpkins"/>
    <s v="making small pieces for rapid composting"/>
  </r>
  <r>
    <x v="45"/>
    <s v="AM"/>
    <s v="Argueta"/>
    <s v="Dylan"/>
    <n v="3"/>
    <s v="JT/JB"/>
    <s v="harvest"/>
    <x v="36"/>
    <s v="Herb beds"/>
    <s v="  "/>
    <s v=" "/>
    <s v=""/>
    <s v=""/>
    <s v=""/>
    <s v=""/>
    <s v=""/>
    <s v=""/>
    <s v=""/>
    <s v=""/>
    <s v=""/>
    <s v=""/>
    <s v=""/>
    <s v=""/>
    <s v="peeled luffa"/>
    <s v=""/>
  </r>
  <r>
    <x v="45"/>
    <s v="AM"/>
    <s v="Argueta"/>
    <s v="Yasir"/>
    <n v="4"/>
    <s v="DC"/>
    <s v="compost"/>
    <x v="9"/>
    <s v=""/>
    <s v=""/>
    <s v=""/>
    <s v=""/>
    <s v=""/>
    <s v=""/>
    <s v=""/>
    <s v=""/>
    <n v="64"/>
    <s v=" "/>
    <n v="0"/>
    <n v="68"/>
    <n v="128"/>
    <s v=" "/>
    <e v="#NAME?"/>
    <s v=""/>
    <s v=""/>
  </r>
  <r>
    <x v="45"/>
    <s v="AM"/>
    <s v="Argueta"/>
    <s v="jordan"/>
    <n v="5"/>
    <s v="SA/SH"/>
    <s v="harvest"/>
    <x v="11"/>
    <s v="M15,13a"/>
    <n v="5"/>
    <n v="6"/>
    <s v=""/>
    <s v=""/>
    <s v=""/>
    <s v=""/>
    <s v=""/>
    <s v=""/>
    <s v=""/>
    <s v=""/>
    <s v=""/>
    <s v=""/>
    <s v=""/>
    <s v=""/>
    <s v=""/>
    <s v=""/>
  </r>
  <r>
    <x v="45"/>
    <s v="AM"/>
    <s v="Argueta"/>
    <s v="jordan"/>
    <n v="5"/>
    <s v="SA/SH"/>
    <s v="harvest"/>
    <x v="20"/>
    <s v="M9,7"/>
    <n v="2"/>
    <n v="2"/>
    <s v=""/>
    <s v=""/>
    <s v=""/>
    <s v=""/>
    <s v=""/>
    <s v=""/>
    <s v=""/>
    <s v=""/>
    <s v=""/>
    <s v=""/>
    <s v=""/>
    <s v=""/>
    <s v=""/>
    <s v=""/>
  </r>
  <r>
    <x v="45"/>
    <s v=" "/>
    <s v=" "/>
    <s v="volunteers"/>
    <s v=" "/>
    <s v=" "/>
    <s v="maintenance, project"/>
    <x v="9"/>
    <s v="Annex"/>
    <s v=""/>
    <s v=""/>
    <s v=""/>
    <s v=""/>
    <s v=""/>
    <s v=""/>
    <s v=""/>
    <s v=""/>
    <s v=""/>
    <s v=""/>
    <s v=""/>
    <s v=""/>
    <s v=""/>
    <s v=""/>
    <s v="Installed Tulip bed"/>
    <s v="provided and installed 3'X16'X10&quot; bed for lower grade tulip bed"/>
  </r>
  <r>
    <x v="45"/>
    <s v="AM"/>
    <s v="volunteers"/>
    <s v=" "/>
    <s v=" "/>
    <s v=" "/>
    <s v="harvest"/>
    <x v="17"/>
    <s v="main"/>
    <n v="9"/>
    <n v="12"/>
    <s v=""/>
    <s v=""/>
    <s v=""/>
    <s v=""/>
    <s v=""/>
    <s v=""/>
    <s v=""/>
    <s v=""/>
    <s v=""/>
    <s v=""/>
    <s v=""/>
    <s v=""/>
    <s v=""/>
    <s v=""/>
  </r>
  <r>
    <x v="46"/>
    <s v="AM"/>
    <s v="Lopez"/>
    <s v="Jeremiah"/>
    <n v="1"/>
    <s v="JB/DL"/>
    <s v="harvest"/>
    <x v="43"/>
    <s v="M18"/>
    <n v="14"/>
    <n v="1"/>
    <s v=""/>
    <s v=""/>
    <s v=""/>
    <s v=""/>
    <s v=""/>
    <s v=""/>
    <s v=""/>
    <s v=""/>
    <s v=""/>
    <s v=""/>
    <s v=""/>
    <s v=""/>
    <s v=""/>
    <s v=""/>
  </r>
  <r>
    <x v="46"/>
    <s v="AM"/>
    <s v="Lopez"/>
    <s v="Jacob"/>
    <n v="2"/>
    <s v="SK"/>
    <s v="maintenance, garden"/>
    <x v="9"/>
    <s v="compost bins"/>
    <s v=""/>
    <s v=""/>
    <s v=""/>
    <s v=""/>
    <s v=""/>
    <s v=""/>
    <s v=""/>
    <s v=""/>
    <s v=""/>
    <s v=""/>
    <s v=""/>
    <s v=""/>
    <s v=""/>
    <s v=""/>
    <s v="smash pumpkins for compost"/>
    <s v="making small pieces for rapid composting"/>
  </r>
  <r>
    <x v="46"/>
    <s v="AM"/>
    <s v="Lopez"/>
    <s v="Ally"/>
    <n v="3"/>
    <s v="DC"/>
    <s v="harvest"/>
    <x v="45"/>
    <s v="Herb beds"/>
    <s v=" "/>
    <s v=" "/>
    <s v=""/>
    <s v=""/>
    <s v=""/>
    <s v=""/>
    <s v=""/>
    <s v=""/>
    <s v=""/>
    <s v=""/>
    <s v=""/>
    <s v=""/>
    <s v=""/>
    <s v=""/>
    <s v="peeled luffa"/>
    <s v=""/>
  </r>
  <r>
    <x v="46"/>
    <s v="AM"/>
    <s v="Lopez"/>
    <s v="Emily"/>
    <n v="4"/>
    <s v="AM"/>
    <s v="compost"/>
    <x v="9"/>
    <s v=""/>
    <s v=""/>
    <s v=""/>
    <s v=""/>
    <s v=""/>
    <s v=""/>
    <s v=""/>
    <s v=""/>
    <n v="63"/>
    <s v="0"/>
    <n v="0"/>
    <s v="-"/>
    <n v="122"/>
    <s v="-"/>
    <s v="work with team 2"/>
    <s v=""/>
    <s v=""/>
  </r>
  <r>
    <x v="46"/>
    <s v="AM"/>
    <s v="Lopez"/>
    <s v="Aaron"/>
    <n v="5"/>
    <s v="SH"/>
    <s v="harvest"/>
    <x v="33"/>
    <s v="M5 "/>
    <n v="3"/>
    <n v="1"/>
    <s v=""/>
    <s v=""/>
    <s v=""/>
    <s v=""/>
    <s v=""/>
    <s v=""/>
    <s v=""/>
    <s v=""/>
    <s v=""/>
    <s v=""/>
    <s v=""/>
    <s v=""/>
    <s v=""/>
    <s v=""/>
  </r>
  <r>
    <x v="46"/>
    <s v="AM"/>
    <s v="Lopez"/>
    <s v="Aaron"/>
    <n v="5"/>
    <s v="SH"/>
    <s v="harvest"/>
    <x v="40"/>
    <s v="M9"/>
    <n v="1"/>
    <n v="0"/>
    <s v=""/>
    <s v=""/>
    <s v=""/>
    <s v=""/>
    <s v=""/>
    <s v=""/>
    <s v=""/>
    <s v=""/>
    <s v=""/>
    <s v=""/>
    <s v=""/>
    <s v=""/>
    <s v=""/>
    <s v=""/>
  </r>
  <r>
    <x v="46"/>
    <s v="AM"/>
    <s v="Lopez"/>
    <s v="Zachariah"/>
    <n v="6"/>
    <s v="PM"/>
    <s v="harvest"/>
    <x v="17"/>
    <s v="M11"/>
    <n v="2"/>
    <n v="10"/>
    <s v=""/>
    <s v=""/>
    <s v=""/>
    <s v=""/>
    <s v=""/>
    <s v=""/>
    <s v=""/>
    <s v=""/>
    <s v=""/>
    <s v=""/>
    <s v=""/>
    <s v=""/>
    <s v=""/>
    <s v=""/>
  </r>
  <r>
    <x v="46"/>
    <s v="PM"/>
    <s v="Lopez"/>
    <s v="Lewellyn"/>
    <n v="1"/>
    <s v="DC"/>
    <s v="maintenance, garden"/>
    <x v="9"/>
    <s v="M18, shed "/>
    <s v=""/>
    <s v=""/>
    <s v=""/>
    <s v=""/>
    <s v=""/>
    <s v=""/>
    <s v=""/>
    <s v=""/>
    <s v=""/>
    <s v=""/>
    <s v=""/>
    <s v=""/>
    <s v=""/>
    <s v=""/>
    <s v="clean up after sugar cane activity"/>
    <s v="at source and post cutting into take home pieces"/>
  </r>
  <r>
    <x v="46"/>
    <s v="PM"/>
    <s v="Lopez"/>
    <s v="Collin"/>
    <n v="2"/>
    <s v="SA"/>
    <s v="maintenance, garden"/>
    <x v="9"/>
    <s v="compost bins"/>
    <s v=""/>
    <s v=""/>
    <s v=""/>
    <s v=""/>
    <s v=""/>
    <s v=""/>
    <s v=""/>
    <s v=""/>
    <s v=""/>
    <s v=""/>
    <s v=""/>
    <s v=""/>
    <s v=""/>
    <s v=""/>
    <s v="smash pumpkins for compost"/>
    <s v="making small pieces for rapid composting"/>
  </r>
  <r>
    <x v="46"/>
    <s v="PM"/>
    <s v="Lopez"/>
    <s v="Cullen"/>
    <n v="3"/>
    <s v="SK/SH"/>
    <s v="harvest"/>
    <x v="46"/>
    <s v="Herb beds"/>
    <s v=" "/>
    <s v=" "/>
    <s v=""/>
    <s v=""/>
    <s v=""/>
    <s v=""/>
    <s v=""/>
    <s v=""/>
    <s v=""/>
    <s v=""/>
    <s v=""/>
    <s v=""/>
    <s v=""/>
    <s v=""/>
    <s v="cut 18 leaves sorrel"/>
    <s v="peel luffa skins let innards further dry"/>
  </r>
  <r>
    <x v="46"/>
    <s v="PM"/>
    <s v="Lopez"/>
    <s v="Kaylie"/>
    <n v="4"/>
    <s v="AM"/>
    <s v="compost"/>
    <x v="9"/>
    <s v=""/>
    <s v=""/>
    <s v=""/>
    <s v=""/>
    <s v=""/>
    <s v=""/>
    <s v=""/>
    <s v=""/>
    <n v="66"/>
    <s v="0"/>
    <n v="0"/>
    <s v="-"/>
    <n v="108"/>
    <n v="60"/>
    <s v="work with team 2"/>
    <s v=""/>
    <s v=""/>
  </r>
  <r>
    <x v="46"/>
    <s v="PM"/>
    <s v="Lopez"/>
    <s v="Fiona"/>
    <n v="5"/>
    <s v="PM"/>
    <s v="harvest"/>
    <x v="33"/>
    <s v="M5 "/>
    <n v="2"/>
    <n v="15"/>
    <s v=""/>
    <s v=""/>
    <s v=""/>
    <s v=""/>
    <s v=""/>
    <s v=""/>
    <s v=""/>
    <s v=""/>
    <s v=""/>
    <s v=""/>
    <s v=""/>
    <s v=""/>
    <s v=""/>
    <s v=""/>
  </r>
  <r>
    <x v="46"/>
    <s v="PM"/>
    <s v="Lopez"/>
    <s v="Fiona"/>
    <n v="5"/>
    <s v="PM"/>
    <s v="harvest"/>
    <x v="28"/>
    <s v="M14a/b"/>
    <n v="1"/>
    <n v="12"/>
    <s v=""/>
    <s v=""/>
    <s v=""/>
    <s v=""/>
    <s v=""/>
    <s v=""/>
    <s v=""/>
    <s v=""/>
    <s v=""/>
    <s v=""/>
    <s v=""/>
    <s v=""/>
    <s v=""/>
    <s v=""/>
  </r>
  <r>
    <x v="46"/>
    <s v="PM"/>
    <s v="Lopez"/>
    <s v="Seth"/>
    <n v="6"/>
    <s v="EV/DL"/>
    <s v="harvest"/>
    <x v="43"/>
    <s v="M18"/>
    <n v="16"/>
    <n v="10"/>
    <s v=""/>
    <s v=""/>
    <s v=""/>
    <s v=""/>
    <s v=""/>
    <s v=""/>
    <s v=""/>
    <s v=""/>
    <s v=""/>
    <s v=""/>
    <s v=""/>
    <s v=""/>
    <s v=""/>
    <s v=""/>
  </r>
  <r>
    <x v="46"/>
    <s v=" "/>
    <s v=" "/>
    <s v="volunteers"/>
    <s v=" "/>
    <s v=" "/>
    <s v="maintenance, project"/>
    <x v="9"/>
    <s v="Annex"/>
    <s v=""/>
    <s v=""/>
    <s v=""/>
    <s v=""/>
    <s v=""/>
    <s v=""/>
    <s v=""/>
    <s v=""/>
    <s v=""/>
    <s v=""/>
    <s v=""/>
    <s v=""/>
    <s v=""/>
    <s v=""/>
    <s v="filled bed with soil"/>
    <s v="put down cardboard, soil, and humates to establish bed"/>
  </r>
  <r>
    <x v="47"/>
    <s v=" "/>
    <s v="volunteers"/>
    <s v=" "/>
    <s v=" "/>
    <s v=" "/>
    <s v="harvest"/>
    <x v="20"/>
    <s v="main"/>
    <n v="1"/>
    <n v="2"/>
    <s v=""/>
    <s v=""/>
    <s v=""/>
    <s v=""/>
    <s v=""/>
    <s v=""/>
    <s v=""/>
    <s v=""/>
    <s v=""/>
    <s v=""/>
    <s v=""/>
    <s v=""/>
    <s v=""/>
    <s v=""/>
  </r>
  <r>
    <x v="47"/>
    <s v=" "/>
    <s v="volunteers"/>
    <s v=" "/>
    <s v=" "/>
    <s v=" "/>
    <s v="harvest"/>
    <x v="18"/>
    <s v="m7"/>
    <n v="0"/>
    <n v="4"/>
    <s v=""/>
    <s v=""/>
    <s v=""/>
    <s v=""/>
    <s v=""/>
    <s v=""/>
    <s v=""/>
    <s v=""/>
    <s v=""/>
    <s v=""/>
    <s v=""/>
    <s v=""/>
    <s v=""/>
    <s v=""/>
  </r>
  <r>
    <x v="47"/>
    <s v=" "/>
    <s v="volunteers"/>
    <s v=" "/>
    <s v=" "/>
    <s v=" "/>
    <s v="harvest"/>
    <x v="40"/>
    <s v="m9"/>
    <n v="0"/>
    <n v="4"/>
    <s v=""/>
    <s v=""/>
    <s v=""/>
    <s v=""/>
    <s v=""/>
    <s v=""/>
    <s v=""/>
    <s v=""/>
    <s v=""/>
    <s v=""/>
    <s v=""/>
    <s v=""/>
    <s v=""/>
    <s v=""/>
  </r>
  <r>
    <x v="47"/>
    <s v=" "/>
    <s v="volunteers"/>
    <s v=" "/>
    <s v=" "/>
    <s v=" "/>
    <s v="harvest"/>
    <x v="47"/>
    <s v="main"/>
    <n v="0"/>
    <n v="4"/>
    <s v=""/>
    <s v=""/>
    <s v=""/>
    <s v=""/>
    <s v=""/>
    <s v=""/>
    <s v=""/>
    <s v=""/>
    <s v=""/>
    <s v=""/>
    <s v=""/>
    <s v=""/>
    <s v=""/>
    <s v=""/>
  </r>
  <r>
    <x v="47"/>
    <s v=" "/>
    <s v="volunteers"/>
    <s v=" "/>
    <s v=" "/>
    <s v=" "/>
    <s v="harvest"/>
    <x v="10"/>
    <s v="m13a"/>
    <n v="1"/>
    <n v="7"/>
    <s v=""/>
    <s v=""/>
    <s v=""/>
    <s v=""/>
    <s v=""/>
    <s v=""/>
    <s v=""/>
    <s v=""/>
    <s v=""/>
    <s v=""/>
    <s v=""/>
    <s v=""/>
    <s v=""/>
    <s v=""/>
  </r>
  <r>
    <x v="47"/>
    <s v=" "/>
    <s v=" "/>
    <s v="volunteers"/>
    <s v=" "/>
    <s v=" "/>
    <s v="maintenance, project"/>
    <x v="9"/>
    <s v="Orchard"/>
    <s v=""/>
    <s v=""/>
    <s v=""/>
    <s v=""/>
    <s v=""/>
    <s v=""/>
    <s v=""/>
    <s v=""/>
    <s v=""/>
    <s v=""/>
    <s v=""/>
    <s v=""/>
    <s v=""/>
    <s v=""/>
    <s v="repair shed@swift tower"/>
    <s v="repaired split in back and side of shed "/>
  </r>
  <r>
    <x v="48"/>
    <s v=" "/>
    <s v="volunteers"/>
    <s v=" "/>
    <s v=" "/>
    <s v=" "/>
    <s v="harvest"/>
    <x v="26"/>
    <s v="annex"/>
    <n v="0"/>
    <n v="7"/>
    <s v=""/>
    <s v=""/>
    <s v=""/>
    <s v=""/>
    <s v=""/>
    <s v=""/>
    <s v=""/>
    <s v=""/>
    <s v=""/>
    <s v=""/>
    <s v=""/>
    <s v=""/>
    <s v=""/>
    <s v=""/>
  </r>
  <r>
    <x v="48"/>
    <s v=" "/>
    <s v="volunteers"/>
    <s v=" "/>
    <s v=" "/>
    <s v=" "/>
    <s v="harvest"/>
    <x v="10"/>
    <s v="M13, M15"/>
    <n v="0"/>
    <n v="6"/>
    <s v=""/>
    <s v=""/>
    <s v=""/>
    <s v=""/>
    <s v=""/>
    <s v=""/>
    <s v=""/>
    <s v=""/>
    <s v=""/>
    <s v=""/>
    <s v=""/>
    <s v=""/>
    <s v=""/>
    <s v=""/>
  </r>
  <r>
    <x v="48"/>
    <s v=" "/>
    <s v="volunteers"/>
    <s v=" "/>
    <s v=" "/>
    <s v=" "/>
    <s v="harvest"/>
    <x v="11"/>
    <s v="M13, M15"/>
    <n v="0"/>
    <n v="10"/>
    <s v=""/>
    <s v=""/>
    <s v=""/>
    <s v=""/>
    <s v=""/>
    <s v=""/>
    <s v=""/>
    <s v=""/>
    <s v=""/>
    <s v=""/>
    <s v=""/>
    <s v=""/>
    <s v=""/>
    <s v=""/>
  </r>
  <r>
    <x v="48"/>
    <s v=" "/>
    <s v="volunteers"/>
    <s v=" "/>
    <s v=" "/>
    <s v=" "/>
    <s v="harvest"/>
    <x v="33"/>
    <s v="M5"/>
    <n v="1"/>
    <n v="10"/>
    <s v=""/>
    <s v=""/>
    <s v=""/>
    <s v=""/>
    <s v=""/>
    <s v=""/>
    <s v=""/>
    <s v=""/>
    <s v=""/>
    <s v=""/>
    <s v=""/>
    <s v=""/>
    <s v=""/>
    <s v=""/>
  </r>
  <r>
    <x v="48"/>
    <s v=" "/>
    <s v="volunteers"/>
    <s v=" "/>
    <s v=" "/>
    <s v=" "/>
    <s v="harvest"/>
    <x v="42"/>
    <s v="main"/>
    <n v="1"/>
    <n v="10"/>
    <s v=""/>
    <s v=""/>
    <s v=""/>
    <s v=""/>
    <s v=""/>
    <s v=""/>
    <s v=""/>
    <s v=""/>
    <s v=""/>
    <s v=""/>
    <s v=""/>
    <s v=""/>
    <s v=""/>
    <s v=""/>
  </r>
  <r>
    <x v="48"/>
    <s v=" "/>
    <s v="volunteers"/>
    <s v=" "/>
    <s v=" "/>
    <s v=" "/>
    <s v="harvest"/>
    <x v="20"/>
    <s v="main"/>
    <n v="2"/>
    <n v="3"/>
    <s v=""/>
    <s v=""/>
    <s v=""/>
    <s v=""/>
    <s v=""/>
    <s v=""/>
    <s v=""/>
    <s v=""/>
    <s v=""/>
    <s v=""/>
    <s v=""/>
    <s v=""/>
    <s v=""/>
    <s v=""/>
  </r>
  <r>
    <x v="48"/>
    <s v=" "/>
    <s v="volunteers"/>
    <s v=" "/>
    <s v=" "/>
    <s v=" "/>
    <s v="harvest"/>
    <x v="40"/>
    <s v="M6"/>
    <n v="0"/>
    <n v="5"/>
    <s v=""/>
    <s v=""/>
    <s v=""/>
    <s v=""/>
    <s v=""/>
    <s v=""/>
    <s v=""/>
    <s v=""/>
    <s v=""/>
    <s v=""/>
    <s v=""/>
    <s v=""/>
    <s v=""/>
    <s v=""/>
  </r>
  <r>
    <x v="48"/>
    <s v=" "/>
    <s v="volunteers"/>
    <s v=" "/>
    <s v=" "/>
    <s v=" "/>
    <s v="harvest"/>
    <x v="18"/>
    <s v="M7"/>
    <n v="0"/>
    <n v="2"/>
    <s v=""/>
    <s v=""/>
    <s v=""/>
    <s v=""/>
    <s v=""/>
    <s v=""/>
    <s v=""/>
    <s v=""/>
    <s v=""/>
    <s v=""/>
    <s v=""/>
    <s v=""/>
    <s v=""/>
    <s v=""/>
  </r>
  <r>
    <x v="49"/>
    <s v=" "/>
    <s v="volunteers"/>
    <s v=" "/>
    <s v=" "/>
    <s v=" "/>
    <s v="harvest"/>
    <x v="11"/>
    <s v="M13a,15b"/>
    <n v="1"/>
    <n v="2"/>
    <s v=""/>
    <s v=""/>
    <s v=""/>
    <s v=""/>
    <s v=""/>
    <s v=""/>
    <s v=""/>
    <s v=""/>
    <s v=""/>
    <s v=""/>
    <s v=""/>
    <s v=""/>
    <s v=""/>
    <s v=""/>
  </r>
  <r>
    <x v="49"/>
    <s v=" "/>
    <s v="volunteers"/>
    <s v=" "/>
    <s v=" "/>
    <s v=" "/>
    <s v="harvest"/>
    <x v="10"/>
    <s v="m13"/>
    <n v="0"/>
    <n v="12"/>
    <s v=""/>
    <s v=""/>
    <s v=""/>
    <s v=""/>
    <s v=""/>
    <s v=""/>
    <s v=""/>
    <s v=""/>
    <s v=""/>
    <s v=""/>
    <s v=""/>
    <s v=""/>
    <s v=""/>
    <s v=""/>
  </r>
  <r>
    <x v="49"/>
    <s v=" "/>
    <s v="volunteers"/>
    <s v=" "/>
    <s v=" "/>
    <s v=" "/>
    <s v="harvest"/>
    <x v="18"/>
    <s v="M7"/>
    <n v="0"/>
    <n v="6"/>
    <s v=""/>
    <s v=""/>
    <s v=""/>
    <s v=""/>
    <s v=""/>
    <s v=""/>
    <s v=""/>
    <s v=""/>
    <s v=""/>
    <s v=""/>
    <s v=""/>
    <s v=""/>
    <s v=""/>
    <s v=""/>
  </r>
  <r>
    <x v="49"/>
    <s v=" "/>
    <s v="volunteers"/>
    <s v=" "/>
    <s v=" "/>
    <s v=" "/>
    <s v="harvest"/>
    <x v="33"/>
    <s v="M5"/>
    <n v="4"/>
    <n v="11"/>
    <s v=""/>
    <s v=""/>
    <s v=""/>
    <s v=""/>
    <s v=""/>
    <s v=""/>
    <s v=""/>
    <s v=""/>
    <s v=""/>
    <s v=""/>
    <s v=""/>
    <s v=""/>
    <s v=""/>
    <s v=""/>
  </r>
  <r>
    <x v="49"/>
    <s v=" "/>
    <s v="volunteers"/>
    <s v=" "/>
    <s v=" "/>
    <s v=" "/>
    <s v="harvest"/>
    <x v="20"/>
    <s v="main"/>
    <n v="2"/>
    <n v="4"/>
    <s v=""/>
    <s v=""/>
    <s v=""/>
    <s v=""/>
    <s v=""/>
    <s v=""/>
    <s v=""/>
    <s v=""/>
    <s v=""/>
    <s v=""/>
    <s v=""/>
    <s v=""/>
    <s v=""/>
    <s v=""/>
  </r>
  <r>
    <x v="49"/>
    <s v=" "/>
    <s v="volunteers"/>
    <s v=" "/>
    <s v=" "/>
    <s v=" "/>
    <s v="harvest"/>
    <x v="27"/>
    <s v="O16"/>
    <n v="0"/>
    <n v="13"/>
    <s v=""/>
    <s v=""/>
    <s v=""/>
    <s v=""/>
    <s v=""/>
    <s v=""/>
    <s v=""/>
    <s v=""/>
    <s v=""/>
    <s v=""/>
    <s v=""/>
    <s v=""/>
    <s v=""/>
    <s v=""/>
  </r>
  <r>
    <x v="50"/>
    <s v=" "/>
    <s v="volunteers"/>
    <s v=" "/>
    <s v=" "/>
    <s v=" "/>
    <s v="harvest"/>
    <x v="33"/>
    <s v="M5"/>
    <n v="4"/>
    <n v="12"/>
    <s v=""/>
    <s v=""/>
    <s v=""/>
    <s v=""/>
    <s v=""/>
    <s v=""/>
    <s v=""/>
    <s v=""/>
    <s v=""/>
    <s v=""/>
    <s v=""/>
    <s v=""/>
    <s v=""/>
    <s v=""/>
  </r>
  <r>
    <x v="50"/>
    <s v=" "/>
    <s v="volunteers"/>
    <s v=" "/>
    <s v=" "/>
    <s v=" "/>
    <s v="harvest"/>
    <x v="20"/>
    <s v="main"/>
    <n v="1"/>
    <n v="2"/>
    <s v=""/>
    <s v=""/>
    <s v=""/>
    <s v=""/>
    <s v=""/>
    <s v=""/>
    <s v=""/>
    <s v=""/>
    <s v=""/>
    <s v=""/>
    <s v=""/>
    <s v=""/>
    <s v=""/>
    <s v=""/>
  </r>
  <r>
    <x v="50"/>
    <s v=" "/>
    <s v="volunteers"/>
    <s v=" "/>
    <s v=" "/>
    <s v=" "/>
    <s v="harvest"/>
    <x v="48"/>
    <s v="main"/>
    <n v="2"/>
    <n v="9"/>
    <s v=""/>
    <s v=""/>
    <s v=""/>
    <s v=""/>
    <s v=""/>
    <s v=""/>
    <s v=""/>
    <s v=""/>
    <s v=""/>
    <s v=""/>
    <s v=""/>
    <s v=""/>
    <s v=""/>
    <s v=""/>
  </r>
  <r>
    <x v="50"/>
    <s v=" "/>
    <s v="volunteers"/>
    <s v=" "/>
    <s v=" "/>
    <s v=" "/>
    <s v="harvest"/>
    <x v="10"/>
    <s v="M13b"/>
    <n v="1"/>
    <n v="0"/>
    <s v=""/>
    <s v=""/>
    <s v=""/>
    <s v=""/>
    <s v=""/>
    <s v=""/>
    <s v=""/>
    <s v=""/>
    <s v=""/>
    <s v=""/>
    <s v=""/>
    <s v=""/>
    <s v=""/>
    <s v=""/>
  </r>
  <r>
    <x v="50"/>
    <s v=" "/>
    <s v="volunteers"/>
    <s v=" "/>
    <s v=" "/>
    <s v=" "/>
    <s v="harvest"/>
    <x v="18"/>
    <s v="M7"/>
    <n v="0"/>
    <n v="3"/>
    <s v=""/>
    <s v=""/>
    <s v=""/>
    <s v=""/>
    <s v=""/>
    <s v=""/>
    <s v=""/>
    <s v=""/>
    <s v=""/>
    <s v=""/>
    <s v=""/>
    <s v=""/>
    <s v=""/>
    <s v=""/>
  </r>
  <r>
    <x v="50"/>
    <s v=" "/>
    <s v="volunteers"/>
    <s v=" "/>
    <s v=" "/>
    <s v=" "/>
    <s v="harvest"/>
    <x v="11"/>
    <s v="M13a,M15b"/>
    <n v="0"/>
    <n v="15"/>
    <s v=""/>
    <s v=""/>
    <s v=""/>
    <s v=""/>
    <s v=""/>
    <s v=""/>
    <s v=""/>
    <s v=""/>
    <s v=""/>
    <s v=""/>
    <s v=""/>
    <s v=""/>
    <s v=""/>
    <s v=""/>
  </r>
  <r>
    <x v="51"/>
    <s v=" "/>
    <s v="volunteers"/>
    <s v=" "/>
    <s v=" "/>
    <s v=" "/>
    <s v="harvest"/>
    <x v="20"/>
    <s v="main"/>
    <n v="3"/>
    <n v="12"/>
    <s v=""/>
    <s v=""/>
    <s v=""/>
    <s v=""/>
    <s v=""/>
    <s v=""/>
    <s v=""/>
    <s v=""/>
    <s v=""/>
    <s v=""/>
    <s v=""/>
    <s v=""/>
    <s v=""/>
    <s v=""/>
  </r>
  <r>
    <x v="51"/>
    <s v=" "/>
    <s v="volunteers"/>
    <s v=" "/>
    <s v=" "/>
    <s v=" "/>
    <s v="harvest"/>
    <x v="40"/>
    <s v="m9"/>
    <n v="0"/>
    <n v="6"/>
    <s v=""/>
    <s v=""/>
    <s v=""/>
    <s v=""/>
    <s v=""/>
    <s v=""/>
    <s v=""/>
    <s v=""/>
    <s v=""/>
    <s v=""/>
    <s v=""/>
    <s v=""/>
    <s v=""/>
    <s v=""/>
  </r>
  <r>
    <x v="51"/>
    <s v=" "/>
    <s v="volunteers"/>
    <s v=" "/>
    <s v=" "/>
    <s v=" "/>
    <s v="harvest"/>
    <x v="27"/>
    <s v="O16"/>
    <n v="1"/>
    <n v="5"/>
    <s v=""/>
    <s v=""/>
    <s v=""/>
    <s v=""/>
    <s v=""/>
    <s v=""/>
    <s v=""/>
    <s v=""/>
    <s v=""/>
    <s v=""/>
    <s v=""/>
    <s v=""/>
    <s v=""/>
    <s v=""/>
  </r>
  <r>
    <x v="51"/>
    <s v=" "/>
    <s v="volunteers"/>
    <s v=" "/>
    <s v=" "/>
    <s v=" "/>
    <s v="harvest"/>
    <x v="24"/>
    <s v="M15a"/>
    <n v="3"/>
    <n v="7"/>
    <s v=""/>
    <s v=""/>
    <s v=""/>
    <s v=""/>
    <s v=""/>
    <s v=""/>
    <s v=""/>
    <s v=""/>
    <s v=""/>
    <s v=""/>
    <s v=""/>
    <s v=""/>
    <s v=""/>
    <s v=""/>
  </r>
  <r>
    <x v="51"/>
    <s v=" "/>
    <s v="volunteers"/>
    <s v=" "/>
    <s v=" "/>
    <s v=" "/>
    <s v="harvest"/>
    <x v="18"/>
    <s v="m7"/>
    <n v="0"/>
    <n v="3"/>
    <s v=""/>
    <s v=""/>
    <s v=""/>
    <s v=""/>
    <s v=""/>
    <s v=""/>
    <s v=""/>
    <s v=""/>
    <s v=""/>
    <s v=""/>
    <s v=""/>
    <s v=""/>
    <s v=""/>
    <s v=""/>
  </r>
  <r>
    <x v="51"/>
    <s v=" "/>
    <s v="volunteers"/>
    <s v=" "/>
    <s v=" "/>
    <s v=" "/>
    <s v="harvest"/>
    <x v="33"/>
    <s v="m5"/>
    <n v="7"/>
    <n v="8"/>
    <s v=""/>
    <s v=""/>
    <s v=""/>
    <s v=""/>
    <s v=""/>
    <s v=""/>
    <s v=""/>
    <s v=""/>
    <s v=""/>
    <s v=""/>
    <s v=""/>
    <s v=""/>
    <s v=""/>
    <s v=""/>
  </r>
  <r>
    <x v="51"/>
    <s v=" "/>
    <s v="volunteers"/>
    <s v=" "/>
    <s v=" "/>
    <s v=" "/>
    <s v="harvest"/>
    <x v="47"/>
    <s v="m6a"/>
    <n v="0"/>
    <n v="2"/>
    <s v=""/>
    <s v=""/>
    <s v=""/>
    <s v=""/>
    <s v=""/>
    <s v=""/>
    <s v=""/>
    <s v=""/>
    <s v=""/>
    <s v=""/>
    <s v=""/>
    <s v=""/>
    <s v=""/>
    <s v=""/>
  </r>
  <r>
    <x v="51"/>
    <s v=" "/>
    <s v="volunteers"/>
    <s v=" "/>
    <s v=" "/>
    <s v=" "/>
    <s v="harvest"/>
    <x v="26"/>
    <s v="annex"/>
    <n v="2"/>
    <n v="0"/>
    <s v=""/>
    <s v=""/>
    <s v=""/>
    <s v=""/>
    <s v=""/>
    <s v=""/>
    <s v=""/>
    <s v=""/>
    <s v=""/>
    <s v=""/>
    <s v=""/>
    <s v=""/>
    <s v=""/>
    <s v=""/>
  </r>
  <r>
    <x v="52"/>
    <s v=" "/>
    <s v="volunteers"/>
    <s v=" "/>
    <s v=" "/>
    <s v=" "/>
    <s v="harvest"/>
    <x v="26"/>
    <s v="Annex"/>
    <n v="1"/>
    <n v="2"/>
    <s v=""/>
    <s v=""/>
    <s v=""/>
    <s v=""/>
    <s v=""/>
    <s v=""/>
    <s v=""/>
    <s v=""/>
    <s v=""/>
    <s v=""/>
    <s v=""/>
    <s v=""/>
    <s v=""/>
    <s v=""/>
  </r>
  <r>
    <x v="52"/>
    <s v=" "/>
    <s v="volunteers"/>
    <s v=" "/>
    <s v=" "/>
    <s v=" "/>
    <s v="harvest"/>
    <x v="28"/>
    <s v="M15b"/>
    <n v="0"/>
    <n v="6"/>
    <s v=""/>
    <s v=""/>
    <s v=""/>
    <s v=""/>
    <s v=""/>
    <s v=""/>
    <s v=""/>
    <s v=""/>
    <s v=""/>
    <s v=""/>
    <s v=""/>
    <s v=""/>
    <s v=""/>
    <s v=""/>
  </r>
  <r>
    <x v="52"/>
    <s v=" "/>
    <s v="volunteers"/>
    <s v=" "/>
    <s v=" "/>
    <s v=" "/>
    <s v="harvest"/>
    <x v="20"/>
    <s v="main"/>
    <n v="0"/>
    <n v="6"/>
    <s v=""/>
    <s v=""/>
    <s v=""/>
    <s v=""/>
    <s v=""/>
    <s v=""/>
    <s v=""/>
    <s v=""/>
    <s v=""/>
    <s v=""/>
    <s v=""/>
    <s v=""/>
    <s v=""/>
    <s v=""/>
  </r>
  <r>
    <x v="52"/>
    <s v=" "/>
    <s v="volunteers"/>
    <s v=" "/>
    <s v=" "/>
    <s v=" "/>
    <s v="harvest"/>
    <x v="18"/>
    <s v="m7"/>
    <n v="0"/>
    <n v="3"/>
    <s v=""/>
    <s v=""/>
    <s v=""/>
    <s v=""/>
    <s v=""/>
    <s v=""/>
    <s v=""/>
    <s v=""/>
    <s v=""/>
    <s v=""/>
    <s v=""/>
    <s v=""/>
    <s v=""/>
    <s v=""/>
  </r>
  <r>
    <x v="52"/>
    <s v=" "/>
    <s v="volunteers"/>
    <s v=" "/>
    <s v=" "/>
    <s v=" "/>
    <s v="harvest"/>
    <x v="17"/>
    <s v="main"/>
    <n v="2"/>
    <n v="5"/>
    <s v=""/>
    <s v=""/>
    <s v=""/>
    <s v=""/>
    <s v=""/>
    <s v=""/>
    <s v=""/>
    <s v=""/>
    <s v=""/>
    <s v=""/>
    <s v=""/>
    <s v=""/>
    <s v=""/>
    <s v=""/>
  </r>
  <r>
    <x v="53"/>
    <s v=" "/>
    <s v="volunteers"/>
    <s v=" "/>
    <s v=" "/>
    <s v=" "/>
    <s v="harvest"/>
    <x v="49"/>
    <s v="M5"/>
    <n v="0"/>
    <n v="10"/>
    <s v=""/>
    <s v=""/>
    <s v=""/>
    <s v=""/>
    <s v=""/>
    <s v=""/>
    <s v=""/>
    <s v=""/>
    <s v=""/>
    <s v=""/>
    <s v=""/>
    <s v=""/>
    <s v=""/>
    <s v=""/>
  </r>
  <r>
    <x v="53"/>
    <s v=" "/>
    <s v="volunteers"/>
    <s v=" "/>
    <s v=" "/>
    <s v=" "/>
    <s v="harvest"/>
    <x v="33"/>
    <s v="m5"/>
    <n v="2"/>
    <n v="9"/>
    <s v=""/>
    <s v=""/>
    <s v=""/>
    <s v=""/>
    <s v=""/>
    <s v=""/>
    <s v=""/>
    <s v=""/>
    <s v=""/>
    <s v=""/>
    <s v=""/>
    <s v=""/>
    <s v=""/>
    <s v=""/>
  </r>
  <r>
    <x v="53"/>
    <s v=" "/>
    <s v="volunteers"/>
    <s v=" "/>
    <s v=" "/>
    <s v=" "/>
    <s v="harvest"/>
    <x v="11"/>
    <s v="M13a,M15b"/>
    <n v="0"/>
    <n v="8"/>
    <s v=""/>
    <s v=""/>
    <s v=""/>
    <s v=""/>
    <s v=""/>
    <s v=""/>
    <s v=""/>
    <s v=""/>
    <s v=""/>
    <s v=""/>
    <s v=""/>
    <s v=""/>
    <s v=""/>
    <s v=""/>
  </r>
  <r>
    <x v="53"/>
    <s v=" "/>
    <s v="volunteers"/>
    <s v=" "/>
    <s v=" "/>
    <s v=" "/>
    <s v="harvest"/>
    <x v="20"/>
    <s v="main"/>
    <n v="0"/>
    <n v="14"/>
    <s v=""/>
    <s v=""/>
    <s v=""/>
    <s v=""/>
    <s v=""/>
    <s v=""/>
    <s v=""/>
    <s v=""/>
    <s v=""/>
    <s v=""/>
    <s v=""/>
    <s v=""/>
    <s v=""/>
    <s v=""/>
  </r>
  <r>
    <x v="53"/>
    <s v=" "/>
    <s v="volunteers"/>
    <s v=" "/>
    <s v=" "/>
    <s v=" "/>
    <s v="harvest"/>
    <x v="27"/>
    <s v="O16"/>
    <n v="0"/>
    <n v="3"/>
    <s v=""/>
    <s v=""/>
    <s v=""/>
    <s v=""/>
    <s v=""/>
    <s v=""/>
    <s v=""/>
    <s v=""/>
    <s v=""/>
    <s v=""/>
    <s v=""/>
    <s v=""/>
    <s v=""/>
    <s v=""/>
  </r>
  <r>
    <x v="53"/>
    <s v=" "/>
    <s v="volunteers"/>
    <s v=" "/>
    <s v=" "/>
    <s v=" "/>
    <s v="harvest"/>
    <x v="18"/>
    <s v="M7"/>
    <n v="0"/>
    <n v="4"/>
    <s v=""/>
    <s v=""/>
    <s v=""/>
    <s v=""/>
    <s v=""/>
    <s v=""/>
    <s v=""/>
    <s v=""/>
    <s v=""/>
    <s v=""/>
    <s v=""/>
    <s v=""/>
    <s v=""/>
    <s v=""/>
  </r>
  <r>
    <x v="54"/>
    <s v="AM"/>
    <s v="Hebert"/>
    <s v="cameron"/>
    <n v="1"/>
    <s v="SH"/>
    <s v="harvest"/>
    <x v="22"/>
    <s v="M6a"/>
    <n v="2"/>
    <n v="10"/>
    <s v=""/>
    <s v=""/>
    <s v=""/>
    <s v=""/>
    <s v=""/>
    <s v=""/>
    <s v=""/>
    <s v=""/>
    <s v=""/>
    <s v=""/>
    <s v=""/>
    <s v=""/>
    <s v=""/>
    <s v=""/>
  </r>
  <r>
    <x v="54"/>
    <s v="AM"/>
    <s v="Hebert"/>
    <s v="cameron"/>
    <n v="1"/>
    <s v="sH"/>
    <s v="harvest"/>
    <x v="44"/>
    <s v="M13a"/>
    <n v="3"/>
    <n v="3"/>
    <s v=""/>
    <s v=""/>
    <s v=""/>
    <s v=""/>
    <s v=""/>
    <s v=""/>
    <s v=""/>
    <s v=""/>
    <s v=""/>
    <s v=""/>
    <s v=""/>
    <s v=""/>
    <s v=""/>
    <s v=""/>
  </r>
  <r>
    <x v="54"/>
    <s v="AM"/>
    <s v="Hebert"/>
    <s v="Richard"/>
    <n v="2"/>
    <s v="JT"/>
    <s v="harvest"/>
    <x v="42"/>
    <s v="main"/>
    <n v="0"/>
    <n v="0"/>
    <s v=""/>
    <s v=""/>
    <s v=""/>
    <s v=""/>
    <s v=""/>
    <s v=""/>
    <s v=""/>
    <s v=""/>
    <s v=""/>
    <s v=""/>
    <s v=""/>
    <s v=""/>
    <s v=""/>
    <s v=""/>
  </r>
  <r>
    <x v="54"/>
    <s v="AM"/>
    <s v="Hebert"/>
    <s v="Bella"/>
    <n v="3"/>
    <s v="SK"/>
    <s v="maintenance, garden"/>
    <x v="9"/>
    <s v="table"/>
    <s v=""/>
    <s v=""/>
    <s v=""/>
    <s v=""/>
    <s v=""/>
    <s v=""/>
    <s v=""/>
    <s v=""/>
    <s v=""/>
    <s v=""/>
    <s v=""/>
    <s v=""/>
    <s v=""/>
    <s v=""/>
    <s v="gather sorrel"/>
    <s v="clean dry luffa, dispose of seed"/>
  </r>
  <r>
    <x v="54"/>
    <s v="AM"/>
    <s v="Hebert"/>
    <s v="Leonardo"/>
    <n v="4"/>
    <s v="MW"/>
    <s v="compost"/>
    <x v="9"/>
    <s v=""/>
    <s v=""/>
    <s v=""/>
    <s v=""/>
    <s v=""/>
    <s v=""/>
    <s v=""/>
    <s v=""/>
    <n v="60"/>
    <s v=" "/>
    <n v="3"/>
    <n v="100"/>
    <n v="106"/>
    <s v="-"/>
    <s v=" "/>
    <s v=""/>
    <s v=""/>
  </r>
  <r>
    <x v="54"/>
    <s v="AM"/>
    <s v="Hebert"/>
    <s v="Tanner"/>
    <n v="5"/>
    <s v="SA/DL"/>
    <s v="harvest"/>
    <x v="33"/>
    <s v="O25"/>
    <n v="3"/>
    <n v="2"/>
    <s v=""/>
    <s v=""/>
    <s v=""/>
    <s v=""/>
    <s v=""/>
    <s v=""/>
    <s v=""/>
    <s v=""/>
    <s v=""/>
    <s v=""/>
    <s v=""/>
    <s v=""/>
    <s v=""/>
    <s v=""/>
  </r>
  <r>
    <x v="54"/>
    <s v="AM"/>
    <s v="Hebert"/>
    <s v="Tanner"/>
    <n v="5"/>
    <s v="SA/DL"/>
    <s v="harvest"/>
    <x v="27"/>
    <s v="O16"/>
    <n v="0"/>
    <n v="8"/>
    <s v=""/>
    <s v=""/>
    <s v=""/>
    <s v=""/>
    <s v=""/>
    <s v=""/>
    <s v=""/>
    <s v=""/>
    <s v=""/>
    <s v=""/>
    <s v=""/>
    <s v=""/>
    <s v=""/>
    <s v=""/>
  </r>
  <r>
    <x v="54"/>
    <s v="AM"/>
    <s v="Hebert"/>
    <s v="Hayden"/>
    <n v="6"/>
    <s v="EV/DiC"/>
    <s v="harvest"/>
    <x v="26"/>
    <s v="A7,A8"/>
    <n v="8"/>
    <n v="10"/>
    <s v=""/>
    <s v=""/>
    <s v=""/>
    <s v=""/>
    <s v=""/>
    <s v=""/>
    <s v=""/>
    <s v=""/>
    <s v=""/>
    <s v=""/>
    <s v=""/>
    <s v=""/>
    <s v=""/>
    <s v=""/>
  </r>
  <r>
    <x v="54"/>
    <s v="PM"/>
    <s v="Hebert"/>
    <s v="Xavier"/>
    <n v="1"/>
    <s v="SA/DC"/>
    <s v="harvest"/>
    <x v="11"/>
    <s v="M15b"/>
    <n v="1"/>
    <n v="15"/>
    <s v=""/>
    <s v=""/>
    <s v=""/>
    <s v=""/>
    <s v=""/>
    <s v=""/>
    <s v=""/>
    <s v=""/>
    <s v=""/>
    <s v=""/>
    <s v=""/>
    <s v=""/>
    <s v=""/>
    <s v=""/>
  </r>
  <r>
    <x v="54"/>
    <s v="PM"/>
    <s v="Hebert"/>
    <s v="Xavier"/>
    <n v="1"/>
    <s v="SA/DC"/>
    <s v="harvest"/>
    <x v="10"/>
    <s v="M15a"/>
    <n v="2"/>
    <n v="10"/>
    <s v=""/>
    <s v=""/>
    <s v=""/>
    <s v=""/>
    <s v=""/>
    <s v=""/>
    <s v=""/>
    <s v=""/>
    <s v=""/>
    <s v=""/>
    <s v=""/>
    <s v=""/>
    <s v=""/>
    <s v=""/>
  </r>
  <r>
    <x v="54"/>
    <s v="PM"/>
    <s v="Hebert"/>
    <s v="Delan"/>
    <n v="2"/>
    <s v="JT"/>
    <s v="harvest"/>
    <x v="28"/>
    <s v="M3,14a"/>
    <n v="1"/>
    <n v="5"/>
    <s v=""/>
    <s v=""/>
    <s v=""/>
    <s v=""/>
    <s v=""/>
    <s v=""/>
    <s v=""/>
    <s v=""/>
    <s v=""/>
    <s v=""/>
    <s v=""/>
    <s v=""/>
    <s v=""/>
    <s v=""/>
  </r>
  <r>
    <x v="54"/>
    <s v="PM"/>
    <s v="Hebert"/>
    <s v="Delan"/>
    <n v="2"/>
    <s v="JT"/>
    <s v="harvest"/>
    <x v="50"/>
    <s v="M3"/>
    <n v="0"/>
    <n v="7"/>
    <s v=""/>
    <s v=""/>
    <s v=""/>
    <s v=""/>
    <s v=""/>
    <s v=""/>
    <s v=""/>
    <s v=""/>
    <s v=""/>
    <s v=""/>
    <s v=""/>
    <s v=""/>
    <s v=""/>
    <s v=""/>
  </r>
  <r>
    <x v="54"/>
    <s v="PM"/>
    <s v="Hebert"/>
    <s v="Delan"/>
    <n v="2"/>
    <s v="JT"/>
    <s v="harvest"/>
    <x v="40"/>
    <s v="M5a"/>
    <n v="0"/>
    <n v="5"/>
    <s v=""/>
    <s v=""/>
    <s v=""/>
    <s v=""/>
    <s v=""/>
    <s v=""/>
    <s v=""/>
    <s v=""/>
    <s v=""/>
    <s v=""/>
    <s v=""/>
    <s v=""/>
    <s v=""/>
    <s v=""/>
  </r>
  <r>
    <x v="54"/>
    <s v="PM"/>
    <s v="Hebert"/>
    <s v="Ruben"/>
    <n v="3"/>
    <s v="SK"/>
    <s v="harvest"/>
    <x v="51"/>
    <s v="Herb beds"/>
    <n v="0"/>
    <n v="0"/>
    <s v=""/>
    <s v=""/>
    <s v=""/>
    <s v=""/>
    <s v=""/>
    <s v=""/>
    <s v=""/>
    <s v=""/>
    <s v=""/>
    <s v=""/>
    <s v=""/>
    <s v=""/>
    <s v=""/>
    <s v=""/>
  </r>
  <r>
    <x v="54"/>
    <s v="PM"/>
    <s v="Hebert"/>
    <s v="Rodriquez"/>
    <n v="4"/>
    <s v="DL/AL"/>
    <s v="compost"/>
    <x v="9"/>
    <s v=""/>
    <s v=""/>
    <s v=""/>
    <s v=""/>
    <s v=""/>
    <s v=""/>
    <s v=""/>
    <s v=""/>
    <n v="64"/>
    <s v=" "/>
    <n v="2.5"/>
    <n v="90"/>
    <n v="82"/>
    <n v="51"/>
    <s v="make tea"/>
    <s v=""/>
    <s v=""/>
  </r>
  <r>
    <x v="54"/>
    <s v="PM"/>
    <s v="Hebert"/>
    <s v="Izzy"/>
    <n v="5"/>
    <s v="EV"/>
    <s v="harvest"/>
    <x v="26"/>
    <s v="A2,3"/>
    <n v="8"/>
    <n v="12"/>
    <s v=""/>
    <s v=""/>
    <s v=""/>
    <s v=""/>
    <s v=""/>
    <s v=""/>
    <s v=""/>
    <s v=""/>
    <s v=""/>
    <s v=""/>
    <s v=""/>
    <s v=""/>
    <s v=""/>
    <s v=""/>
  </r>
  <r>
    <x v="54"/>
    <s v="PM"/>
    <s v="Hebert"/>
    <s v="Grace"/>
    <n v="6"/>
    <s v="SH"/>
    <s v="harvest"/>
    <x v="52"/>
    <s v="M3"/>
    <n v="1"/>
    <n v="8"/>
    <s v=""/>
    <s v=""/>
    <s v=""/>
    <s v=""/>
    <s v=""/>
    <s v=""/>
    <s v=""/>
    <s v=""/>
    <s v=""/>
    <s v=""/>
    <s v=""/>
    <s v=""/>
    <s v=""/>
    <s v=""/>
  </r>
  <r>
    <x v="54"/>
    <s v="PM"/>
    <s v="Hebert"/>
    <s v="Grace"/>
    <n v="6"/>
    <s v="SH"/>
    <s v="harvest"/>
    <x v="33"/>
    <s v="M5"/>
    <n v="3"/>
    <n v="7"/>
    <s v=""/>
    <s v=""/>
    <s v=""/>
    <s v=""/>
    <s v=""/>
    <s v=""/>
    <s v=""/>
    <s v=""/>
    <s v=""/>
    <s v=""/>
    <s v=""/>
    <s v=""/>
    <s v=""/>
    <s v=""/>
  </r>
  <r>
    <x v="55"/>
    <s v=" "/>
    <s v=" "/>
    <s v="volunteers"/>
    <s v=" "/>
    <s v=" "/>
    <s v="maintenance, project"/>
    <x v="9"/>
    <s v="Annex"/>
    <s v=""/>
    <s v=""/>
    <s v=""/>
    <s v=""/>
    <s v=""/>
    <s v=""/>
    <s v=""/>
    <s v=""/>
    <s v=""/>
    <s v=""/>
    <s v=""/>
    <s v=""/>
    <s v=""/>
    <s v=""/>
    <s v="tulip bed partitions"/>
    <s v="divide bed into 6 sections"/>
  </r>
  <r>
    <x v="55"/>
    <s v=" "/>
    <s v="volunteers"/>
    <s v=" "/>
    <s v=" "/>
    <s v=" "/>
    <s v="harvest"/>
    <x v="20"/>
    <s v="main"/>
    <n v="2"/>
    <n v="12"/>
    <s v=""/>
    <s v=""/>
    <s v=""/>
    <s v=""/>
    <s v=""/>
    <s v=""/>
    <s v=""/>
    <s v=""/>
    <s v=""/>
    <s v=""/>
    <s v=""/>
    <s v=""/>
    <s v=""/>
    <s v=""/>
  </r>
  <r>
    <x v="55"/>
    <s v=" "/>
    <s v="volunteers"/>
    <s v=" "/>
    <s v=" "/>
    <s v=" "/>
    <s v="harvest"/>
    <x v="18"/>
    <s v="M7"/>
    <n v="0"/>
    <n v="3"/>
    <s v=""/>
    <s v=""/>
    <s v=""/>
    <s v=""/>
    <s v=""/>
    <s v=""/>
    <s v=""/>
    <s v=""/>
    <s v=""/>
    <s v=""/>
    <s v=""/>
    <s v=""/>
    <s v=""/>
    <s v=""/>
  </r>
  <r>
    <x v="55"/>
    <s v=" "/>
    <s v="volunteers"/>
    <s v=" "/>
    <s v=" "/>
    <s v=" "/>
    <s v="harvest"/>
    <x v="26"/>
    <s v="Annex"/>
    <n v="2"/>
    <n v="14"/>
    <s v=""/>
    <s v=""/>
    <s v=""/>
    <s v=""/>
    <s v=""/>
    <s v=""/>
    <s v=""/>
    <s v=""/>
    <s v=""/>
    <s v=""/>
    <s v=""/>
    <s v=""/>
    <s v=""/>
    <s v=""/>
  </r>
  <r>
    <x v="55"/>
    <s v=" "/>
    <s v="volunteers"/>
    <s v=" "/>
    <s v=" "/>
    <s v=" "/>
    <s v="harvest"/>
    <x v="40"/>
    <s v="M5a"/>
    <n v="0"/>
    <n v="6"/>
    <s v=""/>
    <s v=""/>
    <s v=""/>
    <s v=""/>
    <s v=""/>
    <s v=""/>
    <s v=""/>
    <s v=""/>
    <s v=""/>
    <s v=""/>
    <s v=""/>
    <s v=""/>
    <s v=""/>
    <s v=""/>
  </r>
  <r>
    <x v="55"/>
    <s v=" "/>
    <s v="volunteers"/>
    <s v=" "/>
    <s v=" "/>
    <s v=" "/>
    <s v="harvest"/>
    <x v="47"/>
    <s v="m3"/>
    <n v="0"/>
    <n v="6"/>
    <s v=""/>
    <s v=""/>
    <s v=""/>
    <s v=""/>
    <s v=""/>
    <s v=""/>
    <s v=""/>
    <s v=""/>
    <s v=""/>
    <s v=""/>
    <s v=""/>
    <s v=""/>
    <s v=""/>
    <s v=""/>
  </r>
  <r>
    <x v="55"/>
    <s v=" "/>
    <s v="volunteers"/>
    <s v=" "/>
    <s v=" "/>
    <s v=" "/>
    <s v="harvest"/>
    <x v="44"/>
    <s v="m13a"/>
    <n v="0"/>
    <n v="6"/>
    <s v=""/>
    <s v=""/>
    <s v=""/>
    <s v=""/>
    <s v=""/>
    <s v=""/>
    <s v=""/>
    <s v=""/>
    <s v=""/>
    <s v=""/>
    <s v=""/>
    <s v=""/>
    <s v=""/>
    <s v=""/>
  </r>
  <r>
    <x v="56"/>
    <s v="AM"/>
    <s v="Argueta (Mendez)"/>
    <s v="Bryon"/>
    <n v="1"/>
    <s v="SK/JT"/>
    <s v="harvest"/>
    <x v="33"/>
    <s v="M5,3"/>
    <n v="3"/>
    <n v="1"/>
    <s v=""/>
    <s v=""/>
    <s v=""/>
    <s v=""/>
    <s v=""/>
    <s v=""/>
    <s v=""/>
    <s v=""/>
    <s v=""/>
    <s v=""/>
    <s v=""/>
    <s v=""/>
    <s v=""/>
    <s v=""/>
  </r>
  <r>
    <x v="56"/>
    <s v="AM"/>
    <s v="Argueta (Mendez)"/>
    <s v="Bryon"/>
    <n v="1"/>
    <s v="SK/JT"/>
    <s v="harvest"/>
    <x v="26"/>
    <s v="A2,3"/>
    <n v="6"/>
    <n v="10"/>
    <s v=""/>
    <s v=""/>
    <s v=""/>
    <s v=""/>
    <s v=""/>
    <s v=""/>
    <s v=""/>
    <s v=""/>
    <s v=""/>
    <s v=""/>
    <s v=""/>
    <s v=""/>
    <s v=""/>
    <s v=""/>
  </r>
  <r>
    <x v="56"/>
    <s v="AM"/>
    <s v="Argueta (Mendez)"/>
    <s v="David B."/>
    <n v="2"/>
    <s v="SH"/>
    <s v="harvest"/>
    <x v="18"/>
    <s v="M7"/>
    <n v="0"/>
    <n v="6"/>
    <s v=""/>
    <s v=""/>
    <s v=""/>
    <s v=""/>
    <s v=""/>
    <s v=""/>
    <s v=""/>
    <s v=""/>
    <s v=""/>
    <s v=""/>
    <s v=""/>
    <s v=""/>
    <s v=""/>
    <s v=""/>
  </r>
  <r>
    <x v="56"/>
    <s v="AM"/>
    <s v="Argueta (Mendez)"/>
    <s v="David B."/>
    <n v="2"/>
    <s v="SH"/>
    <s v="harvest"/>
    <x v="27"/>
    <s v="M6"/>
    <n v="0"/>
    <n v="3"/>
    <s v=""/>
    <s v=""/>
    <s v=""/>
    <s v=""/>
    <s v=""/>
    <s v=""/>
    <s v=""/>
    <s v=""/>
    <s v=""/>
    <s v=""/>
    <s v=""/>
    <s v=""/>
    <s v=""/>
    <s v=""/>
  </r>
  <r>
    <x v="56"/>
    <s v="AM"/>
    <s v="Argueta (Mendez)"/>
    <s v="David B."/>
    <n v="2"/>
    <s v="SH"/>
    <s v="harvest"/>
    <x v="20"/>
    <s v="main"/>
    <n v="6"/>
    <n v="1"/>
    <s v=""/>
    <s v=""/>
    <s v=""/>
    <s v=""/>
    <s v=""/>
    <s v=""/>
    <s v=""/>
    <s v=""/>
    <s v=""/>
    <s v=""/>
    <s v=""/>
    <s v=""/>
    <s v=""/>
    <s v=""/>
  </r>
  <r>
    <x v="56"/>
    <s v="AM"/>
    <s v="Argueta (Mendez)"/>
    <s v="David B."/>
    <n v="2"/>
    <s v="SH"/>
    <s v="harvest"/>
    <x v="44"/>
    <s v="M13"/>
    <n v="3"/>
    <n v="14"/>
    <s v=""/>
    <s v=""/>
    <s v=""/>
    <s v=""/>
    <s v=""/>
    <s v=""/>
    <s v=""/>
    <s v=""/>
    <s v=""/>
    <s v=""/>
    <s v=""/>
    <s v=""/>
    <s v=""/>
    <s v=""/>
  </r>
  <r>
    <x v="56"/>
    <s v="AM"/>
    <s v="Argueta (Mendez)"/>
    <s v="Sopfia A."/>
    <n v="3"/>
    <s v="DL"/>
    <s v="harvest"/>
    <x v="43"/>
    <s v="M18"/>
    <n v="14"/>
    <n v="5"/>
    <s v=""/>
    <s v=""/>
    <s v=""/>
    <s v=""/>
    <s v=""/>
    <s v=""/>
    <s v=""/>
    <s v=""/>
    <s v=""/>
    <s v=""/>
    <s v=""/>
    <s v=""/>
    <s v=""/>
    <s v=""/>
  </r>
  <r>
    <x v="56"/>
    <s v="AM"/>
    <s v="Argueta (Mendez)"/>
    <s v="Yelson"/>
    <n v="4"/>
    <s v="AM"/>
    <s v="compost"/>
    <x v="9"/>
    <s v=""/>
    <s v=""/>
    <s v=""/>
    <s v=""/>
    <s v=""/>
    <s v=""/>
    <s v=""/>
    <s v=""/>
    <n v="51"/>
    <s v=" "/>
    <n v="0.25"/>
    <n v="100"/>
    <n v="80"/>
    <n v="59"/>
    <s v="empty rain gauges"/>
    <s v=""/>
    <s v=""/>
  </r>
  <r>
    <x v="56"/>
    <s v="AM"/>
    <s v="Argueta (Mendez)"/>
    <s v="Joxial"/>
    <n v="5"/>
    <s v="SA"/>
    <s v="harvest"/>
    <x v="40"/>
    <s v="M9a"/>
    <n v="3"/>
    <n v="10"/>
    <s v=""/>
    <s v=""/>
    <s v=""/>
    <s v=""/>
    <s v=""/>
    <s v=""/>
    <s v=""/>
    <s v=""/>
    <s v=""/>
    <s v=""/>
    <s v=""/>
    <s v=""/>
    <s v=""/>
    <s v=""/>
  </r>
  <r>
    <x v="56"/>
    <s v="AM"/>
    <s v="Argueta (Mendez)"/>
    <s v="Joxial"/>
    <n v="5"/>
    <s v="SA"/>
    <s v="harvest"/>
    <x v="24"/>
    <s v="M14b"/>
    <n v="2"/>
    <n v="10"/>
    <s v=""/>
    <s v=""/>
    <s v=""/>
    <s v=""/>
    <s v=""/>
    <s v=""/>
    <s v=""/>
    <s v=""/>
    <s v=""/>
    <s v=""/>
    <s v=""/>
    <s v=""/>
    <s v=""/>
    <s v=""/>
  </r>
  <r>
    <x v="57"/>
    <s v="AM"/>
    <s v="Lopez"/>
    <s v="jayden"/>
    <n v="1"/>
    <s v="Diana C"/>
    <s v="harvest"/>
    <x v="17"/>
    <s v="main"/>
    <n v="9"/>
    <n v="6"/>
    <s v=""/>
    <s v=""/>
    <s v=""/>
    <s v=""/>
    <s v=""/>
    <s v=""/>
    <s v=""/>
    <s v=""/>
    <s v=""/>
    <s v=""/>
    <s v=""/>
    <s v=""/>
    <s v=""/>
    <s v=""/>
  </r>
  <r>
    <x v="57"/>
    <s v="AM"/>
    <s v="Lopez"/>
    <s v="Jacob"/>
    <n v="2"/>
    <s v="SA/DN"/>
    <s v="harvest"/>
    <x v="27"/>
    <s v="O16"/>
    <n v="6"/>
    <n v="13"/>
    <s v=""/>
    <s v=""/>
    <s v=""/>
    <s v=""/>
    <s v=""/>
    <s v=""/>
    <s v=""/>
    <s v=""/>
    <s v=""/>
    <s v=""/>
    <s v=""/>
    <s v=""/>
    <s v=""/>
    <s v=""/>
  </r>
  <r>
    <x v="57"/>
    <s v="AM"/>
    <s v="Lopez"/>
    <s v="Jacob"/>
    <n v="2"/>
    <s v="SA/DN"/>
    <s v="harvest"/>
    <x v="52"/>
    <s v="O25"/>
    <n v="0"/>
    <n v="11"/>
    <s v=""/>
    <s v=""/>
    <s v=""/>
    <s v=""/>
    <s v=""/>
    <s v=""/>
    <s v=""/>
    <s v=""/>
    <s v=""/>
    <s v=""/>
    <s v=""/>
    <s v=""/>
    <s v=""/>
    <s v=""/>
  </r>
  <r>
    <x v="57"/>
    <s v="AM"/>
    <s v="Lopez"/>
    <s v="Trinity"/>
    <n v="3"/>
    <s v="DL"/>
    <s v="harvest"/>
    <x v="53"/>
    <s v="Orchard"/>
    <n v="7"/>
    <n v="12"/>
    <s v=""/>
    <s v=""/>
    <s v=""/>
    <s v=""/>
    <s v=""/>
    <s v=""/>
    <s v=""/>
    <s v=""/>
    <s v=""/>
    <s v=""/>
    <s v=""/>
    <s v=""/>
    <s v=""/>
    <s v=""/>
  </r>
  <r>
    <x v="57"/>
    <s v="AM"/>
    <s v="Lopez"/>
    <s v="Aaron"/>
    <n v="4"/>
    <s v="SH"/>
    <s v="plant"/>
    <x v="54"/>
    <s v="O2"/>
    <s v=""/>
    <s v=""/>
    <s v=""/>
    <s v=""/>
    <s v=""/>
    <s v="Snow Peas"/>
    <d v="2024-01-25T00:00:00"/>
    <s v=""/>
    <s v=""/>
    <s v=""/>
    <s v=""/>
    <s v=""/>
    <s v=""/>
    <s v=""/>
    <s v=""/>
    <s v=""/>
  </r>
  <r>
    <x v="57"/>
    <s v="AM"/>
    <s v="Lopez"/>
    <s v="Addison"/>
    <n v="5"/>
    <s v="SK"/>
    <s v="harvest"/>
    <x v="26"/>
    <s v="A4-A7"/>
    <n v="6"/>
    <n v="6"/>
    <s v=""/>
    <s v=""/>
    <s v=""/>
    <s v=""/>
    <s v=""/>
    <s v=""/>
    <s v=""/>
    <s v=""/>
    <s v=""/>
    <s v=""/>
    <s v=""/>
    <s v=""/>
    <s v=""/>
    <s v=""/>
  </r>
  <r>
    <x v="57"/>
    <s v="AM"/>
    <s v="Lopez"/>
    <s v="Addison"/>
    <n v="5"/>
    <s v="SK"/>
    <s v="harvest"/>
    <x v="18"/>
    <s v="M7"/>
    <n v="0"/>
    <n v="5"/>
    <s v=""/>
    <s v=""/>
    <s v=""/>
    <s v=""/>
    <s v=""/>
    <s v=""/>
    <s v=""/>
    <s v=""/>
    <s v=""/>
    <s v=""/>
    <s v=""/>
    <s v=""/>
    <s v=""/>
    <s v=""/>
  </r>
  <r>
    <x v="57"/>
    <s v="AM"/>
    <s v="Lopez"/>
    <s v="Christian"/>
    <n v="6"/>
    <s v="DC"/>
    <s v="harvest"/>
    <x v="11"/>
    <s v="M15"/>
    <n v="0"/>
    <n v="4"/>
    <s v=""/>
    <s v=""/>
    <s v=""/>
    <s v=""/>
    <s v=""/>
    <s v=""/>
    <s v=""/>
    <s v=""/>
    <s v=""/>
    <s v=""/>
    <s v=""/>
    <s v=""/>
    <s v=""/>
    <s v=""/>
  </r>
  <r>
    <x v="57"/>
    <s v="AM"/>
    <s v="Lopez"/>
    <s v="Christian"/>
    <n v="6"/>
    <s v="DC"/>
    <s v="harvest"/>
    <x v="44"/>
    <s v="M13b"/>
    <n v="4"/>
    <n v="7"/>
    <s v=""/>
    <s v=""/>
    <s v=""/>
    <s v=""/>
    <s v=""/>
    <s v=""/>
    <s v=""/>
    <s v=""/>
    <s v=""/>
    <s v=""/>
    <s v=""/>
    <s v=""/>
    <s v=""/>
    <s v=""/>
  </r>
  <r>
    <x v="57"/>
    <s v="AM"/>
    <s v="Lopez"/>
    <s v="Christian"/>
    <n v="6"/>
    <s v="DC"/>
    <s v="harvest"/>
    <x v="39"/>
    <s v="M14"/>
    <n v="1"/>
    <n v="0"/>
    <s v=""/>
    <s v=""/>
    <s v=""/>
    <s v=""/>
    <s v=""/>
    <s v=""/>
    <s v=""/>
    <s v=""/>
    <s v=""/>
    <s v=""/>
    <s v=""/>
    <s v=""/>
    <s v=""/>
    <s v=""/>
  </r>
  <r>
    <x v="57"/>
    <s v="PM"/>
    <s v="Lopez"/>
    <s v="Aubrey"/>
    <n v="1"/>
    <s v="Diana C"/>
    <s v="harvest"/>
    <x v="55"/>
    <s v="main"/>
    <n v="3"/>
    <n v="8"/>
    <s v=""/>
    <s v=""/>
    <s v=""/>
    <s v=""/>
    <s v=""/>
    <s v=""/>
    <s v=""/>
    <s v=""/>
    <s v=""/>
    <s v=""/>
    <s v=""/>
    <s v=""/>
    <s v=""/>
    <s v=""/>
  </r>
  <r>
    <x v="57"/>
    <s v="PM"/>
    <s v="Lopez"/>
    <s v="Aubrey"/>
    <n v="1"/>
    <s v="Diana C"/>
    <s v="harvest"/>
    <x v="34"/>
    <s v="M16"/>
    <n v="4"/>
    <n v="8"/>
    <s v=""/>
    <s v=""/>
    <s v=""/>
    <s v=""/>
    <s v=""/>
    <s v=""/>
    <s v=""/>
    <s v=""/>
    <s v=""/>
    <s v=""/>
    <s v=""/>
    <s v=""/>
    <s v=""/>
    <s v=""/>
  </r>
  <r>
    <x v="57"/>
    <s v="PM"/>
    <s v="Lopez"/>
    <s v="Ke'Shanti"/>
    <n v="2"/>
    <s v="DL"/>
    <s v="harvest"/>
    <x v="43"/>
    <s v="M18"/>
    <n v="13"/>
    <n v="3"/>
    <s v=""/>
    <s v=""/>
    <s v=""/>
    <s v=""/>
    <s v=""/>
    <s v=""/>
    <s v=""/>
    <s v=""/>
    <s v=""/>
    <s v=""/>
    <s v=""/>
    <s v=""/>
    <s v=""/>
    <s v=""/>
  </r>
  <r>
    <x v="57"/>
    <s v="PM"/>
    <s v="Lopez"/>
    <s v="Alena"/>
    <n v="3"/>
    <s v="EV"/>
    <s v="compost"/>
    <x v="6"/>
    <s v=" "/>
    <s v=" "/>
    <s v=" "/>
    <s v=""/>
    <s v=""/>
    <s v=""/>
    <s v=""/>
    <s v=""/>
    <n v="77"/>
    <s v=" "/>
    <n v="0"/>
    <n v="97"/>
    <n v="78"/>
    <s v=" "/>
    <s v="help cut up sugar cane"/>
    <s v=""/>
    <s v=""/>
  </r>
  <r>
    <x v="57"/>
    <s v="PM"/>
    <s v="Lopez"/>
    <s v="Jayden"/>
    <n v="4"/>
    <s v="DC"/>
    <s v="harvest"/>
    <x v="40"/>
    <s v="M9b"/>
    <n v="0"/>
    <n v="14"/>
    <s v=""/>
    <s v=""/>
    <s v=""/>
    <s v=""/>
    <s v=""/>
    <s v=""/>
    <s v=""/>
    <s v=""/>
    <s v=""/>
    <s v=""/>
    <s v=""/>
    <s v=""/>
    <s v=""/>
    <s v=""/>
  </r>
  <r>
    <x v="57"/>
    <s v="PM"/>
    <s v="Lopez"/>
    <s v="jayden"/>
    <n v="4"/>
    <s v="DC"/>
    <s v="harvest"/>
    <x v="20"/>
    <s v="Main"/>
    <n v="3"/>
    <n v="9"/>
    <s v=""/>
    <s v=""/>
    <s v=""/>
    <s v=""/>
    <s v=""/>
    <s v=""/>
    <s v=""/>
    <s v=""/>
    <s v=""/>
    <s v=""/>
    <s v=""/>
    <s v=""/>
    <s v=""/>
    <s v=""/>
  </r>
  <r>
    <x v="57"/>
    <s v="PM"/>
    <s v="Lopez"/>
    <s v="Fiona"/>
    <n v="5"/>
    <s v="SA/SK"/>
    <s v="harvest"/>
    <x v="26"/>
    <s v="A5"/>
    <n v="19"/>
    <n v="3"/>
    <s v=""/>
    <s v=""/>
    <s v=""/>
    <s v=""/>
    <s v=""/>
    <s v=""/>
    <s v=""/>
    <s v=""/>
    <s v=""/>
    <s v=""/>
    <s v=""/>
    <s v=""/>
    <s v=""/>
    <s v=""/>
  </r>
  <r>
    <x v="57"/>
    <s v="PM"/>
    <s v="Lopez"/>
    <s v="Norick"/>
    <n v="6"/>
    <s v="SH"/>
    <s v="plant"/>
    <x v="54"/>
    <s v="O2"/>
    <s v=" "/>
    <s v=" "/>
    <s v=""/>
    <s v=""/>
    <s v=""/>
    <s v="Snow Peas"/>
    <d v="2024-01-25T00:00:00"/>
    <s v=""/>
    <s v=""/>
    <s v=""/>
    <s v=""/>
    <s v=""/>
    <s v=""/>
    <s v=""/>
    <s v=""/>
    <s v=""/>
  </r>
  <r>
    <x v="58"/>
    <s v=" "/>
    <s v="no school today"/>
    <s v=" "/>
    <s v=" "/>
    <s v=" "/>
    <s v=" "/>
    <x v="6"/>
    <s v=" "/>
    <s v=""/>
    <s v=""/>
    <s v=""/>
    <s v=""/>
    <s v=""/>
    <s v=""/>
    <s v=""/>
    <s v=""/>
    <s v=""/>
    <s v=""/>
    <s v=""/>
    <s v=""/>
    <s v=""/>
    <s v=""/>
    <s v=""/>
    <s v=""/>
  </r>
  <r>
    <x v="59"/>
    <s v="AM"/>
    <s v="Hebert"/>
    <s v="none"/>
    <d v="2024-01-06T00:00:00"/>
    <s v=" "/>
    <s v="no outdoor class today"/>
    <x v="6"/>
    <s v=" "/>
    <s v=""/>
    <s v=""/>
    <s v=""/>
    <s v=""/>
    <s v=""/>
    <s v=""/>
    <s v=""/>
    <s v=""/>
    <s v=""/>
    <s v=""/>
    <s v=""/>
    <s v=""/>
    <s v=""/>
    <s v=""/>
    <s v=""/>
    <s v=""/>
  </r>
  <r>
    <x v="59"/>
    <s v="AM"/>
    <s v="volunteers"/>
    <s v=" "/>
    <s v=" "/>
    <s v=" "/>
    <s v="plant"/>
    <x v="56"/>
    <s v="A2-7"/>
    <s v=""/>
    <s v=""/>
    <s v=""/>
    <s v=""/>
    <s v=""/>
    <s v="onions, 1015Y"/>
    <d v="2024-02-01T00:00:00"/>
    <s v=""/>
    <s v=""/>
    <s v=""/>
    <s v=""/>
    <s v=""/>
    <s v=""/>
    <s v=""/>
    <s v="plant all onions today"/>
    <s v="plant 1&quot; deep, 4&quot; apart, 8&quot; apart rows"/>
  </r>
  <r>
    <x v="59"/>
    <s v="AM"/>
    <s v="volunteers"/>
    <s v=" "/>
    <s v=" "/>
    <s v=" "/>
    <s v="harvest"/>
    <x v="10"/>
    <s v="M15b"/>
    <n v="6"/>
    <n v="4"/>
    <s v=""/>
    <s v=""/>
    <s v=""/>
    <s v=""/>
    <s v=""/>
    <s v=""/>
    <s v=""/>
    <s v=""/>
    <s v=""/>
    <s v=""/>
    <s v=""/>
    <s v=""/>
    <s v=" "/>
    <s v=" "/>
  </r>
  <r>
    <x v="59"/>
    <s v="PM"/>
    <s v="Hebert"/>
    <s v="Trace"/>
    <n v="1"/>
    <s v="Diana C"/>
    <s v="plant"/>
    <x v="56"/>
    <s v="A8"/>
    <s v=""/>
    <s v=""/>
    <s v=""/>
    <s v=""/>
    <s v=""/>
    <s v="onions, 1015Y"/>
    <d v="2024-02-01T00:00:00"/>
    <s v=""/>
    <s v=""/>
    <s v=""/>
    <s v=""/>
    <s v=""/>
    <s v=""/>
    <s v=""/>
    <s v="plant all onions today"/>
    <s v="plant 1&quot; deep, 4&quot; apart, 8&quot; apart rows"/>
  </r>
  <r>
    <x v="59"/>
    <s v="PM"/>
    <s v="Hebert"/>
    <s v="Bryson"/>
    <n v="2"/>
    <s v="DC"/>
    <s v="plant"/>
    <x v="56"/>
    <s v="O11"/>
    <s v=""/>
    <s v=""/>
    <s v=""/>
    <s v=""/>
    <s v=""/>
    <s v="onions, 1015Y"/>
    <d v="2024-02-01T00:00:00"/>
    <s v=""/>
    <s v=""/>
    <s v=""/>
    <s v=""/>
    <s v=""/>
    <s v=""/>
    <s v=""/>
    <s v="plant all onions today"/>
    <s v="plant 1&quot; deep, 4&quot; apart, 8&quot; apart rows"/>
  </r>
  <r>
    <x v="59"/>
    <s v="PM"/>
    <s v="Hebert"/>
    <s v="Ruben"/>
    <n v="3"/>
    <s v="SK"/>
    <s v="compost"/>
    <x v="9"/>
    <s v=""/>
    <s v=""/>
    <s v=""/>
    <s v=""/>
    <s v=""/>
    <s v=""/>
    <s v=""/>
    <s v=""/>
    <n v="62"/>
    <s v=" "/>
    <n v="0"/>
    <n v="70"/>
    <n v="70"/>
    <n v="50"/>
    <s v=" "/>
    <m/>
    <m/>
  </r>
  <r>
    <x v="59"/>
    <s v="PM"/>
    <s v="Hebert"/>
    <s v="Sophia"/>
    <n v="4"/>
    <s v="SH"/>
    <s v="plant"/>
    <x v="56"/>
    <s v="O10"/>
    <s v=""/>
    <s v=""/>
    <s v=""/>
    <s v=""/>
    <s v=""/>
    <s v="onions, 1015Y"/>
    <d v="2024-02-01T00:00:00"/>
    <s v=""/>
    <s v=""/>
    <s v=""/>
    <s v=""/>
    <s v=""/>
    <s v=""/>
    <s v=""/>
    <s v="plant all onions today"/>
    <s v="plant 1&quot; deep, 4&quot; apart, 8&quot; apart rows"/>
  </r>
  <r>
    <x v="59"/>
    <s v="PM"/>
    <s v="Hebert"/>
    <s v="Jeymari"/>
    <n v="5"/>
    <s v="DL"/>
    <s v="plant"/>
    <x v="56"/>
    <s v="O11"/>
    <s v=""/>
    <s v=""/>
    <s v=""/>
    <s v=""/>
    <s v=""/>
    <s v="onions, 1015Y"/>
    <d v="2024-02-01T00:00:00"/>
    <s v=""/>
    <s v=""/>
    <s v=""/>
    <s v=""/>
    <s v=""/>
    <s v=""/>
    <s v=""/>
    <s v="plant all onions today"/>
    <s v="plant 1&quot; deep, 4&quot; apart, 8&quot; apart rows"/>
  </r>
  <r>
    <x v="59"/>
    <s v="PM"/>
    <s v="Hebert"/>
    <s v="Aleck"/>
    <n v="6"/>
    <s v="AM"/>
    <s v="plant"/>
    <x v="56"/>
    <s v="O12"/>
    <s v=""/>
    <s v=""/>
    <s v=""/>
    <s v=""/>
    <s v=""/>
    <s v="onions, 1015Y"/>
    <d v="2024-02-01T00:00:00"/>
    <s v=""/>
    <s v=""/>
    <s v=""/>
    <s v=""/>
    <s v=""/>
    <s v=""/>
    <s v=""/>
    <s v="plant all onions today"/>
    <s v="plant 1&quot; deep, 4&quot; apart, 8&quot; apart rows"/>
  </r>
  <r>
    <x v="60"/>
    <s v="AM"/>
    <s v="Lopez"/>
    <s v="Jaden"/>
    <n v="1"/>
    <s v="SA"/>
    <s v="harvest"/>
    <x v="44"/>
    <s v="M15a"/>
    <n v="3"/>
    <n v="3"/>
    <s v=""/>
    <s v=""/>
    <s v=""/>
    <s v=""/>
    <s v=""/>
    <s v=""/>
    <s v=""/>
    <s v=""/>
    <s v=""/>
    <s v=""/>
    <s v=""/>
    <s v=""/>
    <s v=""/>
    <s v=""/>
  </r>
  <r>
    <x v="60"/>
    <s v="AM"/>
    <s v="Lopez"/>
    <s v="Jayden"/>
    <n v="1"/>
    <s v="SA"/>
    <s v="harvest"/>
    <x v="11"/>
    <s v="M15a"/>
    <n v="3"/>
    <n v="11"/>
    <s v=""/>
    <s v=""/>
    <s v=""/>
    <s v=""/>
    <s v=""/>
    <s v=""/>
    <s v=""/>
    <s v=""/>
    <s v=""/>
    <s v=""/>
    <s v=""/>
    <s v=""/>
    <s v=""/>
    <s v=""/>
  </r>
  <r>
    <x v="60"/>
    <s v="AM"/>
    <s v="Lopez"/>
    <s v="Almondo"/>
    <n v="2"/>
    <s v="DL"/>
    <s v="compost"/>
    <x v="9"/>
    <s v=""/>
    <s v=""/>
    <s v=""/>
    <s v=""/>
    <s v=""/>
    <s v=""/>
    <s v=""/>
    <s v=""/>
    <n v="68"/>
    <s v="3.5"/>
    <n v="4.75"/>
    <n v="71"/>
    <n v="65"/>
    <n v="58"/>
    <s v="compost frozen broccoli leaves"/>
    <s v=""/>
    <s v=""/>
  </r>
  <r>
    <x v="60"/>
    <s v="AM"/>
    <s v="Lopez"/>
    <s v="Daylan"/>
    <n v="3"/>
    <s v="SK"/>
    <s v="harvest"/>
    <x v="52"/>
    <s v="O25"/>
    <n v="8"/>
    <n v="8"/>
    <s v=""/>
    <s v=""/>
    <s v=""/>
    <s v=""/>
    <s v=""/>
    <s v=""/>
    <s v=""/>
    <s v=""/>
    <s v=""/>
    <s v=""/>
    <s v=""/>
    <s v=""/>
    <s v=""/>
    <s v=""/>
  </r>
  <r>
    <x v="60"/>
    <s v="AM"/>
    <s v="Lopez"/>
    <s v="Daylan"/>
    <n v="3"/>
    <s v="SK"/>
    <s v="harvest"/>
    <x v="27"/>
    <s v="O16"/>
    <n v="1"/>
    <n v="13"/>
    <s v=""/>
    <s v=""/>
    <s v=""/>
    <s v=""/>
    <s v=""/>
    <s v=""/>
    <s v=""/>
    <s v=""/>
    <s v=""/>
    <s v=""/>
    <s v=""/>
    <s v=""/>
    <s v=""/>
    <s v=""/>
  </r>
  <r>
    <x v="60"/>
    <s v="AM"/>
    <s v="Lopez"/>
    <s v="Aaron"/>
    <n v="4"/>
    <s v="SH/EV"/>
    <s v="plant"/>
    <x v="20"/>
    <s v="Orchard holes"/>
    <s v=""/>
    <s v=""/>
    <s v=""/>
    <s v=""/>
    <s v=""/>
    <s v="lettuce"/>
    <d v="2024-02-08T00:00:00"/>
    <s v=""/>
    <s v=""/>
    <s v=""/>
    <s v=""/>
    <s v=""/>
    <s v=""/>
    <s v=""/>
    <s v=""/>
    <s v=""/>
  </r>
  <r>
    <x v="60"/>
    <s v="AM"/>
    <s v="Lopez"/>
    <s v="Laysia"/>
    <n v="5"/>
    <s v="PM/DW"/>
    <s v="harvest"/>
    <x v="28"/>
    <s v="M3, 14a"/>
    <n v="5"/>
    <n v="9"/>
    <s v=""/>
    <s v=""/>
    <s v=""/>
    <s v=""/>
    <s v=""/>
    <s v=""/>
    <s v=""/>
    <s v=""/>
    <s v=""/>
    <s v=""/>
    <s v=""/>
    <s v=""/>
    <s v=""/>
    <s v=""/>
  </r>
  <r>
    <x v="60"/>
    <s v="AM"/>
    <s v="Lopez"/>
    <s v="Laysia"/>
    <n v="5"/>
    <s v="PM/DW"/>
    <s v="harvest"/>
    <x v="20"/>
    <s v="Main"/>
    <n v="5"/>
    <n v="5"/>
    <s v=""/>
    <s v=""/>
    <s v=""/>
    <s v=""/>
    <s v=""/>
    <s v=""/>
    <s v=""/>
    <s v=""/>
    <s v=""/>
    <s v=""/>
    <s v=""/>
    <s v=""/>
    <s v=""/>
    <s v=""/>
  </r>
  <r>
    <x v="60"/>
    <s v="AM"/>
    <s v="Lopez"/>
    <s v="Christian"/>
    <n v="6"/>
    <s v="Dcall"/>
    <s v="harvest"/>
    <x v="17"/>
    <s v="M11"/>
    <n v="5"/>
    <n v="14"/>
    <s v=""/>
    <s v=""/>
    <s v=""/>
    <s v=""/>
    <s v=""/>
    <s v=""/>
    <s v=""/>
    <s v=""/>
    <s v=""/>
    <s v=""/>
    <s v=""/>
    <s v=""/>
    <s v=""/>
    <s v=""/>
  </r>
  <r>
    <x v="60"/>
    <s v="PM"/>
    <s v="Lopez"/>
    <s v="Aubrey"/>
    <n v="1"/>
    <s v="SA/DL"/>
    <s v="maintenance, garden"/>
    <x v="54"/>
    <s v="M7"/>
    <s v=""/>
    <s v=""/>
    <s v=""/>
    <s v=""/>
    <s v=""/>
    <s v=""/>
    <s v=""/>
    <s v=""/>
    <s v=""/>
    <s v=""/>
    <s v=""/>
    <s v=""/>
    <s v=""/>
    <s v=""/>
    <s v="remove frozen vines"/>
    <s v="cut up for compost"/>
  </r>
  <r>
    <x v="60"/>
    <s v="PM"/>
    <s v="Lopez"/>
    <s v="McKenzie"/>
    <n v="2"/>
    <s v="EV"/>
    <s v="harvest"/>
    <x v="20"/>
    <s v="Main"/>
    <n v="3"/>
    <n v="7"/>
    <s v=""/>
    <s v=""/>
    <s v=""/>
    <s v=""/>
    <s v=""/>
    <s v=""/>
    <s v=""/>
    <s v=""/>
    <s v=""/>
    <s v=""/>
    <s v=""/>
    <s v=""/>
    <s v=""/>
    <s v=""/>
  </r>
  <r>
    <x v="60"/>
    <s v="PM"/>
    <s v="Lopez"/>
    <s v="McKenzie"/>
    <n v="2"/>
    <s v="EV"/>
    <s v="harvest"/>
    <x v="40"/>
    <s v="m9b"/>
    <n v="0"/>
    <n v="5"/>
    <s v=""/>
    <s v=""/>
    <s v=""/>
    <s v=""/>
    <s v=""/>
    <s v=""/>
    <s v=""/>
    <s v=""/>
    <s v=""/>
    <s v=""/>
    <s v=""/>
    <s v=""/>
    <s v=""/>
    <s v=""/>
  </r>
  <r>
    <x v="60"/>
    <s v="PM"/>
    <s v="Lopez"/>
    <s v="Jace"/>
    <n v="3"/>
    <s v="DCall"/>
    <s v="harvest"/>
    <x v="57"/>
    <s v="M13, M15"/>
    <n v="8"/>
    <n v="8"/>
    <s v=""/>
    <s v=""/>
    <s v=""/>
    <s v=""/>
    <s v=""/>
    <s v=""/>
    <s v=""/>
    <s v=""/>
    <s v=""/>
    <s v=""/>
    <s v=""/>
    <s v=""/>
    <s v=""/>
    <s v=""/>
  </r>
  <r>
    <x v="60"/>
    <s v="PM"/>
    <s v="Lopez"/>
    <s v="Jace"/>
    <n v="3"/>
    <s v="Dcall"/>
    <s v="harvest"/>
    <x v="22"/>
    <s v="M6a"/>
    <n v="2"/>
    <n v="8"/>
    <s v=""/>
    <s v=""/>
    <s v=""/>
    <s v=""/>
    <s v=""/>
    <s v=""/>
    <s v=""/>
    <s v=""/>
    <s v=""/>
    <s v=""/>
    <s v=""/>
    <s v=""/>
    <s v=""/>
    <s v=""/>
  </r>
  <r>
    <x v="60"/>
    <s v="PM"/>
    <s v="Lopez"/>
    <s v="Seth"/>
    <n v="4"/>
    <s v="PM "/>
    <s v="harvest"/>
    <x v="24"/>
    <s v="M14b, 15b"/>
    <n v="5"/>
    <n v="2"/>
    <s v=""/>
    <s v=""/>
    <s v=""/>
    <s v=""/>
    <s v=""/>
    <s v=""/>
    <s v=""/>
    <s v=""/>
    <s v=""/>
    <s v=""/>
    <s v=""/>
    <s v=""/>
    <s v=""/>
    <s v=""/>
  </r>
  <r>
    <x v="60"/>
    <s v="PM"/>
    <s v="Lopez"/>
    <s v="Seth"/>
    <n v="4"/>
    <s v="PM"/>
    <s v="harvest"/>
    <x v="27"/>
    <s v="M6a"/>
    <n v="0"/>
    <n v="10"/>
    <s v=""/>
    <s v=""/>
    <s v=""/>
    <s v=""/>
    <s v=""/>
    <s v=""/>
    <s v=""/>
    <s v=""/>
    <s v=""/>
    <s v=""/>
    <s v=""/>
    <s v=""/>
    <s v=""/>
    <s v=""/>
  </r>
  <r>
    <x v="60"/>
    <s v="PM"/>
    <s v="Lopez"/>
    <s v="Ke'Shanti"/>
    <n v="5"/>
    <s v="SK"/>
    <s v="compost"/>
    <x v="9"/>
    <s v=""/>
    <s v=""/>
    <s v=""/>
    <s v=""/>
    <s v=""/>
    <s v=""/>
    <s v=""/>
    <s v=""/>
    <n v="70"/>
    <s v="5"/>
    <n v="0"/>
    <n v="90"/>
    <n v="70"/>
    <n v="60"/>
    <s v="start moving bin 2 to bin 3 after skimming top on to bin 1"/>
    <s v=""/>
    <s v=""/>
  </r>
  <r>
    <x v="60"/>
    <s v="PM"/>
    <s v="Lopez"/>
    <s v="Leila"/>
    <n v="6"/>
    <s v="SH"/>
    <s v="plant"/>
    <x v="20"/>
    <s v="M15a"/>
    <s v=""/>
    <s v=""/>
    <s v=""/>
    <s v=""/>
    <s v=""/>
    <s v="lettuce"/>
    <d v="2024-02-08T00:00:00"/>
    <s v=""/>
    <s v=""/>
    <s v=""/>
    <s v=""/>
    <s v=""/>
    <s v=""/>
    <s v=""/>
    <s v=""/>
    <s v=""/>
  </r>
  <r>
    <x v="61"/>
    <s v="AM"/>
    <s v="Argueta (Mendez)"/>
    <s v="victoria"/>
    <n v="1"/>
    <s v="Ev/LV"/>
    <s v="harvest"/>
    <x v="27"/>
    <s v="O16"/>
    <n v="0"/>
    <n v="9"/>
    <s v=""/>
    <s v=""/>
    <s v=""/>
    <s v=""/>
    <s v=""/>
    <s v=""/>
    <s v=""/>
    <s v=""/>
    <s v=""/>
    <s v=""/>
    <s v=""/>
    <s v=""/>
    <s v=""/>
    <s v=""/>
  </r>
  <r>
    <x v="62"/>
    <s v="AM"/>
    <s v="Argueta (Mendez)"/>
    <s v="victoria"/>
    <n v="1"/>
    <s v="ev/lv"/>
    <s v="harvest"/>
    <x v="52"/>
    <s v="O15 "/>
    <n v="6"/>
    <n v="6"/>
    <s v=""/>
    <s v=""/>
    <s v=""/>
    <s v=""/>
    <s v=""/>
    <s v=""/>
    <s v=""/>
    <s v=""/>
    <s v=""/>
    <s v=""/>
    <s v=""/>
    <s v=""/>
    <s v=""/>
    <s v=""/>
  </r>
  <r>
    <x v="62"/>
    <s v="AM"/>
    <s v="Argueta (Mendez)"/>
    <s v="Iker"/>
    <n v="2"/>
    <s v="SK"/>
    <s v="harvest"/>
    <x v="10"/>
    <s v="M13a"/>
    <n v="2"/>
    <n v="7"/>
    <s v=""/>
    <s v=""/>
    <s v=""/>
    <s v=""/>
    <s v=""/>
    <s v=""/>
    <s v=""/>
    <s v=""/>
    <s v=""/>
    <s v=""/>
    <s v=""/>
    <s v=""/>
    <s v=""/>
    <s v=""/>
  </r>
  <r>
    <x v="62"/>
    <s v="AM"/>
    <s v="Argueta (Mendez)"/>
    <s v="Iker"/>
    <n v="2"/>
    <s v="SK"/>
    <s v="harvest"/>
    <x v="11"/>
    <s v="M13b"/>
    <n v="1"/>
    <n v="5"/>
    <s v=""/>
    <s v=""/>
    <s v=""/>
    <s v=""/>
    <s v=""/>
    <s v=""/>
    <s v=""/>
    <s v=""/>
    <s v=""/>
    <s v=""/>
    <s v=""/>
    <s v=""/>
    <s v=""/>
    <s v=""/>
  </r>
  <r>
    <x v="62"/>
    <s v="AM"/>
    <s v="Argueta (Mendez)"/>
    <s v="Suri"/>
    <n v="3"/>
    <s v="DC"/>
    <s v="compost"/>
    <x v="9"/>
    <s v=""/>
    <s v=""/>
    <s v=""/>
    <s v=""/>
    <s v=""/>
    <s v=""/>
    <s v=""/>
    <s v=""/>
    <n v="68"/>
    <s v="0"/>
    <n v="4.5999999999999996"/>
    <n v="104"/>
    <s v=" "/>
    <s v=" "/>
    <s v=" "/>
    <s v=""/>
    <s v=""/>
  </r>
  <r>
    <x v="62"/>
    <s v="AM"/>
    <s v="Argueta (Mendez)"/>
    <s v="Zoe"/>
    <n v="5"/>
    <s v="JT"/>
    <s v="harvest"/>
    <x v="33"/>
    <s v="M5"/>
    <n v="1"/>
    <n v="12"/>
    <s v=""/>
    <s v=""/>
    <s v=""/>
    <s v=""/>
    <s v=""/>
    <s v=""/>
    <s v=""/>
    <s v=""/>
    <s v=""/>
    <s v=""/>
    <s v=""/>
    <s v=""/>
    <s v=""/>
    <s v=""/>
  </r>
  <r>
    <x v="62"/>
    <s v="AM"/>
    <s v="Argueta (Mendez)"/>
    <s v="Zoe"/>
    <n v="5"/>
    <s v="JT"/>
    <s v="harvest"/>
    <x v="20"/>
    <s v="main"/>
    <n v="1"/>
    <n v="9"/>
    <s v=""/>
    <s v=""/>
    <s v=""/>
    <s v=""/>
    <s v=""/>
    <s v=""/>
    <s v=""/>
    <s v=""/>
    <s v=""/>
    <s v=""/>
    <s v=""/>
    <s v=""/>
    <s v=""/>
    <s v=""/>
  </r>
  <r>
    <x v="62"/>
    <s v="AM"/>
    <s v="Argueta (Mendez)"/>
    <s v="Miseal"/>
    <n v="4"/>
    <s v="SH"/>
    <s v="maintenance, garden"/>
    <x v="9"/>
    <s v="M7"/>
    <s v=""/>
    <s v=""/>
    <s v=""/>
    <s v=""/>
    <s v=""/>
    <s v=""/>
    <s v=""/>
    <s v=""/>
    <s v=""/>
    <s v=""/>
    <s v=""/>
    <s v=""/>
    <s v=""/>
    <s v=""/>
    <s v="remove remaining snow peas"/>
    <s v="clean up leaves in bed M5 (broccoli)"/>
  </r>
  <r>
    <x v="63"/>
    <s v="AM"/>
    <s v="Hebert"/>
    <s v="Daniella"/>
    <n v="3"/>
    <s v="EV"/>
    <s v="plant"/>
    <x v="26"/>
    <s v="M7"/>
    <s v=""/>
    <s v=""/>
    <s v=""/>
    <s v=""/>
    <s v=""/>
    <s v="Radish, French Breakfast"/>
    <d v="2024-02-15T00:00:00"/>
    <s v=""/>
    <s v=""/>
    <s v=""/>
    <s v=""/>
    <s v=""/>
    <s v=""/>
    <s v=""/>
    <s v="prep bed for radishes"/>
    <s v=""/>
  </r>
  <r>
    <x v="63"/>
    <s v="AM "/>
    <s v="Hebert"/>
    <s v="Richard"/>
    <n v="2"/>
    <s v="AM"/>
    <s v="compost"/>
    <x v="9"/>
    <s v=""/>
    <s v=""/>
    <s v=""/>
    <s v=""/>
    <s v=""/>
    <s v=""/>
    <s v=""/>
    <s v=""/>
    <n v="120"/>
    <s v="1"/>
    <s v=" "/>
    <n v="70"/>
    <n v="70"/>
    <n v="60"/>
    <s v=" "/>
    <s v=""/>
    <s v=""/>
  </r>
  <r>
    <x v="63"/>
    <s v="AM "/>
    <s v="Hebert"/>
    <s v="Justin"/>
    <n v="4"/>
    <s v="SK/SH"/>
    <s v="harvest"/>
    <x v="11"/>
    <s v="M15b"/>
    <n v="1"/>
    <n v="2"/>
    <s v=""/>
    <s v=""/>
    <s v=""/>
    <s v=""/>
    <s v=""/>
    <s v=""/>
    <s v=""/>
    <s v=""/>
    <s v=""/>
    <s v=""/>
    <s v=""/>
    <s v=""/>
    <s v=""/>
    <s v=""/>
  </r>
  <r>
    <x v="63"/>
    <s v="AM "/>
    <s v="Hebert"/>
    <s v="Justin"/>
    <n v="4"/>
    <s v="SK/SH"/>
    <s v="harvest"/>
    <x v="10"/>
    <s v="M13a"/>
    <n v="3"/>
    <n v="8"/>
    <s v=""/>
    <s v=""/>
    <s v=""/>
    <s v=""/>
    <s v=""/>
    <s v=""/>
    <s v=""/>
    <s v=""/>
    <s v=""/>
    <s v=""/>
    <s v=""/>
    <s v=""/>
    <s v=""/>
    <s v=""/>
  </r>
  <r>
    <x v="63"/>
    <s v="AM "/>
    <s v="Hebert"/>
    <s v="Silas"/>
    <n v="1"/>
    <s v="DCall"/>
    <s v="maintenance, garden"/>
    <x v="9"/>
    <s v="M18"/>
    <s v=""/>
    <s v=""/>
    <s v=""/>
    <s v=""/>
    <s v=""/>
    <s v=""/>
    <s v=""/>
    <s v=""/>
    <s v=""/>
    <s v=""/>
    <s v=""/>
    <s v=""/>
    <s v=""/>
    <s v=""/>
    <s v="clean up sugar cane area"/>
    <s v="prep for new crop of sugar cane"/>
  </r>
  <r>
    <x v="63"/>
    <s v="AM "/>
    <s v="Hebert"/>
    <s v="Tanner"/>
    <n v="5"/>
    <s v="DL/MW"/>
    <s v="harvest"/>
    <x v="39"/>
    <s v="M14a"/>
    <n v="1"/>
    <n v="11"/>
    <s v=""/>
    <s v=""/>
    <s v=""/>
    <s v=""/>
    <s v=""/>
    <s v=""/>
    <s v=""/>
    <s v=""/>
    <s v=""/>
    <s v=""/>
    <s v=""/>
    <s v=""/>
    <s v=""/>
    <s v=""/>
  </r>
  <r>
    <x v="63"/>
    <s v="AM "/>
    <s v="Hebert"/>
    <s v="Tanner"/>
    <n v="5"/>
    <s v="DL/MW"/>
    <s v="harvest"/>
    <x v="17"/>
    <s v="main"/>
    <n v="1"/>
    <n v="14"/>
    <s v=""/>
    <s v=""/>
    <s v=""/>
    <s v=""/>
    <s v=""/>
    <s v=""/>
    <s v=""/>
    <s v=""/>
    <s v=""/>
    <s v=""/>
    <s v=""/>
    <s v=""/>
    <s v=""/>
    <s v=""/>
  </r>
  <r>
    <x v="63"/>
    <s v="AM "/>
    <s v="Hebert"/>
    <s v="Kayden"/>
    <n v="6"/>
    <s v="JB"/>
    <s v="plant"/>
    <x v="58"/>
    <s v="M2"/>
    <s v=""/>
    <s v=""/>
    <s v=""/>
    <s v=""/>
    <s v=""/>
    <s v="dill "/>
    <d v="2024-02-15T00:00:00"/>
    <s v=""/>
    <s v=""/>
    <s v=""/>
    <s v=""/>
    <s v=""/>
    <s v=""/>
    <s v=""/>
    <s v="cut mint marigold and bag"/>
    <s v="cut sorrel for class "/>
  </r>
  <r>
    <x v="63"/>
    <s v="PM"/>
    <s v="Hebert"/>
    <s v="Kaden"/>
    <n v="1"/>
    <s v="SK"/>
    <s v="maintenance, garden"/>
    <x v="9"/>
    <s v="M12"/>
    <s v=""/>
    <s v=""/>
    <s v=""/>
    <s v=""/>
    <s v=""/>
    <s v=""/>
    <s v=""/>
    <s v=""/>
    <s v=""/>
    <s v=""/>
    <s v=""/>
    <s v=""/>
    <s v=""/>
    <s v=""/>
    <s v="mulch bed"/>
    <s v="cover with pine straw"/>
  </r>
  <r>
    <x v="63"/>
    <s v="PM"/>
    <s v="Hebert"/>
    <s v="Delan"/>
    <n v="2"/>
    <s v="AM"/>
    <s v="compost"/>
    <x v="9"/>
    <s v=""/>
    <s v=""/>
    <s v=""/>
    <s v=""/>
    <s v=""/>
    <s v=""/>
    <s v=""/>
    <s v=""/>
    <n v="71"/>
    <s v="1"/>
    <s v=" "/>
    <n v="105"/>
    <n v="63"/>
    <n v="61"/>
    <s v=" "/>
    <s v=""/>
    <s v=""/>
  </r>
  <r>
    <x v="63"/>
    <s v="PM"/>
    <s v="Hebert"/>
    <s v="Ruben"/>
    <n v="3"/>
    <s v="Dcall"/>
    <s v="harvest"/>
    <x v="22"/>
    <s v="M6a"/>
    <n v="4"/>
    <n v="6"/>
    <s v=""/>
    <s v=""/>
    <s v=""/>
    <s v=""/>
    <s v=""/>
    <s v=""/>
    <s v=""/>
    <s v=""/>
    <s v=""/>
    <s v=""/>
    <s v=""/>
    <s v=""/>
    <s v=""/>
    <s v=""/>
  </r>
  <r>
    <x v="63"/>
    <s v="PM"/>
    <s v="Hebert"/>
    <s v="Aubree"/>
    <n v="4"/>
    <s v="EV"/>
    <s v="harvest"/>
    <x v="20"/>
    <s v="main"/>
    <n v="1"/>
    <n v="12"/>
    <s v=""/>
    <s v=""/>
    <s v=""/>
    <s v=""/>
    <s v=""/>
    <s v=""/>
    <s v=""/>
    <s v=""/>
    <s v=""/>
    <s v=""/>
    <s v=""/>
    <s v=""/>
    <s v=""/>
    <s v=""/>
  </r>
  <r>
    <x v="63"/>
    <s v="PM"/>
    <s v="Hebert"/>
    <s v="Izzy"/>
    <n v="5"/>
    <s v="SH"/>
    <s v="harvest"/>
    <x v="10"/>
    <s v="M15b"/>
    <n v="4"/>
    <n v="10"/>
    <s v=""/>
    <s v=""/>
    <s v=""/>
    <s v=""/>
    <s v=""/>
    <s v=""/>
    <s v=""/>
    <s v=""/>
    <s v=""/>
    <s v=""/>
    <s v=""/>
    <s v=""/>
    <s v=""/>
    <s v=""/>
  </r>
  <r>
    <x v="63"/>
    <s v="PM"/>
    <s v="Hebert"/>
    <s v="Izzy"/>
    <n v="5"/>
    <s v="SH"/>
    <s v="plant"/>
    <x v="11"/>
    <s v="M13b"/>
    <s v=""/>
    <s v=""/>
    <s v=""/>
    <s v=""/>
    <s v=""/>
    <s v="turnips, hakurei"/>
    <d v="2024-02-15T00:00:00"/>
    <s v=""/>
    <s v=""/>
    <s v=""/>
    <s v=""/>
    <s v=""/>
    <s v=""/>
    <s v=""/>
    <s v=""/>
    <s v=""/>
  </r>
  <r>
    <x v="63"/>
    <s v="PM"/>
    <s v="Hebert"/>
    <s v="Grace"/>
    <n v="6"/>
    <s v="JB"/>
    <s v="harvest"/>
    <x v="11"/>
    <s v="m14b"/>
    <n v="3"/>
    <n v="12"/>
    <s v=""/>
    <s v=""/>
    <s v=""/>
    <s v=""/>
    <s v=""/>
    <s v=""/>
    <s v=""/>
    <s v=""/>
    <s v=""/>
    <s v=""/>
    <s v=""/>
    <s v=""/>
    <s v=""/>
    <s v=""/>
  </r>
  <r>
    <x v="64"/>
    <s v="AM"/>
    <s v="volunteers"/>
    <s v=" "/>
    <s v=" "/>
    <s v=" "/>
    <s v="maintenance, project"/>
    <x v="9"/>
    <s v="A1"/>
    <s v=""/>
    <s v=""/>
    <s v=""/>
    <s v=""/>
    <s v=""/>
    <s v=""/>
    <s v=""/>
    <s v=""/>
    <s v=""/>
    <s v=""/>
    <s v=""/>
    <s v=""/>
    <s v=""/>
    <s v=""/>
    <s v="rebuild bed"/>
    <s v="new lumber and soil prep"/>
  </r>
  <r>
    <x v="65"/>
    <s v="AM"/>
    <s v="volunteers"/>
    <s v=" "/>
    <s v=" "/>
    <s v=" "/>
    <s v="maintenance, project"/>
    <x v="9"/>
    <s v="M1"/>
    <s v=""/>
    <s v=""/>
    <s v=""/>
    <s v=""/>
    <s v=""/>
    <s v=""/>
    <s v=""/>
    <s v=""/>
    <s v=""/>
    <s v=""/>
    <s v=""/>
    <s v=""/>
    <s v=""/>
    <s v=""/>
    <s v="rebuild bed"/>
    <s v="water from school roof flooded bed, rotted wood gave way"/>
  </r>
  <r>
    <x v="66"/>
    <s v="AM"/>
    <s v="Arg;ueta"/>
    <s v="testing no"/>
    <s v="class"/>
    <s v=" "/>
    <s v="harvest"/>
    <x v="11"/>
    <s v="M11b"/>
    <n v="3"/>
    <n v="12"/>
    <s v=""/>
    <s v=""/>
    <s v=""/>
    <s v=""/>
    <s v=""/>
    <s v=""/>
    <s v=""/>
    <s v=""/>
    <s v=""/>
    <s v=""/>
    <s v=""/>
    <s v=""/>
    <s v=""/>
    <s v=""/>
  </r>
  <r>
    <x v="66"/>
    <s v="AM"/>
    <s v="Arg;ueta"/>
    <s v="testing no"/>
    <s v="class"/>
    <s v=" "/>
    <s v="harvest"/>
    <x v="20"/>
    <s v="M11a"/>
    <n v="2"/>
    <n v="15"/>
    <s v=""/>
    <s v=""/>
    <s v=""/>
    <s v=""/>
    <s v=""/>
    <s v=""/>
    <s v=""/>
    <s v=""/>
    <s v=""/>
    <s v=""/>
    <s v=""/>
    <s v=""/>
    <s v=""/>
    <s v=""/>
  </r>
  <r>
    <x v="66"/>
    <s v="AM"/>
    <s v="Arg;ueta"/>
    <s v="testing no"/>
    <s v="class"/>
    <s v=" "/>
    <s v="harvest"/>
    <x v="52"/>
    <s v="O15"/>
    <n v="1"/>
    <n v="10"/>
    <s v=""/>
    <s v=""/>
    <s v=""/>
    <s v=""/>
    <s v=""/>
    <s v=""/>
    <s v=""/>
    <s v=""/>
    <s v=""/>
    <s v=""/>
    <s v=""/>
    <s v=""/>
    <s v=""/>
    <s v=""/>
  </r>
  <r>
    <x v="66"/>
    <s v="AM"/>
    <s v="Arg;ueta"/>
    <s v="testing no"/>
    <s v="class"/>
    <s v=" "/>
    <s v="harvest"/>
    <x v="33"/>
    <s v="M5a,b"/>
    <n v="2"/>
    <n v="6"/>
    <s v=""/>
    <s v=""/>
    <s v=""/>
    <s v=""/>
    <s v=""/>
    <s v=""/>
    <s v=""/>
    <s v=""/>
    <s v=""/>
    <s v=""/>
    <s v=""/>
    <s v=""/>
    <s v=""/>
    <s v=""/>
  </r>
  <r>
    <x v="66"/>
    <s v="AM"/>
    <s v="Arg;ueta"/>
    <s v="testing no"/>
    <s v="class"/>
    <s v=" "/>
    <s v="harvest"/>
    <x v="32"/>
    <s v="main"/>
    <n v="1"/>
    <n v="9"/>
    <s v=""/>
    <s v=""/>
    <s v=""/>
    <s v=""/>
    <s v=""/>
    <s v=""/>
    <s v=""/>
    <s v=""/>
    <s v=""/>
    <s v=""/>
    <s v=""/>
    <s v=""/>
    <s v=""/>
    <s v=""/>
  </r>
  <r>
    <x v="66"/>
    <s v="AM"/>
    <s v="Arg;ueta"/>
    <s v="testing no"/>
    <s v="class"/>
    <s v=" "/>
    <s v="harvest"/>
    <x v="40"/>
    <s v="main"/>
    <n v="2"/>
    <n v="0"/>
    <s v=""/>
    <s v=""/>
    <s v=""/>
    <s v=""/>
    <s v=""/>
    <s v=""/>
    <s v=""/>
    <s v=""/>
    <s v=""/>
    <s v=""/>
    <s v=""/>
    <s v=""/>
    <s v=""/>
    <s v=""/>
  </r>
  <r>
    <x v="66"/>
    <s v="AM"/>
    <s v="Arg;ueta"/>
    <s v="testing no"/>
    <s v="class"/>
    <s v=" "/>
    <s v="harvest"/>
    <x v="27"/>
    <s v="M6,O16"/>
    <n v="0"/>
    <n v="4"/>
    <s v=""/>
    <s v=""/>
    <s v=""/>
    <s v=""/>
    <s v=""/>
    <s v=""/>
    <s v=""/>
    <s v=""/>
    <s v=""/>
    <s v=""/>
    <s v=""/>
    <s v=""/>
    <s v=""/>
    <s v=""/>
  </r>
  <r>
    <x v="66"/>
    <s v="AM"/>
    <s v="Arg;ueta"/>
    <s v="testing no"/>
    <s v="class"/>
    <s v=" "/>
    <s v="harvest"/>
    <x v="20"/>
    <s v="Main"/>
    <n v="0"/>
    <n v="8"/>
    <s v=""/>
    <s v=""/>
    <s v=""/>
    <s v=""/>
    <s v=""/>
    <s v=""/>
    <s v=""/>
    <s v=""/>
    <s v=""/>
    <s v=""/>
    <s v=""/>
    <s v=""/>
    <s v=""/>
    <s v=""/>
  </r>
  <r>
    <x v="66"/>
    <s v="AM"/>
    <s v="Arg;ueta"/>
    <s v="testing no"/>
    <s v="class"/>
    <s v=" "/>
    <s v="harvest"/>
    <x v="59"/>
    <s v="Herb beds"/>
    <n v="1"/>
    <n v="6"/>
    <s v=""/>
    <s v=""/>
    <s v=""/>
    <s v=""/>
    <s v=""/>
    <s v=""/>
    <s v=""/>
    <s v=""/>
    <s v=""/>
    <s v=""/>
    <s v=""/>
    <s v=""/>
    <s v=""/>
    <s v=""/>
  </r>
  <r>
    <x v="66"/>
    <s v="AM"/>
    <s v="Arg;ueta"/>
    <s v="testing no"/>
    <s v="class"/>
    <s v=" "/>
    <s v="harvest"/>
    <x v="22"/>
    <s v="M6a"/>
    <n v="5"/>
    <n v="9"/>
    <s v=""/>
    <s v=""/>
    <s v=""/>
    <s v=""/>
    <s v=""/>
    <s v=""/>
    <s v=""/>
    <s v=""/>
    <s v=""/>
    <s v=""/>
    <s v=""/>
    <s v=""/>
    <s v=""/>
    <s v=""/>
  </r>
  <r>
    <x v="67"/>
    <s v="AM"/>
    <s v="Lopez"/>
    <s v="testing no"/>
    <s v="class"/>
    <s v=" "/>
    <s v="harvest"/>
    <x v="10"/>
    <s v="M13a"/>
    <n v="3"/>
    <n v="6"/>
    <s v=""/>
    <s v=""/>
    <s v=""/>
    <s v=""/>
    <s v=""/>
    <s v=""/>
    <s v=""/>
    <s v=""/>
    <s v=""/>
    <s v=""/>
    <s v=""/>
    <s v=""/>
    <s v=""/>
    <s v=""/>
  </r>
  <r>
    <x v="67"/>
    <s v="AM"/>
    <s v="Lopez"/>
    <s v="testing no"/>
    <s v="class"/>
    <s v=" "/>
    <s v="harvest"/>
    <x v="27"/>
    <s v="M6a"/>
    <n v="0"/>
    <n v="10"/>
    <s v=""/>
    <s v=""/>
    <s v=""/>
    <s v=""/>
    <s v=""/>
    <s v=""/>
    <s v=""/>
    <s v=""/>
    <s v=""/>
    <s v=""/>
    <s v=""/>
    <s v=""/>
    <s v=""/>
    <s v=""/>
  </r>
  <r>
    <x v="67"/>
    <s v="AM"/>
    <s v="Lopez"/>
    <s v="testing no"/>
    <s v="class"/>
    <s v=" "/>
    <s v="harvest"/>
    <x v="20"/>
    <s v="main"/>
    <n v="2"/>
    <n v="12"/>
    <s v=""/>
    <s v=""/>
    <s v=""/>
    <s v=""/>
    <s v=""/>
    <s v=""/>
    <s v=""/>
    <s v=""/>
    <s v=""/>
    <s v=""/>
    <s v=""/>
    <s v=""/>
    <s v=""/>
    <s v=""/>
  </r>
  <r>
    <x v="67"/>
    <s v="AM"/>
    <s v="Lopez"/>
    <s v="testing no"/>
    <s v="class"/>
    <s v=" "/>
    <s v="harvest"/>
    <x v="11"/>
    <s v="M11a"/>
    <n v="1"/>
    <n v="8"/>
    <s v=""/>
    <s v=""/>
    <s v=""/>
    <s v=""/>
    <s v=""/>
    <s v=""/>
    <s v=""/>
    <s v=""/>
    <s v=""/>
    <s v=""/>
    <s v=""/>
    <s v=""/>
    <s v=""/>
    <s v=""/>
  </r>
  <r>
    <x v="67"/>
    <s v="AM"/>
    <s v="Lopez"/>
    <s v="testing no"/>
    <s v="class"/>
    <s v=" "/>
    <s v="harvest"/>
    <x v="28"/>
    <s v="M14a"/>
    <n v="3"/>
    <n v="8"/>
    <s v=""/>
    <s v=""/>
    <s v=""/>
    <s v=""/>
    <s v=""/>
    <s v=""/>
    <s v=""/>
    <s v=""/>
    <s v=""/>
    <s v=""/>
    <s v=""/>
    <s v=""/>
    <s v=""/>
    <s v=""/>
  </r>
  <r>
    <x v="67"/>
    <s v="AM"/>
    <s v="Lopez"/>
    <s v="testing no"/>
    <s v="class"/>
    <s v=" "/>
    <s v="plant"/>
    <x v="60"/>
    <s v="A1"/>
    <s v=""/>
    <s v=""/>
    <s v=""/>
    <s v=""/>
    <s v=""/>
    <s v="potatoes, white"/>
    <d v="2024-02-29T00:00:00"/>
    <s v=""/>
    <s v=""/>
    <s v=""/>
    <s v=""/>
    <s v=""/>
    <s v=""/>
    <s v=""/>
    <s v="Planted back row"/>
    <s v="planted 2&quot; deep and 1' apart - 30 potato seeds"/>
  </r>
  <r>
    <x v="67"/>
    <s v="PM"/>
    <s v="Lopez"/>
    <s v="Joshua"/>
    <n v="1"/>
    <s v="AM"/>
    <s v="compost"/>
    <x v="9"/>
    <s v=""/>
    <s v=""/>
    <s v=""/>
    <s v=""/>
    <s v=""/>
    <s v=""/>
    <s v=""/>
    <s v=""/>
    <n v="75"/>
    <s v=" "/>
    <n v="0.9"/>
    <n v="107"/>
    <n v="62"/>
    <n v="61"/>
    <s v="plant correopsis"/>
    <s v=""/>
    <s v=""/>
  </r>
  <r>
    <x v="67"/>
    <s v="PM"/>
    <s v="Lopez"/>
    <s v="Liam"/>
    <n v="2"/>
    <s v="JB"/>
    <s v="maintenance, garden"/>
    <x v="9"/>
    <s v="Herb beds"/>
    <s v=""/>
    <s v=""/>
    <s v=""/>
    <s v=""/>
    <s v=""/>
    <s v=""/>
    <s v=""/>
    <s v=""/>
    <s v=""/>
    <s v=""/>
    <s v=""/>
    <s v=""/>
    <s v=""/>
    <s v=""/>
    <s v="dig multiplying onions"/>
    <s v="replant around the main garden area bed holes"/>
  </r>
  <r>
    <x v="67"/>
    <s v="PM"/>
    <s v="Lopez"/>
    <s v="Peyton"/>
    <n v="3"/>
    <s v="PM"/>
    <s v="plant"/>
    <x v="60"/>
    <s v="A1"/>
    <s v=""/>
    <s v=""/>
    <s v=""/>
    <s v=""/>
    <s v=""/>
    <s v="potatoes, white"/>
    <d v="2024-02-29T00:00:00"/>
    <s v=""/>
    <s v=""/>
    <s v=""/>
    <s v=""/>
    <s v=""/>
    <s v=""/>
    <s v=""/>
    <s v="plant front row"/>
    <s v="plant 2&quot; deep and 1' apart - 29 potato seeds"/>
  </r>
  <r>
    <x v="67"/>
    <s v="PM"/>
    <s v="Lopez"/>
    <s v="Kaylie"/>
    <n v="4"/>
    <s v="SH"/>
    <s v="harvest"/>
    <x v="27"/>
    <s v="O16"/>
    <n v="1"/>
    <n v="0"/>
    <s v=""/>
    <s v=""/>
    <s v=""/>
    <s v=""/>
    <s v=""/>
    <s v=""/>
    <s v=""/>
    <s v=""/>
    <s v=""/>
    <s v=""/>
    <s v=""/>
    <s v=""/>
    <s v=""/>
    <s v=""/>
  </r>
  <r>
    <x v="67"/>
    <s v="PM"/>
    <s v="Lopez"/>
    <s v="Kaylie"/>
    <n v="4"/>
    <s v="SH"/>
    <s v="harvest"/>
    <x v="33"/>
    <s v="O28"/>
    <n v="0"/>
    <n v="10"/>
    <s v=""/>
    <s v=""/>
    <s v=""/>
    <s v=""/>
    <s v=""/>
    <s v=""/>
    <s v=""/>
    <s v=""/>
    <s v=""/>
    <s v=""/>
    <s v=""/>
    <s v=""/>
    <s v=""/>
    <s v=""/>
  </r>
  <r>
    <x v="67"/>
    <s v="PM"/>
    <s v="Lopez"/>
    <s v="Kaylie"/>
    <n v="4"/>
    <s v="SH"/>
    <s v="harvest"/>
    <x v="34"/>
    <s v="O17 "/>
    <n v="12"/>
    <n v="1"/>
    <s v=""/>
    <s v=""/>
    <s v=""/>
    <s v=""/>
    <s v=""/>
    <s v=""/>
    <s v=""/>
    <s v=""/>
    <s v=""/>
    <s v=""/>
    <s v=""/>
    <s v=""/>
    <s v=""/>
    <s v=""/>
  </r>
  <r>
    <x v="67"/>
    <s v="PM"/>
    <s v="Lopez"/>
    <s v="Logan"/>
    <n v="5"/>
    <s v="SK"/>
    <s v="harvest"/>
    <x v="24"/>
    <s v="M15,16a"/>
    <n v="8"/>
    <n v="9"/>
    <s v=""/>
    <s v=""/>
    <s v=""/>
    <s v=""/>
    <s v=""/>
    <s v=""/>
    <s v=""/>
    <s v=""/>
    <s v=""/>
    <s v=""/>
    <s v=""/>
    <s v=""/>
    <s v=""/>
    <s v=""/>
  </r>
  <r>
    <x v="67"/>
    <s v="PM"/>
    <s v="Lopez"/>
    <s v="Norik"/>
    <n v="6"/>
    <s v="DC"/>
    <s v="harvest"/>
    <x v="20"/>
    <s v="main"/>
    <n v="4"/>
    <n v="0"/>
    <s v=""/>
    <s v=""/>
    <s v=""/>
    <s v=""/>
    <s v=""/>
    <s v=""/>
    <s v=""/>
    <s v=""/>
    <s v=""/>
    <s v=""/>
    <s v=""/>
    <s v=""/>
    <s v=""/>
    <s v=""/>
  </r>
  <r>
    <x v="67"/>
    <s v="PM"/>
    <s v="Lopez"/>
    <s v="Norik"/>
    <n v="6"/>
    <s v="DC"/>
    <s v="harvest"/>
    <x v="10"/>
    <s v="M14b"/>
    <n v="3"/>
    <n v="4"/>
    <s v=""/>
    <s v=""/>
    <s v=""/>
    <s v=""/>
    <s v=""/>
    <s v=""/>
    <s v=""/>
    <s v=""/>
    <s v=""/>
    <s v=""/>
    <s v=""/>
    <s v=""/>
    <s v=""/>
    <s v=""/>
  </r>
  <r>
    <x v="67"/>
    <s v="PM"/>
    <s v="Lopez"/>
    <s v="Norik"/>
    <n v="6"/>
    <s v="DC"/>
    <s v="harvest"/>
    <x v="52"/>
    <s v="M3 (?)"/>
    <n v="0"/>
    <n v="8"/>
    <s v=""/>
    <s v=""/>
    <s v=""/>
    <s v=""/>
    <s v=""/>
    <s v=""/>
    <s v=""/>
    <s v=""/>
    <s v=""/>
    <s v=""/>
    <s v=""/>
    <s v=""/>
    <s v=""/>
    <s v=""/>
  </r>
  <r>
    <x v="68"/>
    <s v="AM"/>
    <s v="Argueta"/>
    <s v="Jeryson"/>
    <n v="1"/>
    <s v="DC/SH"/>
    <s v="harvest"/>
    <x v="17"/>
    <s v="main"/>
    <n v="2"/>
    <n v="12"/>
    <s v=""/>
    <s v=""/>
    <s v=""/>
    <s v=""/>
    <s v=""/>
    <s v=""/>
    <s v=""/>
    <s v=""/>
    <s v=""/>
    <s v=""/>
    <s v=""/>
    <s v=""/>
    <s v=""/>
    <s v=""/>
  </r>
  <r>
    <x v="68"/>
    <s v="AM"/>
    <s v="Argueta"/>
    <s v="Jeryson"/>
    <n v="1"/>
    <s v="DC/SH"/>
    <s v="harvest"/>
    <x v="28"/>
    <s v="M3,16a"/>
    <n v="1"/>
    <n v="8"/>
    <s v=""/>
    <s v=""/>
    <s v=""/>
    <s v=""/>
    <s v=""/>
    <s v=""/>
    <s v=""/>
    <s v=""/>
    <s v=""/>
    <s v=""/>
    <s v=""/>
    <s v=""/>
    <s v=""/>
    <s v=""/>
  </r>
  <r>
    <x v="68"/>
    <s v="AM"/>
    <s v="Argueta"/>
    <s v="yeison"/>
    <n v="2"/>
    <s v="JT"/>
    <s v="compost"/>
    <x v="9"/>
    <s v=""/>
    <s v=""/>
    <s v=""/>
    <s v=""/>
    <s v=""/>
    <s v=""/>
    <s v=""/>
    <s v=""/>
    <n v="67"/>
    <s v=" "/>
    <n v="0"/>
    <n v="112"/>
    <s v=" "/>
    <n v="60"/>
    <s v="watered main - holes"/>
    <s v=""/>
    <s v=""/>
  </r>
  <r>
    <x v="68"/>
    <s v="AM"/>
    <s v="Argueta"/>
    <s v="Bayron"/>
    <n v="3"/>
    <s v="JB"/>
    <s v="harvest"/>
    <x v="34"/>
    <s v="Main"/>
    <n v="9"/>
    <n v="0"/>
    <s v=""/>
    <s v=""/>
    <s v=""/>
    <s v=""/>
    <s v=""/>
    <s v=""/>
    <s v=""/>
    <s v=""/>
    <s v=""/>
    <s v=""/>
    <s v=""/>
    <s v=""/>
    <s v=""/>
    <s v=""/>
  </r>
  <r>
    <x v="68"/>
    <s v="AM"/>
    <s v="Argueta"/>
    <s v="Bayron"/>
    <n v="3"/>
    <s v="JB"/>
    <s v="harvest"/>
    <x v="61"/>
    <s v="Herb beds"/>
    <n v="0"/>
    <n v="3"/>
    <s v=""/>
    <s v=""/>
    <s v=""/>
    <s v=""/>
    <s v=""/>
    <s v=""/>
    <s v=""/>
    <s v=""/>
    <s v=""/>
    <s v=""/>
    <s v=""/>
    <s v=""/>
    <s v=""/>
    <s v=""/>
  </r>
  <r>
    <x v="68"/>
    <s v="AM"/>
    <s v="Argueta"/>
    <s v="Liam"/>
    <n v="4"/>
    <s v="SK"/>
    <s v="harvest"/>
    <x v="33"/>
    <s v="M3,5,16"/>
    <n v="1"/>
    <n v="4"/>
    <s v=""/>
    <s v=""/>
    <s v=""/>
    <s v=""/>
    <s v=""/>
    <s v=""/>
    <s v=""/>
    <s v=""/>
    <s v=""/>
    <s v=""/>
    <s v=""/>
    <s v=""/>
    <s v=""/>
    <s v=""/>
  </r>
  <r>
    <x v="68"/>
    <s v="AM"/>
    <s v="Argueta"/>
    <s v="Liam"/>
    <n v="4"/>
    <s v="SK"/>
    <s v="harvest"/>
    <x v="11"/>
    <s v="main"/>
    <n v="1"/>
    <n v="10"/>
    <s v=""/>
    <s v=""/>
    <s v=""/>
    <s v=""/>
    <s v=""/>
    <s v=""/>
    <s v=""/>
    <s v=""/>
    <s v=""/>
    <s v=""/>
    <s v=""/>
    <s v=""/>
    <s v=""/>
    <s v=""/>
  </r>
  <r>
    <x v="68"/>
    <s v="AM"/>
    <s v="Argueta"/>
    <s v="Gustavo"/>
    <n v="5"/>
    <s v="PM"/>
    <s v="harvest"/>
    <x v="20"/>
    <s v="main"/>
    <n v="4"/>
    <n v="5"/>
    <s v=""/>
    <s v=""/>
    <s v=""/>
    <s v=""/>
    <s v=""/>
    <s v=""/>
    <s v=""/>
    <s v=""/>
    <s v=""/>
    <s v=""/>
    <s v=""/>
    <s v=""/>
    <s v=""/>
    <s v=""/>
  </r>
  <r>
    <x v="68"/>
    <s v="AM"/>
    <s v="Argueta"/>
    <s v="Gustavo"/>
    <n v="5"/>
    <s v="PM"/>
    <s v="harvest"/>
    <x v="10"/>
    <s v="main"/>
    <n v="2"/>
    <n v="2"/>
    <s v=""/>
    <s v=""/>
    <s v=""/>
    <s v=""/>
    <s v=""/>
    <s v=""/>
    <s v=""/>
    <s v=""/>
    <s v=""/>
    <s v=""/>
    <s v=""/>
    <s v=""/>
    <s v=""/>
    <s v=""/>
  </r>
  <r>
    <x v="69"/>
    <s v="AM"/>
    <s v="Hebert"/>
    <s v="Lyana"/>
    <n v="5"/>
    <s v="MW/JB"/>
    <s v="maintenance, garden"/>
    <x v="9"/>
    <s v="Herb beds"/>
    <s v=""/>
    <s v=""/>
    <s v=""/>
    <s v=""/>
    <s v=""/>
    <s v=""/>
    <s v=""/>
    <s v=""/>
    <s v=""/>
    <s v=""/>
    <s v=""/>
    <s v=""/>
    <s v=""/>
    <s v=""/>
    <s v="modify bed M1"/>
    <s v="add humates, 6-2-4, and workin, then mulch"/>
  </r>
  <r>
    <x v="69"/>
    <s v="AM"/>
    <s v="Hebert"/>
    <s v="Bella"/>
    <n v="3"/>
    <s v="SH/DC"/>
    <s v="harvest"/>
    <x v="27"/>
    <s v="O16"/>
    <n v="1"/>
    <n v="4"/>
    <s v=""/>
    <s v=""/>
    <s v=""/>
    <s v=""/>
    <s v=""/>
    <s v=""/>
    <s v=""/>
    <s v=""/>
    <s v=""/>
    <s v=""/>
    <s v=""/>
    <s v=""/>
    <s v=""/>
    <s v=""/>
  </r>
  <r>
    <x v="69"/>
    <s v="AM"/>
    <s v="Hebert"/>
    <s v="Bella"/>
    <n v="3"/>
    <s v="SH/DC"/>
    <s v="harvest"/>
    <x v="34"/>
    <s v="O17 "/>
    <n v="12"/>
    <n v="9"/>
    <s v=""/>
    <s v=""/>
    <s v=""/>
    <s v=""/>
    <s v=""/>
    <s v=""/>
    <s v=""/>
    <s v=""/>
    <s v=""/>
    <s v=""/>
    <s v=""/>
    <s v=""/>
    <s v=""/>
    <s v=""/>
  </r>
  <r>
    <x v="69"/>
    <s v="AM"/>
    <s v="Hebert"/>
    <s v="Ethan"/>
    <n v="1"/>
    <s v="AM"/>
    <s v="compost"/>
    <x v="9"/>
    <s v=""/>
    <s v=""/>
    <s v=""/>
    <s v=""/>
    <s v=""/>
    <s v=""/>
    <s v=""/>
    <s v=""/>
    <s v="23 C"/>
    <s v=" "/>
    <n v="0"/>
    <n v="100"/>
    <n v="60"/>
    <n v="60"/>
    <s v="maintenance, native bed"/>
    <s v=""/>
    <s v=""/>
  </r>
  <r>
    <x v="69"/>
    <s v="AM"/>
    <s v="Hebert"/>
    <s v="Jovan"/>
    <n v="2"/>
    <s v="EV/DL"/>
    <s v="plant"/>
    <x v="62"/>
    <s v="O2"/>
    <s v=""/>
    <s v=""/>
    <s v=""/>
    <s v=""/>
    <s v=""/>
    <s v="Irish potato"/>
    <d v="2024-03-07T00:00:00"/>
    <s v=""/>
    <s v=""/>
    <s v=""/>
    <s v=""/>
    <s v=""/>
    <s v=""/>
    <s v=""/>
    <s v="planted 47 Irish potatoes"/>
    <s v="add compost, mix, seed potato, cover 2&quot; soil &amp; water"/>
  </r>
  <r>
    <x v="69"/>
    <s v="AM"/>
    <s v="Hebert"/>
    <s v="Tre'Shawn"/>
    <n v="4"/>
    <s v="PM"/>
    <s v="harvest"/>
    <x v="20"/>
    <s v="main"/>
    <n v="2"/>
    <n v="3"/>
    <s v=""/>
    <s v=""/>
    <s v=""/>
    <s v=""/>
    <s v=""/>
    <s v=""/>
    <s v=""/>
    <s v=""/>
    <s v=""/>
    <s v=""/>
    <s v=""/>
    <s v=""/>
    <s v=""/>
    <s v=""/>
  </r>
  <r>
    <x v="69"/>
    <s v="AM"/>
    <s v="Hebert"/>
    <s v="Tre'Shawn"/>
    <n v="4"/>
    <s v="PM"/>
    <s v="harvest"/>
    <x v="40"/>
    <s v="M9"/>
    <n v="5"/>
    <n v="12"/>
    <s v=""/>
    <s v=""/>
    <s v=""/>
    <s v=""/>
    <s v=""/>
    <s v=""/>
    <s v=""/>
    <s v=""/>
    <s v=""/>
    <s v=""/>
    <s v=""/>
    <s v=""/>
    <s v=""/>
    <s v=""/>
  </r>
  <r>
    <x v="69"/>
    <s v="AM"/>
    <s v="Hebert"/>
    <s v="Alyas"/>
    <n v="6"/>
    <s v="Dcall"/>
    <s v="harvest"/>
    <x v="10"/>
    <s v="M13,15"/>
    <n v="13"/>
    <n v="11"/>
    <s v=""/>
    <s v=""/>
    <s v=""/>
    <s v=""/>
    <s v=""/>
    <s v=""/>
    <s v=""/>
    <s v=""/>
    <s v=""/>
    <s v=""/>
    <s v=""/>
    <s v=""/>
    <s v=""/>
    <s v=""/>
  </r>
  <r>
    <x v="69"/>
    <s v="AM"/>
    <s v="Hebert"/>
    <s v="Alyas"/>
    <n v="6"/>
    <s v="Dcall"/>
    <s v="harvest"/>
    <x v="63"/>
    <s v="M6b"/>
    <n v="12"/>
    <n v="0"/>
    <s v=""/>
    <s v=""/>
    <s v=""/>
    <s v=""/>
    <s v=""/>
    <s v=""/>
    <s v=""/>
    <s v=""/>
    <s v=""/>
    <s v=""/>
    <s v=""/>
    <s v=""/>
    <s v=""/>
    <s v=""/>
  </r>
  <r>
    <x v="69"/>
    <s v="PM"/>
    <s v="Hebert"/>
    <s v="Trace"/>
    <n v="1"/>
    <s v="AM"/>
    <s v="compost"/>
    <x v="9"/>
    <s v=""/>
    <s v=""/>
    <s v=""/>
    <s v=""/>
    <s v=""/>
    <s v=""/>
    <s v=""/>
    <s v=""/>
    <n v="80"/>
    <s v=" "/>
    <n v="0"/>
    <n v="110"/>
    <n v="90"/>
    <n v="60"/>
    <s v="bin2 to 3"/>
    <s v=""/>
    <s v=""/>
  </r>
  <r>
    <x v="69"/>
    <s v="PM"/>
    <s v="Hebert"/>
    <s v="Delan"/>
    <n v="2"/>
    <s v="JB"/>
    <s v="harvest"/>
    <x v="64"/>
    <s v="Herb beds"/>
    <s v=" "/>
    <s v=" "/>
    <s v=""/>
    <s v=""/>
    <s v=""/>
    <s v=""/>
    <s v=""/>
    <s v=""/>
    <s v=""/>
    <s v=""/>
    <s v=""/>
    <s v=""/>
    <s v=""/>
    <s v=""/>
    <s v=""/>
    <s v=""/>
  </r>
  <r>
    <x v="69"/>
    <s v="PM"/>
    <s v="Hebert"/>
    <s v="Jon"/>
    <n v="5"/>
    <s v="SH/DL"/>
    <s v="plant"/>
    <x v="62"/>
    <s v="O2"/>
    <s v=""/>
    <s v=""/>
    <s v=""/>
    <s v=""/>
    <s v=""/>
    <s v="Irish potato"/>
    <d v="2024-03-07T00:00:00"/>
    <s v=""/>
    <s v=""/>
    <s v=""/>
    <s v=""/>
    <s v=""/>
    <s v=""/>
    <s v=""/>
    <s v="planted 52 Irish potatoes"/>
    <s v="add compost, mix, seed potato, cover 2&quot; soil &amp; water"/>
  </r>
  <r>
    <x v="69"/>
    <s v="PM"/>
    <s v="Hebert"/>
    <s v="Ruben"/>
    <n v="3"/>
    <s v="Dcall"/>
    <s v="harvest"/>
    <x v="20"/>
    <s v="main"/>
    <n v="3"/>
    <n v="0"/>
    <s v=""/>
    <s v=""/>
    <s v=""/>
    <s v=""/>
    <s v=""/>
    <s v=""/>
    <s v=""/>
    <s v=""/>
    <s v=""/>
    <s v=""/>
    <s v=""/>
    <s v=""/>
    <s v=""/>
    <s v=""/>
  </r>
  <r>
    <x v="69"/>
    <s v="PM"/>
    <s v="Hebert"/>
    <s v="Sophia"/>
    <n v="4"/>
    <s v="DC"/>
    <s v="harvest"/>
    <x v="24"/>
    <s v="main"/>
    <n v="1"/>
    <n v="12"/>
    <s v=""/>
    <s v=""/>
    <s v=""/>
    <s v=""/>
    <s v=""/>
    <s v=""/>
    <s v=""/>
    <s v=""/>
    <s v=""/>
    <s v=""/>
    <s v=""/>
    <s v=""/>
    <s v=""/>
    <s v=""/>
  </r>
  <r>
    <x v="69"/>
    <s v="PM"/>
    <s v="Hebert"/>
    <s v="Sophia"/>
    <n v="4"/>
    <s v="DC"/>
    <s v="harvest"/>
    <x v="33"/>
    <s v="M5"/>
    <n v="0"/>
    <n v="8"/>
    <s v=""/>
    <s v=""/>
    <s v=""/>
    <s v=""/>
    <s v=""/>
    <s v=""/>
    <s v=""/>
    <s v=""/>
    <s v=""/>
    <s v=""/>
    <s v=""/>
    <s v=""/>
    <s v=""/>
    <s v=""/>
  </r>
  <r>
    <x v="69"/>
    <s v="PM"/>
    <s v="Hebert"/>
    <s v="Liam"/>
    <n v="6"/>
    <s v="PM"/>
    <s v="harvest"/>
    <x v="22"/>
    <s v="M6B"/>
    <n v="7"/>
    <n v="19"/>
    <s v=""/>
    <s v=""/>
    <s v=""/>
    <s v=""/>
    <s v=""/>
    <s v=""/>
    <s v=""/>
    <s v=""/>
    <s v=""/>
    <s v=""/>
    <s v=""/>
    <s v=""/>
    <s v=""/>
    <s v=""/>
  </r>
  <r>
    <x v="69"/>
    <s v="PM"/>
    <s v="Hebert"/>
    <s v="Liam"/>
    <n v="6"/>
    <s v="PM"/>
    <s v="harvest"/>
    <x v="11"/>
    <s v="M11,13"/>
    <n v="1"/>
    <n v="0"/>
    <s v=""/>
    <s v=""/>
    <s v=""/>
    <s v=""/>
    <s v=""/>
    <s v=""/>
    <s v=""/>
    <s v=""/>
    <s v=""/>
    <s v=""/>
    <s v=""/>
    <s v=""/>
    <s v=""/>
    <s v=""/>
  </r>
  <r>
    <x v="70"/>
    <s v="AM"/>
    <s v="Argueta"/>
    <s v=" Class has"/>
    <s v="testing"/>
    <s v="today"/>
    <s v="harvest"/>
    <x v="27"/>
    <s v="O16"/>
    <n v="0"/>
    <n v="9"/>
    <s v=""/>
    <s v=""/>
    <s v=""/>
    <s v=""/>
    <s v=""/>
    <s v=""/>
    <s v=""/>
    <s v=""/>
    <s v=""/>
    <s v=""/>
    <s v=""/>
    <s v=""/>
    <s v=""/>
    <s v=""/>
  </r>
  <r>
    <x v="70"/>
    <s v="AM"/>
    <s v="Argueta"/>
    <s v=" Class has"/>
    <s v="testing"/>
    <s v="today"/>
    <s v="harvest"/>
    <x v="33"/>
    <s v="M5"/>
    <n v="1"/>
    <n v="11"/>
    <s v=""/>
    <s v=""/>
    <s v=""/>
    <s v=""/>
    <s v=""/>
    <s v=""/>
    <s v=""/>
    <s v=""/>
    <s v=""/>
    <s v=""/>
    <s v=""/>
    <s v=""/>
    <s v=""/>
    <s v=""/>
  </r>
  <r>
    <x v="70"/>
    <s v="AM"/>
    <s v="Argueta"/>
    <s v=" Class has"/>
    <s v="testing"/>
    <s v="today"/>
    <s v="harvest"/>
    <x v="20"/>
    <s v="Orchard holes"/>
    <n v="1"/>
    <n v="0"/>
    <s v=""/>
    <s v=""/>
    <s v=""/>
    <s v=""/>
    <s v=""/>
    <s v=""/>
    <s v=""/>
    <s v=""/>
    <s v=""/>
    <s v=""/>
    <s v=""/>
    <s v=""/>
    <s v=""/>
    <s v=""/>
  </r>
  <r>
    <x v="70"/>
    <s v="AM"/>
    <s v="Argueta"/>
    <s v=" Class has"/>
    <s v="testing"/>
    <s v="today"/>
    <s v="harvest"/>
    <x v="20"/>
    <s v="main"/>
    <n v="2"/>
    <n v="0"/>
    <s v=""/>
    <s v=""/>
    <s v=""/>
    <s v=""/>
    <s v=""/>
    <s v=""/>
    <s v=""/>
    <s v=""/>
    <s v=""/>
    <s v=""/>
    <s v=""/>
    <s v=""/>
    <s v=""/>
    <s v=""/>
  </r>
  <r>
    <x v="70"/>
    <s v="AM"/>
    <s v="Argueta"/>
    <s v=" Class has"/>
    <s v="testing"/>
    <s v="today"/>
    <s v="harvest"/>
    <x v="26"/>
    <s v="main"/>
    <n v="0"/>
    <n v="6"/>
    <s v=""/>
    <s v=""/>
    <s v=""/>
    <s v=""/>
    <s v=""/>
    <s v=""/>
    <s v=""/>
    <s v=""/>
    <s v=""/>
    <s v=""/>
    <s v=""/>
    <s v=""/>
    <s v=""/>
    <s v=""/>
  </r>
  <r>
    <x v="71"/>
    <s v="AM"/>
    <s v="Lopez"/>
    <s v="Jeremiah"/>
    <n v="1"/>
    <s v="Dcall"/>
    <s v="maintenance, garden"/>
    <x v="9"/>
    <s v="main"/>
    <s v=""/>
    <s v=""/>
    <s v=""/>
    <s v=""/>
    <s v=""/>
    <s v=""/>
    <s v=""/>
    <s v=""/>
    <s v=""/>
    <s v=""/>
    <s v=""/>
    <s v=""/>
    <s v=""/>
    <s v=""/>
    <s v="watering all beds"/>
    <s v="water beds in main garden "/>
  </r>
  <r>
    <x v="71"/>
    <s v="AM"/>
    <s v="Lopez"/>
    <s v="Jacob"/>
    <n v="2"/>
    <s v="SH"/>
    <s v="harvest"/>
    <x v="27"/>
    <s v="O16"/>
    <n v="1"/>
    <n v="5"/>
    <s v=""/>
    <s v=""/>
    <s v=""/>
    <s v=""/>
    <s v=""/>
    <s v=""/>
    <s v=""/>
    <s v=""/>
    <s v=""/>
    <s v=""/>
    <s v=""/>
    <s v=""/>
    <s v=""/>
    <s v=""/>
  </r>
  <r>
    <x v="71"/>
    <s v="AM"/>
    <s v="Lopez"/>
    <s v="Jacob"/>
    <n v="2"/>
    <s v="SH"/>
    <s v="harvest"/>
    <x v="34"/>
    <s v="O9,17"/>
    <n v="9"/>
    <n v="4"/>
    <s v=""/>
    <s v=""/>
    <s v=""/>
    <s v=""/>
    <s v=""/>
    <s v=""/>
    <s v=""/>
    <s v=""/>
    <s v=""/>
    <s v=""/>
    <s v=""/>
    <s v=""/>
    <s v=""/>
    <s v=""/>
  </r>
  <r>
    <x v="71"/>
    <s v="AM"/>
    <s v="Lopez"/>
    <s v="Ally"/>
    <n v="3"/>
    <s v="PM"/>
    <s v="harvest"/>
    <x v="20"/>
    <s v="M2"/>
    <n v="10"/>
    <n v="11"/>
    <s v=""/>
    <s v=""/>
    <s v=""/>
    <s v=""/>
    <s v=""/>
    <s v=""/>
    <s v=""/>
    <s v=""/>
    <s v=""/>
    <s v=""/>
    <s v=""/>
    <s v=""/>
    <s v=""/>
    <s v=""/>
  </r>
  <r>
    <x v="71"/>
    <s v="AM"/>
    <s v="Lopez"/>
    <s v="Ally"/>
    <n v="3"/>
    <s v="PM"/>
    <s v="harvest"/>
    <x v="17"/>
    <s v="M15a,5"/>
    <n v="2"/>
    <n v="6"/>
    <s v=""/>
    <s v=""/>
    <s v=""/>
    <s v=""/>
    <s v=""/>
    <s v=""/>
    <s v=""/>
    <s v=""/>
    <s v=""/>
    <s v=""/>
    <s v=""/>
    <s v=""/>
    <s v=""/>
    <s v=""/>
  </r>
  <r>
    <x v="71"/>
    <s v="AM"/>
    <s v="Lopez"/>
    <s v="Aaron"/>
    <n v="4"/>
    <s v="JB"/>
    <s v="maintenance, garden"/>
    <x v="9"/>
    <s v="Herb beds"/>
    <s v=""/>
    <s v=""/>
    <s v=""/>
    <s v=""/>
    <s v=""/>
    <s v=""/>
    <s v=""/>
    <s v=""/>
    <s v=""/>
    <s v=""/>
    <s v=""/>
    <s v=""/>
    <s v=""/>
    <s v=""/>
    <s v="cut sorrel, parsley"/>
    <s v="clean up leaves behind M1, and water beds"/>
  </r>
  <r>
    <x v="71"/>
    <s v="AM"/>
    <s v="Lopez"/>
    <s v="Eli"/>
    <n v="5"/>
    <s v="SK"/>
    <s v="harvest"/>
    <x v="24"/>
    <s v="M5,16"/>
    <n v="6"/>
    <n v="0"/>
    <s v=""/>
    <s v=""/>
    <s v=""/>
    <s v=""/>
    <s v=""/>
    <s v=""/>
    <s v=""/>
    <s v=""/>
    <s v=""/>
    <s v=""/>
    <s v=""/>
    <s v=""/>
    <s v=""/>
    <s v=""/>
  </r>
  <r>
    <x v="71"/>
    <s v="AM"/>
    <s v="Lopez"/>
    <s v="Alexis"/>
    <n v="6"/>
    <s v="DC"/>
    <s v="compost"/>
    <x v="9"/>
    <s v=""/>
    <s v=""/>
    <s v=""/>
    <s v=""/>
    <s v=""/>
    <s v=""/>
    <s v=""/>
    <s v=""/>
    <n v="56"/>
    <s v=" "/>
    <n v="0"/>
    <n v="132"/>
    <s v=" "/>
    <s v=" "/>
    <s v="2 to3"/>
    <s v=""/>
    <s v=""/>
  </r>
  <r>
    <x v="71"/>
    <s v="PM"/>
    <s v="Lopez"/>
    <s v="Lewellyn"/>
    <n v="1"/>
    <s v="PM/DC"/>
    <s v="harvest"/>
    <x v="10"/>
    <s v="main"/>
    <n v="4"/>
    <n v="11"/>
    <s v=""/>
    <s v=""/>
    <s v=""/>
    <s v=""/>
    <s v=""/>
    <s v=""/>
    <s v=""/>
    <s v=""/>
    <s v=""/>
    <s v=""/>
    <s v=""/>
    <s v=""/>
    <s v=""/>
    <s v=""/>
  </r>
  <r>
    <x v="71"/>
    <s v="PM"/>
    <s v="Lopez"/>
    <s v="Lewellyn"/>
    <n v="1"/>
    <s v="PM/DC"/>
    <s v="harvest"/>
    <x v="20"/>
    <s v="main"/>
    <n v="6"/>
    <n v="15"/>
    <s v=""/>
    <s v=""/>
    <s v=""/>
    <s v=""/>
    <s v=""/>
    <s v=""/>
    <s v=""/>
    <s v=""/>
    <s v=""/>
    <s v=""/>
    <s v=""/>
    <s v=""/>
    <s v=""/>
    <s v=""/>
  </r>
  <r>
    <x v="71"/>
    <s v="PM"/>
    <s v="Lopez"/>
    <s v="Liam"/>
    <n v="2"/>
    <s v="JB/MW"/>
    <s v="harvest"/>
    <x v="65"/>
    <s v="Herb beds"/>
    <n v="0"/>
    <n v="2"/>
    <s v=""/>
    <s v=""/>
    <s v=""/>
    <s v=""/>
    <s v=""/>
    <s v=""/>
    <s v=""/>
    <s v=""/>
    <s v=""/>
    <s v=""/>
    <s v=""/>
    <s v=""/>
    <s v=""/>
    <s v=""/>
  </r>
  <r>
    <x v="71"/>
    <s v="PM"/>
    <s v="Lopez"/>
    <s v="Cullen"/>
    <n v="3"/>
    <s v="SK"/>
    <s v="harvest"/>
    <x v="39"/>
    <s v="M3,14,16"/>
    <n v="2"/>
    <n v="9"/>
    <s v=""/>
    <s v=""/>
    <s v=""/>
    <s v=""/>
    <s v=""/>
    <s v=""/>
    <s v=""/>
    <s v=""/>
    <s v=""/>
    <s v=""/>
    <s v=""/>
    <s v=""/>
    <s v=""/>
    <s v=""/>
  </r>
  <r>
    <x v="71"/>
    <s v="PM"/>
    <s v="Lopez"/>
    <s v="Cullen"/>
    <n v="3"/>
    <s v="SK"/>
    <s v="harvest"/>
    <x v="66"/>
    <s v="main"/>
    <n v="3"/>
    <n v="4"/>
    <s v=""/>
    <s v=""/>
    <s v=""/>
    <s v=""/>
    <s v=""/>
    <s v=""/>
    <s v=""/>
    <s v=""/>
    <s v=""/>
    <s v=""/>
    <s v=""/>
    <s v=""/>
    <s v=""/>
    <s v=""/>
  </r>
  <r>
    <x v="71"/>
    <s v="PM"/>
    <s v="Lopez"/>
    <s v="Cullen"/>
    <n v="3"/>
    <s v="SK"/>
    <s v="harvest"/>
    <x v="28"/>
    <s v="main"/>
    <n v="1"/>
    <n v="12"/>
    <s v=""/>
    <s v=""/>
    <s v=""/>
    <s v=""/>
    <s v=""/>
    <s v=""/>
    <s v=""/>
    <s v=""/>
    <s v=""/>
    <s v=""/>
    <s v=""/>
    <s v=""/>
    <s v=""/>
    <s v=""/>
  </r>
  <r>
    <x v="71"/>
    <s v="PM"/>
    <s v="Lopez"/>
    <s v="Cullen"/>
    <n v="3"/>
    <s v="SK"/>
    <s v="harvest"/>
    <x v="22"/>
    <s v="M6"/>
    <n v="1"/>
    <n v="8"/>
    <s v=""/>
    <s v=""/>
    <s v=""/>
    <s v=""/>
    <s v=""/>
    <s v=""/>
    <s v=""/>
    <s v=""/>
    <s v=""/>
    <s v=""/>
    <s v=""/>
    <s v=""/>
    <s v=""/>
    <s v=""/>
  </r>
  <r>
    <x v="71"/>
    <s v="PM"/>
    <s v="Lopez"/>
    <s v="Jace"/>
    <n v="4"/>
    <s v="SH"/>
    <s v="maintenance, garden"/>
    <x v="9"/>
    <s v="main"/>
    <s v=""/>
    <s v=""/>
    <s v=""/>
    <s v=""/>
    <s v=""/>
    <s v=""/>
    <s v=""/>
    <s v=""/>
    <s v=""/>
    <s v=""/>
    <s v=""/>
    <s v=""/>
    <s v=""/>
    <s v=""/>
    <s v="watering all beds"/>
    <s v="water all beds"/>
  </r>
  <r>
    <x v="71"/>
    <s v="PM"/>
    <s v="Lopez"/>
    <s v="Lelia"/>
    <n v="5"/>
    <s v="Dcall"/>
    <s v="harvest"/>
    <x v="17"/>
    <s v="main"/>
    <n v="1"/>
    <n v="9"/>
    <s v=""/>
    <s v=""/>
    <s v=""/>
    <s v=""/>
    <s v=""/>
    <s v=""/>
    <s v=""/>
    <s v=""/>
    <s v=""/>
    <s v=""/>
    <s v=""/>
    <s v=""/>
    <s v=""/>
    <s v=""/>
  </r>
  <r>
    <x v="71"/>
    <s v="PM"/>
    <s v="Lopez"/>
    <s v="Lelia"/>
    <n v="5"/>
    <s v="Dcall"/>
    <s v="harvest"/>
    <x v="26"/>
    <s v="main"/>
    <n v="0"/>
    <n v="11"/>
    <s v=""/>
    <s v=""/>
    <s v=""/>
    <s v=""/>
    <s v=""/>
    <s v=""/>
    <s v=""/>
    <s v=""/>
    <s v=""/>
    <s v=""/>
    <s v=""/>
    <s v=""/>
    <s v=""/>
    <s v=""/>
  </r>
  <r>
    <x v="71"/>
    <s v="PM"/>
    <s v="Lopez"/>
    <s v="Seth"/>
    <n v="6"/>
    <s v="DL/HO"/>
    <s v="compost"/>
    <x v="9"/>
    <s v=""/>
    <s v=""/>
    <s v=""/>
    <s v=""/>
    <s v=""/>
    <s v=""/>
    <s v=""/>
    <s v=""/>
    <n v="57"/>
    <s v=" "/>
    <n v="0"/>
    <n v="106"/>
    <n v="68"/>
    <n v="66"/>
    <s v="remove leaves in walkway"/>
    <s v=""/>
    <s v=""/>
  </r>
  <r>
    <x v="72"/>
    <s v="AM"/>
    <s v="Argueta"/>
    <s v="victoria"/>
    <n v="1"/>
    <s v="JB/DC"/>
    <s v="harvest"/>
    <x v="20"/>
    <s v="main"/>
    <n v="3"/>
    <n v="15"/>
    <s v=""/>
    <s v=""/>
    <s v=""/>
    <s v=""/>
    <s v=""/>
    <s v=""/>
    <s v=""/>
    <s v=""/>
    <s v=""/>
    <s v=""/>
    <s v=""/>
    <s v=""/>
    <s v=""/>
    <s v=""/>
  </r>
  <r>
    <x v="72"/>
    <s v="AM"/>
    <s v="Argueta"/>
    <s v="Joaquin"/>
    <n v="2"/>
    <s v="SH"/>
    <s v="harvest"/>
    <x v="34"/>
    <s v="O17,9"/>
    <n v="10"/>
    <n v="1"/>
    <s v=""/>
    <s v=""/>
    <s v=""/>
    <s v=""/>
    <s v=""/>
    <s v=""/>
    <s v=""/>
    <s v=""/>
    <s v=""/>
    <s v=""/>
    <s v=""/>
    <s v=""/>
    <s v=""/>
    <s v=""/>
  </r>
  <r>
    <x v="72"/>
    <s v="AM"/>
    <s v="Argueta"/>
    <s v="Joaquin"/>
    <n v="2"/>
    <s v="SH"/>
    <s v="harvest"/>
    <x v="27"/>
    <s v="O16"/>
    <n v="0"/>
    <n v="10"/>
    <s v=""/>
    <s v=""/>
    <s v=""/>
    <s v=""/>
    <s v=""/>
    <s v=""/>
    <s v=""/>
    <s v=""/>
    <s v=""/>
    <s v=""/>
    <s v=""/>
    <s v=""/>
    <s v=""/>
    <s v=""/>
  </r>
  <r>
    <x v="72"/>
    <s v="AM"/>
    <s v="Argueta"/>
    <s v="Andrea"/>
    <n v="3"/>
    <s v="DW"/>
    <s v="harvest"/>
    <x v="13"/>
    <s v="Herb beds"/>
    <n v="0"/>
    <n v="6"/>
    <s v=""/>
    <s v=""/>
    <s v=""/>
    <s v=""/>
    <s v=""/>
    <s v=""/>
    <s v=""/>
    <s v=""/>
    <s v=""/>
    <s v=""/>
    <s v=""/>
    <s v=""/>
    <s v=""/>
    <s v=""/>
  </r>
  <r>
    <x v="72"/>
    <s v="AM"/>
    <s v="Argueta"/>
    <s v="Yacir"/>
    <n v="4"/>
    <s v="PM"/>
    <s v="harvest"/>
    <x v="33"/>
    <s v="M3,5"/>
    <n v="1"/>
    <n v="5"/>
    <s v=""/>
    <s v=""/>
    <s v=""/>
    <s v=""/>
    <s v=""/>
    <s v=""/>
    <s v=""/>
    <s v=""/>
    <s v=""/>
    <s v=""/>
    <s v=""/>
    <s v=""/>
    <s v=""/>
    <s v=""/>
  </r>
  <r>
    <x v="72"/>
    <s v="AM"/>
    <s v="Argueta"/>
    <s v="Yacir"/>
    <n v="4"/>
    <s v="PM"/>
    <s v="harvest"/>
    <x v="10"/>
    <s v="M13,15"/>
    <n v="6"/>
    <n v="12"/>
    <s v=""/>
    <s v=""/>
    <s v=""/>
    <s v=""/>
    <s v=""/>
    <s v=""/>
    <s v=""/>
    <s v=""/>
    <s v=""/>
    <s v=""/>
    <s v=""/>
    <s v=""/>
    <s v=""/>
    <s v=""/>
  </r>
  <r>
    <x v="72"/>
    <s v="AM"/>
    <s v="Argueta"/>
    <s v="Ashlyn"/>
    <n v="5"/>
    <s v="JT"/>
    <s v="compost"/>
    <x v="9"/>
    <s v=""/>
    <s v=""/>
    <s v=""/>
    <s v=""/>
    <s v=""/>
    <s v=""/>
    <s v=""/>
    <s v=""/>
    <n v="85"/>
    <s v=" "/>
    <n v="0"/>
    <n v="123"/>
    <s v=" "/>
    <n v="75"/>
    <s v="got a great lesson from Mr. Hal"/>
    <s v=""/>
    <s v=""/>
  </r>
  <r>
    <x v="72"/>
    <s v="AM"/>
    <s v="Argueta"/>
    <s v=" "/>
    <s v=" "/>
    <s v=" "/>
    <s v="mantenance, garden"/>
    <x v="6"/>
    <s v="Orchard"/>
    <s v=""/>
    <s v=""/>
    <s v=""/>
    <s v=""/>
    <s v=""/>
    <s v=""/>
    <s v=""/>
    <s v=""/>
    <s v=""/>
    <s v=""/>
    <s v=""/>
    <s v=""/>
    <s v=""/>
    <s v=""/>
    <s v="pruned trees"/>
    <s v="removed cut limbs and started  fig plantings"/>
  </r>
  <r>
    <x v="73"/>
    <s v="AM"/>
    <s v="Hebert"/>
    <s v="Silas"/>
    <n v="1"/>
    <s v="DW"/>
    <s v="harvest"/>
    <x v="20"/>
    <s v="main"/>
    <n v="3"/>
    <n v="11"/>
    <s v=""/>
    <s v=""/>
    <s v=""/>
    <s v=""/>
    <s v=""/>
    <s v=""/>
    <s v=""/>
    <s v=""/>
    <s v=""/>
    <s v=""/>
    <s v=""/>
    <s v=""/>
    <s v=""/>
    <s v=""/>
  </r>
  <r>
    <x v="73"/>
    <s v="AM"/>
    <s v="Hebert"/>
    <s v="Silas"/>
    <n v="1"/>
    <s v="DW"/>
    <s v="harvest"/>
    <x v="27"/>
    <s v="M6a"/>
    <n v="1"/>
    <n v="1"/>
    <s v=""/>
    <s v=""/>
    <s v=""/>
    <s v=""/>
    <s v=""/>
    <s v=""/>
    <s v=""/>
    <s v=""/>
    <s v=""/>
    <s v=""/>
    <s v=""/>
    <s v=""/>
    <s v=""/>
    <s v=""/>
  </r>
  <r>
    <x v="73"/>
    <s v="AM"/>
    <s v="Hebert"/>
    <s v="Derrick"/>
    <n v="2"/>
    <s v="DCall"/>
    <s v="compost"/>
    <x v="9"/>
    <s v=""/>
    <s v=""/>
    <s v=""/>
    <s v=""/>
    <s v=""/>
    <s v=""/>
    <s v=""/>
    <s v=""/>
    <n v="82"/>
    <s v=" "/>
    <n v="0"/>
    <n v="126"/>
    <n v="70"/>
    <n v="70"/>
    <s v=" "/>
    <s v=""/>
    <s v=""/>
  </r>
  <r>
    <x v="73"/>
    <s v="AM"/>
    <s v="Hebert"/>
    <s v="Wilson"/>
    <n v="3"/>
    <s v="EV"/>
    <s v="maintenance, garden"/>
    <x v="9"/>
    <s v="A1"/>
    <s v=""/>
    <s v=""/>
    <s v=""/>
    <s v=""/>
    <s v=""/>
    <s v=""/>
    <s v=""/>
    <s v=""/>
    <s v=""/>
    <s v=""/>
    <s v=""/>
    <s v=""/>
    <s v=""/>
    <s v=""/>
    <s v="Hill up half of the potatoes"/>
    <s v="weed and hill half of the A1 potatoes"/>
  </r>
  <r>
    <x v="73"/>
    <s v="AM"/>
    <s v="Hebert"/>
    <s v="Tre'Shawn"/>
    <n v="4"/>
    <s v="SH"/>
    <s v="harvest"/>
    <x v="33"/>
    <s v="M3,5"/>
    <n v="0"/>
    <n v="12"/>
    <s v=""/>
    <s v=""/>
    <s v=""/>
    <s v=""/>
    <s v=""/>
    <s v=""/>
    <s v=""/>
    <s v=""/>
    <s v=""/>
    <s v=""/>
    <s v=""/>
    <s v=""/>
    <s v=""/>
    <s v=""/>
  </r>
  <r>
    <x v="73"/>
    <s v="AM"/>
    <s v="Hebert"/>
    <s v="Natalie"/>
    <n v="5"/>
    <s v="SK"/>
    <s v="harvest"/>
    <x v="24"/>
    <s v="M16b"/>
    <n v="8"/>
    <n v="0"/>
    <s v=""/>
    <s v=""/>
    <s v=""/>
    <s v=""/>
    <s v=""/>
    <s v=""/>
    <s v=""/>
    <s v=""/>
    <s v=""/>
    <s v=""/>
    <s v=""/>
    <s v=""/>
    <s v=""/>
    <s v=""/>
  </r>
  <r>
    <x v="73"/>
    <s v="AM"/>
    <s v="Hebert"/>
    <s v="Natalie"/>
    <n v="5"/>
    <s v="SK"/>
    <s v="harvest"/>
    <x v="40"/>
    <s v="M9"/>
    <n v="6"/>
    <n v="6"/>
    <s v=""/>
    <s v=""/>
    <s v=""/>
    <s v=""/>
    <s v=""/>
    <s v=""/>
    <s v=""/>
    <s v=""/>
    <s v=""/>
    <s v=""/>
    <s v=""/>
    <s v=""/>
    <s v=""/>
    <s v=""/>
  </r>
  <r>
    <x v="73"/>
    <s v="AM"/>
    <s v="Hebert"/>
    <s v="Kayden"/>
    <n v="6"/>
    <s v="DC/MW"/>
    <s v="plant"/>
    <x v="67"/>
    <s v="M17"/>
    <s v=""/>
    <s v=""/>
    <s v=""/>
    <s v=""/>
    <s v=""/>
    <s v="cotton"/>
    <d v="2024-03-21T00:00:00"/>
    <s v=""/>
    <s v=""/>
    <s v=""/>
    <s v=""/>
    <s v=""/>
    <s v=""/>
    <s v=""/>
    <s v="plant cotton seeds"/>
    <s v="plant 1/2&quot; deep and 1' apart"/>
  </r>
  <r>
    <x v="73"/>
    <s v="PM"/>
    <s v="Hebert"/>
    <s v="Julian"/>
    <n v="1"/>
    <s v="EV"/>
    <s v="maintenance, garden"/>
    <x v="9"/>
    <s v="A1"/>
    <s v=""/>
    <s v=""/>
    <s v=""/>
    <s v=""/>
    <s v=""/>
    <s v=""/>
    <s v=""/>
    <s v=""/>
    <s v=""/>
    <s v=""/>
    <s v=""/>
    <s v=""/>
    <s v=""/>
    <s v=""/>
    <s v="Hill up half of the potatoes"/>
    <s v="weed and hill half of the A1 potatoes"/>
  </r>
  <r>
    <x v="73"/>
    <s v="PM"/>
    <s v="Hebert"/>
    <s v="Bryson"/>
    <n v="2"/>
    <s v="Angel L"/>
    <s v="compost"/>
    <x v="9"/>
    <s v=""/>
    <s v=""/>
    <s v=""/>
    <s v=""/>
    <s v=""/>
    <s v=""/>
    <s v=""/>
    <s v=""/>
    <n v="82"/>
    <s v=" "/>
    <n v="0"/>
    <n v="114"/>
    <n v="77"/>
    <n v="72"/>
    <e v="#NAME?"/>
    <s v=""/>
    <s v=""/>
  </r>
  <r>
    <x v="73"/>
    <s v="PM"/>
    <s v="Hebert"/>
    <s v="Ruben"/>
    <n v="3"/>
    <s v="DC"/>
    <s v="harvest"/>
    <x v="31"/>
    <s v="M1"/>
    <n v="1"/>
    <n v="5"/>
    <s v=""/>
    <s v=""/>
    <s v=""/>
    <s v=""/>
    <s v=""/>
    <s v=""/>
    <s v=""/>
    <s v=""/>
    <s v=""/>
    <s v=""/>
    <s v=""/>
    <s v=""/>
    <s v=""/>
    <s v=""/>
  </r>
  <r>
    <x v="73"/>
    <s v="PM"/>
    <s v="Hebert"/>
    <s v="Sophia"/>
    <n v="4"/>
    <s v="DW"/>
    <s v="harvest"/>
    <x v="17"/>
    <s v="main"/>
    <n v="2"/>
    <n v="6"/>
    <s v=""/>
    <s v=""/>
    <s v=""/>
    <s v=""/>
    <s v=""/>
    <s v=""/>
    <s v=""/>
    <s v=""/>
    <s v=""/>
    <s v=""/>
    <s v=""/>
    <s v=""/>
    <s v=""/>
    <s v=""/>
  </r>
  <r>
    <x v="73"/>
    <s v="PM"/>
    <s v="Hebert"/>
    <s v="Jon"/>
    <n v="5"/>
    <s v="SK"/>
    <s v="harvest"/>
    <x v="22"/>
    <s v="M6"/>
    <n v="1"/>
    <n v="7"/>
    <s v=""/>
    <s v=""/>
    <s v=""/>
    <s v=""/>
    <s v=""/>
    <s v=""/>
    <s v=""/>
    <s v=""/>
    <s v=""/>
    <s v=""/>
    <s v=""/>
    <s v=""/>
    <s v=""/>
    <s v=""/>
  </r>
  <r>
    <x v="73"/>
    <s v="PM"/>
    <s v="Hebert"/>
    <s v="Jon"/>
    <n v="5"/>
    <s v="SK"/>
    <s v="harvest"/>
    <x v="24"/>
    <s v="M15b"/>
    <n v="8"/>
    <n v="3"/>
    <s v=""/>
    <s v=""/>
    <s v=""/>
    <s v=""/>
    <s v=""/>
    <s v=""/>
    <s v=""/>
    <s v=""/>
    <s v=""/>
    <s v=""/>
    <s v=""/>
    <s v=""/>
    <s v=""/>
    <s v=""/>
  </r>
  <r>
    <x v="73"/>
    <s v="PM"/>
    <s v="Hebert"/>
    <s v="Gale"/>
    <n v="6"/>
    <s v="DCall"/>
    <s v="harvest"/>
    <x v="33"/>
    <s v="O25"/>
    <n v="3"/>
    <n v="2"/>
    <s v=""/>
    <s v=""/>
    <s v=""/>
    <s v=""/>
    <s v=""/>
    <s v=""/>
    <s v=""/>
    <s v=""/>
    <s v=""/>
    <s v=""/>
    <s v=""/>
    <s v=""/>
    <s v=""/>
    <s v=""/>
  </r>
  <r>
    <x v="73"/>
    <s v="PM"/>
    <s v="Hebert"/>
    <s v="Gale"/>
    <n v="6"/>
    <s v="DCall"/>
    <s v="harvest"/>
    <x v="20"/>
    <s v="O2 holes"/>
    <n v="6"/>
    <n v="0"/>
    <s v=""/>
    <s v=""/>
    <s v=""/>
    <s v=""/>
    <s v=""/>
    <s v=""/>
    <s v=""/>
    <s v=""/>
    <s v=""/>
    <s v=""/>
    <s v=""/>
    <s v=""/>
    <s v=""/>
    <s v=""/>
  </r>
  <r>
    <x v="74"/>
    <s v=" "/>
    <s v="volunteers"/>
    <s v=" "/>
    <s v=" "/>
    <s v=" "/>
    <s v="maintenance, project"/>
    <x v="9"/>
    <s v="compost bins"/>
    <s v=""/>
    <s v=""/>
    <s v=""/>
    <s v=""/>
    <s v=""/>
    <s v=""/>
    <s v=""/>
    <s v=""/>
    <s v=""/>
    <s v=""/>
    <s v=""/>
    <s v=""/>
    <s v=""/>
    <s v=""/>
    <s v="added mid wire supports"/>
    <s v="either side of bin 2"/>
  </r>
  <r>
    <x v="75"/>
    <s v=" "/>
    <s v="volunteers"/>
    <s v=" "/>
    <s v=" "/>
    <s v=" "/>
    <s v="maintenance, garden"/>
    <x v="9"/>
    <s v="Orchard"/>
    <s v=""/>
    <s v=""/>
    <s v=""/>
    <s v=""/>
    <s v=""/>
    <s v=""/>
    <s v=""/>
    <s v=""/>
    <s v=""/>
    <s v=""/>
    <s v=""/>
    <s v=""/>
    <s v=""/>
    <s v=""/>
    <s v="weed and water"/>
    <s v="weeded O2 and hilled potatoes, and watered bed"/>
  </r>
  <r>
    <x v="75"/>
    <s v=" "/>
    <s v="volunteers"/>
    <s v=" "/>
    <s v=" "/>
    <s v=" "/>
    <s v="maintenance, garden"/>
    <x v="9"/>
    <s v="Orchard"/>
    <s v=""/>
    <s v=""/>
    <s v=""/>
    <s v=""/>
    <s v=""/>
    <s v=""/>
    <s v=""/>
    <s v=""/>
    <s v=""/>
    <s v=""/>
    <s v=""/>
    <s v=""/>
    <s v=""/>
    <s v=""/>
    <s v="pruned pear tree"/>
    <s v="pruned pear tree"/>
  </r>
  <r>
    <x v="75"/>
    <s v=" "/>
    <s v="volunteers"/>
    <s v=" "/>
    <s v=" "/>
    <s v=" "/>
    <s v="maintenance, garden"/>
    <x v="9"/>
    <s v="Orchard"/>
    <s v=""/>
    <s v=""/>
    <s v=""/>
    <s v=""/>
    <s v=""/>
    <s v="planted a gift peach tree in orchard"/>
    <s v=" "/>
    <s v=""/>
    <s v=""/>
    <s v=""/>
    <s v=""/>
    <s v=""/>
    <s v=""/>
    <s v=""/>
    <s v="planted peach tree"/>
    <s v="planted peach tree between kumquats and celeste fig"/>
  </r>
  <r>
    <x v="75"/>
    <s v=" "/>
    <s v="volunteers"/>
    <s v=" "/>
    <s v=" "/>
    <s v=" "/>
    <s v="maintenance, project"/>
    <x v="9"/>
    <s v="main"/>
    <s v=""/>
    <s v=""/>
    <s v=""/>
    <s v=""/>
    <s v=""/>
    <s v=""/>
    <s v=""/>
    <s v=""/>
    <s v=""/>
    <s v=""/>
    <s v=""/>
    <s v=""/>
    <s v=""/>
    <s v=""/>
    <s v="pinned landscape timbers"/>
    <s v="pinned landscape timbers along grape bed"/>
  </r>
  <r>
    <x v="75"/>
    <s v=" "/>
    <s v="volunteers"/>
    <s v=" "/>
    <s v=" "/>
    <s v=" "/>
    <s v="plant"/>
    <x v="68"/>
    <s v="m10"/>
    <s v=""/>
    <s v=""/>
    <s v=""/>
    <s v=""/>
    <s v=""/>
    <s v="tomatoes, celeb &amp; marz"/>
    <d v="2024-03-26T00:00:00"/>
    <s v=""/>
    <s v=""/>
    <s v=""/>
    <s v=""/>
    <s v=""/>
    <s v=""/>
    <s v=""/>
    <s v=" "/>
    <s v=" "/>
  </r>
  <r>
    <x v="75"/>
    <s v=" "/>
    <s v="volunteers"/>
    <s v=" "/>
    <s v=" "/>
    <s v=" "/>
    <s v="fertilze"/>
    <x v="69"/>
    <s v="A2-7"/>
    <s v=""/>
    <s v=""/>
    <s v="Seaweed liquid fetilizer"/>
    <s v="A2-7"/>
    <d v="2024-04-02T00:00:00"/>
    <s v=""/>
    <s v=""/>
    <s v=""/>
    <s v=""/>
    <s v=""/>
    <s v=""/>
    <s v=""/>
    <s v=""/>
    <s v=""/>
    <s v=" "/>
    <s v=" "/>
  </r>
  <r>
    <x v="75"/>
    <s v=" "/>
    <s v="volunteers"/>
    <s v=" "/>
    <s v=" "/>
    <s v=" "/>
    <s v="maintenance, garden"/>
    <x v="9"/>
    <s v="compost bins"/>
    <s v=""/>
    <s v=""/>
    <s v=""/>
    <s v=""/>
    <s v=""/>
    <s v=""/>
    <s v=""/>
    <s v=""/>
    <s v=""/>
    <s v=""/>
    <s v=""/>
    <s v=""/>
    <s v=""/>
    <s v=""/>
    <s v="removed hazards"/>
    <s v="removed extented screw ends in bin 2"/>
  </r>
  <r>
    <x v="75"/>
    <s v=" "/>
    <s v="volunteers"/>
    <s v=" "/>
    <s v=" "/>
    <s v=" "/>
    <s v="harvest"/>
    <x v="11"/>
    <s v="main"/>
    <n v="0"/>
    <n v="11"/>
    <s v=""/>
    <s v=""/>
    <s v=""/>
    <s v=""/>
    <s v=""/>
    <s v=""/>
    <s v=""/>
    <s v=""/>
    <s v=""/>
    <s v=""/>
    <s v=""/>
    <s v=""/>
    <m/>
    <m/>
  </r>
  <r>
    <x v="75"/>
    <s v=" "/>
    <s v="volunteers"/>
    <s v=" "/>
    <s v=" "/>
    <s v=" "/>
    <s v="harvest"/>
    <x v="20"/>
    <s v="main"/>
    <n v="6"/>
    <n v="0"/>
    <s v=""/>
    <s v=""/>
    <s v=""/>
    <s v=""/>
    <s v=""/>
    <s v=""/>
    <s v=""/>
    <s v=""/>
    <s v=""/>
    <s v=""/>
    <s v=""/>
    <s v=""/>
    <m/>
    <m/>
  </r>
  <r>
    <x v="75"/>
    <s v=" "/>
    <s v="volunteers"/>
    <s v=" "/>
    <s v=" "/>
    <s v=" "/>
    <s v="harvest"/>
    <x v="27"/>
    <s v="m6"/>
    <n v="0"/>
    <n v="10"/>
    <s v=""/>
    <s v=""/>
    <s v=""/>
    <s v=""/>
    <s v=""/>
    <s v=""/>
    <s v=""/>
    <s v=""/>
    <s v=""/>
    <s v=""/>
    <s v=""/>
    <s v=""/>
    <m/>
    <m/>
  </r>
  <r>
    <x v="75"/>
    <s v=" "/>
    <s v="volunteers"/>
    <s v=" "/>
    <s v=" "/>
    <s v=" "/>
    <s v="harvest"/>
    <x v="33"/>
    <s v="m5"/>
    <n v="1"/>
    <n v="13"/>
    <s v=""/>
    <s v=""/>
    <s v=""/>
    <s v=""/>
    <s v=""/>
    <s v=""/>
    <s v=""/>
    <s v=""/>
    <s v=""/>
    <s v=""/>
    <s v=""/>
    <s v=""/>
    <m/>
    <m/>
  </r>
  <r>
    <x v="75"/>
    <s v=" "/>
    <s v="volunteers"/>
    <s v=" "/>
    <s v=" "/>
    <s v=" "/>
    <s v="harvest"/>
    <x v="32"/>
    <s v="main"/>
    <n v="0"/>
    <n v="7"/>
    <s v=""/>
    <s v=""/>
    <s v=""/>
    <s v=""/>
    <s v=""/>
    <s v=""/>
    <s v=""/>
    <s v=""/>
    <s v=""/>
    <s v=""/>
    <s v=""/>
    <s v=""/>
    <m/>
    <m/>
  </r>
  <r>
    <x v="75"/>
    <s v=" "/>
    <s v="volunteers"/>
    <s v=" "/>
    <s v=" "/>
    <s v=" "/>
    <s v="harvest"/>
    <x v="34"/>
    <s v="O17,9"/>
    <n v="7"/>
    <n v="0"/>
    <s v=""/>
    <s v=""/>
    <s v=""/>
    <s v=""/>
    <s v=""/>
    <s v=""/>
    <s v=""/>
    <s v=""/>
    <s v=""/>
    <s v=""/>
    <s v=""/>
    <s v=""/>
    <m/>
    <m/>
  </r>
  <r>
    <x v="75"/>
    <s v=" "/>
    <s v="volunteers"/>
    <s v=" "/>
    <s v=" "/>
    <s v=" "/>
    <s v="harvest"/>
    <x v="70"/>
    <s v="main"/>
    <n v="2"/>
    <n v="8"/>
    <s v=""/>
    <s v=""/>
    <s v=""/>
    <s v=""/>
    <s v=""/>
    <s v=""/>
    <s v=""/>
    <s v=""/>
    <s v=""/>
    <s v=""/>
    <s v=""/>
    <s v=""/>
    <m/>
    <m/>
  </r>
  <r>
    <x v="76"/>
    <s v=" "/>
    <s v="volunteers"/>
    <s v=" "/>
    <s v=" "/>
    <s v=" "/>
    <s v="harvest"/>
    <x v="70"/>
    <s v="main"/>
    <n v="2"/>
    <n v="2"/>
    <s v=""/>
    <s v=""/>
    <s v=""/>
    <s v=""/>
    <s v=""/>
    <s v=""/>
    <s v=""/>
    <s v=""/>
    <s v=""/>
    <s v=""/>
    <s v=""/>
    <s v=""/>
    <s v=""/>
    <s v=""/>
  </r>
  <r>
    <x v="76"/>
    <s v=" "/>
    <s v="volunteers"/>
    <s v=" "/>
    <s v=" "/>
    <s v=" "/>
    <s v="maintenance, garden"/>
    <x v="9"/>
    <s v="Orchard"/>
    <s v=""/>
    <s v=""/>
    <s v=""/>
    <s v=""/>
    <s v=""/>
    <s v=""/>
    <s v=""/>
    <s v=""/>
    <s v=""/>
    <s v=""/>
    <s v=""/>
    <s v=""/>
    <s v=""/>
    <s v=""/>
    <s v="installed irrigation to O15"/>
    <s v="leveled blocks bed O15, changed irrigation heads to O28, extended irrigation in O17"/>
  </r>
  <r>
    <x v="77"/>
    <s v="AM"/>
    <s v="Argueta"/>
    <s v="yacir"/>
    <n v="4"/>
    <s v="JB"/>
    <s v="maintenance, garden"/>
    <x v="13"/>
    <s v="main"/>
    <s v=""/>
    <s v=""/>
    <s v=""/>
    <s v=""/>
    <s v=""/>
    <s v=""/>
    <s v=""/>
    <s v=""/>
    <s v=""/>
    <s v=""/>
    <s v=""/>
    <s v=""/>
    <s v=""/>
    <s v=""/>
    <s v="plant herbs"/>
    <s v="cotton seeds, cut sorrel, remove bolting cilantro leaves"/>
  </r>
  <r>
    <x v="77"/>
    <s v="AM"/>
    <s v="Argueta"/>
    <s v="Milagro"/>
    <n v="2"/>
    <s v="JT"/>
    <s v="harvest"/>
    <x v="24"/>
    <s v="M16"/>
    <n v="1"/>
    <n v="2"/>
    <s v=""/>
    <s v=""/>
    <s v=""/>
    <s v=""/>
    <s v=""/>
    <s v=""/>
    <s v=""/>
    <s v=""/>
    <s v=""/>
    <s v=""/>
    <s v=""/>
    <s v=""/>
    <s v=""/>
    <s v=""/>
  </r>
  <r>
    <x v="77"/>
    <s v="AM"/>
    <s v="Argueta"/>
    <s v="Milagro"/>
    <n v="2"/>
    <s v="JT"/>
    <s v="harvest"/>
    <x v="11"/>
    <s v="M13b"/>
    <n v="2"/>
    <n v="8"/>
    <s v=""/>
    <s v=""/>
    <s v=""/>
    <s v=""/>
    <s v=""/>
    <s v=""/>
    <s v=""/>
    <s v=""/>
    <s v=""/>
    <s v=""/>
    <s v=""/>
    <s v=""/>
    <s v=""/>
    <s v=""/>
  </r>
  <r>
    <x v="77"/>
    <s v="AM"/>
    <s v="Argueta"/>
    <s v="Andrea"/>
    <n v="3"/>
    <s v="HO"/>
    <s v="compost"/>
    <x v="9"/>
    <s v=""/>
    <s v=""/>
    <s v=""/>
    <s v=""/>
    <s v=""/>
    <s v=""/>
    <s v=""/>
    <s v=""/>
    <n v="63"/>
    <s v=" "/>
    <s v="7/10"/>
    <n v="82"/>
    <n v="113"/>
    <n v="70"/>
    <s v="transplant swamp chestnuts"/>
    <s v=""/>
    <s v=""/>
  </r>
  <r>
    <x v="77"/>
    <s v="AM"/>
    <s v="Argueta"/>
    <s v="David M"/>
    <n v="1"/>
    <s v="DC"/>
    <s v="harvest"/>
    <x v="20"/>
    <s v="orchard"/>
    <n v="6"/>
    <n v="7"/>
    <s v=""/>
    <s v=""/>
    <s v=""/>
    <s v=""/>
    <s v=""/>
    <s v=""/>
    <s v=""/>
    <s v=""/>
    <s v=""/>
    <s v=""/>
    <s v=""/>
    <s v=""/>
    <s v=""/>
    <s v=""/>
  </r>
  <r>
    <x v="77"/>
    <s v="AM"/>
    <s v="Argueta"/>
    <s v="David M"/>
    <n v="1"/>
    <s v="DC"/>
    <s v="harvest"/>
    <x v="27"/>
    <s v="O16"/>
    <n v="0"/>
    <n v="12"/>
    <s v=""/>
    <s v=""/>
    <s v=""/>
    <s v=""/>
    <s v=""/>
    <s v=""/>
    <s v=""/>
    <s v=""/>
    <s v=""/>
    <s v=""/>
    <s v=""/>
    <s v=""/>
    <s v=""/>
    <s v=""/>
  </r>
  <r>
    <x v="77"/>
    <s v="AM"/>
    <s v="Argueta"/>
    <s v="Abigail"/>
    <n v="5"/>
    <s v="PM"/>
    <s v="harvest"/>
    <x v="17"/>
    <s v="main holes"/>
    <n v="3"/>
    <n v="4"/>
    <s v=""/>
    <s v=""/>
    <s v=""/>
    <s v=""/>
    <s v=""/>
    <s v=""/>
    <s v=""/>
    <s v=""/>
    <s v=""/>
    <s v=""/>
    <s v=""/>
    <s v=""/>
    <s v=""/>
    <s v=""/>
  </r>
  <r>
    <x v="77"/>
    <s v="AM"/>
    <s v="Argueta"/>
    <s v="Abigail"/>
    <n v="5"/>
    <s v="PM"/>
    <s v="harvest"/>
    <x v="33"/>
    <s v="M3,9"/>
    <n v="1"/>
    <n v="2"/>
    <s v=""/>
    <s v=""/>
    <s v=""/>
    <s v=""/>
    <s v=""/>
    <s v=""/>
    <s v=""/>
    <s v=""/>
    <s v=""/>
    <s v=""/>
    <s v=""/>
    <s v=""/>
    <s v=""/>
    <s v=""/>
  </r>
  <r>
    <x v="77"/>
    <s v="AM"/>
    <s v="Argueta"/>
    <s v="Abigail"/>
    <n v="5"/>
    <s v="PM"/>
    <s v="harvest"/>
    <x v="70"/>
    <s v="M8,2,12"/>
    <n v="1"/>
    <n v="11"/>
    <s v=""/>
    <s v=""/>
    <s v=""/>
    <s v=""/>
    <s v=""/>
    <s v=""/>
    <s v=""/>
    <s v=""/>
    <s v=""/>
    <s v=""/>
    <s v=""/>
    <s v=""/>
    <s v=""/>
    <s v=""/>
  </r>
  <r>
    <x v="78"/>
    <s v="AM/PM"/>
    <s v="Lopez"/>
    <s v="outdoor"/>
    <s v="classes"/>
    <s v="rained out"/>
    <s v="harvest"/>
    <x v="20"/>
    <s v="Main"/>
    <n v="12"/>
    <n v="8"/>
    <s v=""/>
    <s v=""/>
    <s v=""/>
    <s v=""/>
    <s v=""/>
    <s v=""/>
    <s v=""/>
    <s v=""/>
    <s v=""/>
    <s v=""/>
    <s v=""/>
    <s v=""/>
    <s v=""/>
    <s v=""/>
  </r>
  <r>
    <x v="78"/>
    <s v="AM/PM"/>
    <s v="Lopez"/>
    <s v="outdoor"/>
    <s v="classes"/>
    <s v="rained out"/>
    <s v="harvest"/>
    <x v="17"/>
    <s v="main"/>
    <n v="3"/>
    <n v="6"/>
    <s v=""/>
    <s v=""/>
    <s v=""/>
    <s v=""/>
    <s v=""/>
    <s v=""/>
    <s v=""/>
    <s v=""/>
    <s v=""/>
    <s v=""/>
    <s v=""/>
    <s v=""/>
    <s v=""/>
    <s v=""/>
  </r>
  <r>
    <x v="78"/>
    <s v="AM/PM"/>
    <s v="Lopez"/>
    <s v="outdoor"/>
    <s v="classes"/>
    <s v="rained out"/>
    <s v="harvest"/>
    <x v="27"/>
    <s v="m6"/>
    <n v="1"/>
    <n v="2"/>
    <s v=""/>
    <s v=""/>
    <s v=""/>
    <s v=""/>
    <s v=""/>
    <s v=""/>
    <s v=""/>
    <s v=""/>
    <s v=""/>
    <s v=""/>
    <s v=""/>
    <s v=""/>
    <s v=""/>
    <s v=""/>
  </r>
  <r>
    <x v="78"/>
    <s v="AM/PM"/>
    <s v="Lopez"/>
    <s v="outdoor"/>
    <s v="classes"/>
    <s v="rained out"/>
    <s v="harvest"/>
    <x v="70"/>
    <s v="M8,2,12"/>
    <n v="2"/>
    <n v="10"/>
    <s v=""/>
    <s v=""/>
    <s v=""/>
    <s v=""/>
    <s v=""/>
    <s v=""/>
    <s v=""/>
    <s v=""/>
    <s v=""/>
    <s v=""/>
    <s v=""/>
    <s v=""/>
    <s v=""/>
    <s v=""/>
  </r>
  <r>
    <x v="78"/>
    <s v="AM/PM"/>
    <s v="Lopez"/>
    <s v="outdoor"/>
    <s v="classes"/>
    <s v="rained out"/>
    <s v="harvest"/>
    <x v="22"/>
    <s v="m10"/>
    <n v="5"/>
    <n v="3"/>
    <s v=""/>
    <s v=""/>
    <s v=""/>
    <s v=""/>
    <s v=""/>
    <s v=""/>
    <s v=""/>
    <s v=""/>
    <s v=""/>
    <s v=""/>
    <s v=""/>
    <s v=""/>
    <s v=""/>
    <s v=""/>
  </r>
  <r>
    <x v="79"/>
    <s v="AM"/>
    <s v="Argueta"/>
    <s v="fatima"/>
    <n v="1"/>
    <s v="SH/Dcall"/>
    <s v="harvest"/>
    <x v="27"/>
    <s v="O16"/>
    <n v="0"/>
    <n v="9"/>
    <s v=""/>
    <s v=""/>
    <s v=""/>
    <s v=""/>
    <s v=""/>
    <s v=""/>
    <s v=""/>
    <s v=""/>
    <s v=""/>
    <s v=""/>
    <s v=""/>
    <s v=""/>
    <s v=""/>
    <s v=""/>
  </r>
  <r>
    <x v="79"/>
    <s v="AM"/>
    <s v="Argueta"/>
    <s v="fatima"/>
    <n v="1"/>
    <s v="SH/Dcall"/>
    <s v="harvest"/>
    <x v="20"/>
    <s v="orchard"/>
    <n v="10"/>
    <n v="1"/>
    <s v=""/>
    <s v=""/>
    <s v=""/>
    <s v=""/>
    <s v=""/>
    <s v=""/>
    <s v=""/>
    <s v=""/>
    <s v=""/>
    <s v=""/>
    <s v=""/>
    <s v=""/>
    <s v=""/>
    <s v=""/>
  </r>
  <r>
    <x v="79"/>
    <s v="AM"/>
    <s v="Argueta"/>
    <s v="fatima"/>
    <n v="1"/>
    <s v="SH/Dcall"/>
    <s v="harvest"/>
    <x v="34"/>
    <s v="O15,17"/>
    <n v="6"/>
    <n v="11"/>
    <s v=""/>
    <s v=""/>
    <s v=""/>
    <s v=""/>
    <s v=""/>
    <s v=""/>
    <s v=""/>
    <s v=""/>
    <s v=""/>
    <s v=""/>
    <s v=""/>
    <s v=""/>
    <s v=""/>
    <s v=""/>
  </r>
  <r>
    <x v="79"/>
    <s v="AM"/>
    <s v="Argueta"/>
    <s v="sophia R."/>
    <n v="2"/>
    <s v="PM"/>
    <s v="harvest"/>
    <x v="11"/>
    <s v="M13b"/>
    <n v="8"/>
    <n v="7"/>
    <s v=""/>
    <s v=""/>
    <s v=""/>
    <s v=""/>
    <s v=""/>
    <s v=""/>
    <s v=""/>
    <s v=""/>
    <s v=""/>
    <s v=""/>
    <s v=""/>
    <s v=""/>
    <s v=""/>
    <s v=""/>
  </r>
  <r>
    <x v="79"/>
    <s v="AM"/>
    <s v="Argueta"/>
    <s v="sophia R."/>
    <n v="2"/>
    <s v="PM"/>
    <s v="harvest"/>
    <x v="28"/>
    <s v="M3,14"/>
    <n v="2"/>
    <n v="3"/>
    <s v=" "/>
    <s v=""/>
    <s v=""/>
    <s v=""/>
    <s v=""/>
    <s v=""/>
    <s v=""/>
    <s v=""/>
    <s v=""/>
    <s v=""/>
    <s v=""/>
    <s v=""/>
    <s v=""/>
    <s v=""/>
  </r>
  <r>
    <x v="79"/>
    <s v="AM"/>
    <s v="Argueta"/>
    <s v="sophia R."/>
    <n v="2"/>
    <s v="PM"/>
    <s v="harvest"/>
    <x v="33"/>
    <s v="M3"/>
    <n v="0"/>
    <n v="2"/>
    <s v=""/>
    <s v=""/>
    <s v=""/>
    <s v=""/>
    <s v=""/>
    <s v=""/>
    <s v=""/>
    <s v=""/>
    <s v=""/>
    <s v=""/>
    <s v=""/>
    <s v=""/>
    <s v=""/>
    <s v=""/>
  </r>
  <r>
    <x v="79"/>
    <s v="AM"/>
    <s v="Argueta"/>
    <s v="Yeison"/>
    <n v="3"/>
    <s v="JB/HO"/>
    <s v="compost"/>
    <x v="9"/>
    <s v=""/>
    <s v=""/>
    <s v=""/>
    <s v=""/>
    <s v=""/>
    <s v=""/>
    <s v=""/>
    <s v=""/>
    <n v="64"/>
    <s v=" "/>
    <n v="3"/>
    <s v="_"/>
    <n v="110"/>
    <s v="_"/>
    <s v=" "/>
    <s v=""/>
    <s v=""/>
  </r>
  <r>
    <x v="79"/>
    <s v="AM"/>
    <s v="Argueta"/>
    <s v="Hector"/>
    <n v="5"/>
    <s v="JT/DC"/>
    <s v="harvest"/>
    <x v="17"/>
    <s v="main"/>
    <n v="2"/>
    <n v="0"/>
    <s v=""/>
    <s v=""/>
    <s v=""/>
    <s v=""/>
    <s v=""/>
    <s v=""/>
    <s v=""/>
    <s v=""/>
    <s v=""/>
    <s v=""/>
    <s v=""/>
    <s v=""/>
    <s v=""/>
    <s v=""/>
  </r>
  <r>
    <x v="79"/>
    <s v="AM"/>
    <s v="Argueta"/>
    <s v="Hector"/>
    <n v="5"/>
    <s v="JT/DC"/>
    <s v="harvest"/>
    <x v="61"/>
    <s v="Herb beds"/>
    <n v="0"/>
    <n v="5"/>
    <s v=""/>
    <s v=""/>
    <s v=""/>
    <s v=""/>
    <s v=""/>
    <s v=""/>
    <s v=""/>
    <s v=""/>
    <s v=""/>
    <s v=""/>
    <s v=""/>
    <s v=""/>
    <s v=""/>
    <s v=""/>
  </r>
  <r>
    <x v="79"/>
    <s v="AM"/>
    <s v="Argueta"/>
    <s v="Hector"/>
    <n v="5"/>
    <s v="JT/DC"/>
    <s v="harvest"/>
    <x v="31"/>
    <s v="Herb beds"/>
    <n v="0"/>
    <n v="5"/>
    <s v=""/>
    <s v=""/>
    <s v=""/>
    <s v=""/>
    <s v=""/>
    <s v=""/>
    <s v=""/>
    <s v=""/>
    <s v=""/>
    <s v=""/>
    <s v=""/>
    <s v=""/>
    <s v=""/>
    <s v=""/>
  </r>
  <r>
    <x v="79"/>
    <s v="AM"/>
    <s v="Argueta"/>
    <s v="Christopher"/>
    <n v="4"/>
    <s v="DL "/>
    <s v="maintenance, garden"/>
    <x v="9"/>
    <s v="annex"/>
    <s v=""/>
    <s v=""/>
    <s v=""/>
    <s v=""/>
    <s v=""/>
    <s v=""/>
    <s v=""/>
    <s v=""/>
    <s v=""/>
    <s v=""/>
    <s v=""/>
    <s v=""/>
    <s v=""/>
    <s v=""/>
    <s v="weed A-9"/>
    <s v="mulch potaotes in A1"/>
  </r>
  <r>
    <x v="80"/>
    <s v="AM"/>
    <s v="Argueta"/>
    <s v="  "/>
    <s v=" "/>
    <s v=" "/>
    <s v="maintenance, garden"/>
    <x v="9"/>
    <s v="orchard"/>
    <s v=""/>
    <s v=""/>
    <s v=""/>
    <s v=""/>
    <s v=""/>
    <s v=""/>
    <s v=""/>
    <s v=""/>
    <s v=""/>
    <s v=""/>
    <s v=""/>
    <s v=""/>
    <s v=""/>
    <s v=""/>
    <s v="mowed orchard"/>
    <s v="used clippings as green material for compost"/>
  </r>
  <r>
    <x v="80"/>
    <s v="AM"/>
    <s v="Argueta"/>
    <s v=" "/>
    <s v=" "/>
    <s v=" "/>
    <s v="harvest"/>
    <x v="70"/>
    <s v="m2,8"/>
    <n v="2"/>
    <n v="9"/>
    <s v=""/>
    <s v=""/>
    <s v=""/>
    <s v=""/>
    <s v=""/>
    <s v=""/>
    <s v=""/>
    <s v=""/>
    <s v=""/>
    <s v=""/>
    <s v=""/>
    <s v=""/>
    <s v=""/>
    <s v=""/>
  </r>
  <r>
    <x v="81"/>
    <s v="AM"/>
    <s v="Hebert"/>
    <s v="Cameron"/>
    <n v="1"/>
    <s v="MW "/>
    <s v="compost"/>
    <x v="9"/>
    <s v=""/>
    <s v=""/>
    <s v=""/>
    <s v=""/>
    <s v=""/>
    <s v=""/>
    <s v=""/>
    <s v=""/>
    <n v="72"/>
    <s v=" "/>
    <s v=" "/>
    <n v="66"/>
    <n v="98"/>
    <n v="68"/>
    <s v="empty #3"/>
    <s v=""/>
    <s v=""/>
  </r>
  <r>
    <x v="81"/>
    <s v="AM"/>
    <s v="Hebert"/>
    <s v="Derrick"/>
    <n v="2"/>
    <s v="Dcall"/>
    <s v="maintenance, garden"/>
    <x v="9"/>
    <s v="M7,6,10"/>
    <s v=""/>
    <s v=""/>
    <s v=""/>
    <s v=""/>
    <s v=""/>
    <s v=""/>
    <s v=""/>
    <s v=""/>
    <s v=""/>
    <s v=""/>
    <s v=""/>
    <s v=""/>
    <s v=""/>
    <s v=""/>
    <s v="put compost around plants"/>
    <e v="#NAME?"/>
  </r>
  <r>
    <x v="81"/>
    <s v="AM"/>
    <s v="Hebert"/>
    <s v="Wilson"/>
    <n v="3"/>
    <s v="PM"/>
    <s v="maintenance, garden"/>
    <x v="9"/>
    <s v="M5,3"/>
    <s v=""/>
    <s v=""/>
    <s v=""/>
    <s v=""/>
    <s v=""/>
    <s v=""/>
    <s v=""/>
    <s v=""/>
    <s v=""/>
    <s v=""/>
    <s v=""/>
    <s v=""/>
    <s v=""/>
    <s v=""/>
    <s v="remove broccoli, cut up for compost bin"/>
    <e v="#NAME?"/>
  </r>
  <r>
    <x v="81"/>
    <s v="AM"/>
    <s v="Hebert"/>
    <s v="Tr'Shawn"/>
    <n v="4"/>
    <s v="JB"/>
    <s v="harvest"/>
    <x v="22"/>
    <s v="M86a"/>
    <n v="1"/>
    <n v="6"/>
    <s v=""/>
    <s v=""/>
    <s v=""/>
    <s v=""/>
    <s v=""/>
    <s v=""/>
    <s v=""/>
    <s v=""/>
    <s v=""/>
    <s v=""/>
    <s v=""/>
    <s v=""/>
    <s v=""/>
    <s v=""/>
  </r>
  <r>
    <x v="81"/>
    <s v="AM"/>
    <s v="Hebert"/>
    <s v="Tr'Shawn"/>
    <n v="4"/>
    <s v="JB"/>
    <s v="harvest"/>
    <x v="17"/>
    <s v="main holes"/>
    <n v="3"/>
    <n v="0"/>
    <s v=""/>
    <s v=""/>
    <s v=""/>
    <s v=""/>
    <s v=""/>
    <s v=""/>
    <s v=""/>
    <s v=""/>
    <s v=""/>
    <s v=""/>
    <s v=""/>
    <s v=""/>
    <s v=""/>
    <s v=""/>
  </r>
  <r>
    <x v="81"/>
    <s v="AM"/>
    <s v="Hebert"/>
    <s v="Angel"/>
    <n v="5"/>
    <s v="EV, LV"/>
    <s v="plant"/>
    <x v="19"/>
    <s v="M13a,b"/>
    <s v=""/>
    <s v=""/>
    <s v=""/>
    <s v=""/>
    <s v=""/>
    <s v="peppers"/>
    <d v="2024-04-11T00:00:00"/>
    <s v=""/>
    <s v=""/>
    <s v=""/>
    <s v=""/>
    <s v=""/>
    <s v=""/>
    <s v=""/>
    <s v=""/>
    <s v=""/>
  </r>
  <r>
    <x v="81"/>
    <s v="AM"/>
    <s v="Hebert"/>
    <s v="Darlanna"/>
    <n v="6"/>
    <s v="SH, Lisa ?"/>
    <s v="harvest"/>
    <x v="20"/>
    <s v="O2, 9-12"/>
    <n v="5"/>
    <n v="10"/>
    <s v=""/>
    <s v=""/>
    <s v=""/>
    <s v=""/>
    <s v=""/>
    <s v=""/>
    <s v=""/>
    <s v=""/>
    <s v=""/>
    <s v=""/>
    <s v=""/>
    <s v=""/>
    <s v=""/>
    <s v=""/>
  </r>
  <r>
    <x v="81"/>
    <s v="PM"/>
    <s v="Hebert"/>
    <s v="Kaden"/>
    <n v="1"/>
    <s v="HO"/>
    <s v="compost"/>
    <x v="9"/>
    <s v=""/>
    <s v=""/>
    <s v=""/>
    <s v=""/>
    <s v=""/>
    <s v=""/>
    <s v=""/>
    <s v=""/>
    <n v="80"/>
    <s v=" "/>
    <n v="0"/>
    <n v="69"/>
    <n v="108"/>
    <n v="66"/>
    <s v="empty #3"/>
    <s v=""/>
    <s v=""/>
  </r>
  <r>
    <x v="81"/>
    <s v="PM"/>
    <s v="Hebert"/>
    <s v="Solara"/>
    <n v="2"/>
    <s v="Dcall"/>
    <s v="harvest"/>
    <x v="20"/>
    <n v="9"/>
    <n v="1"/>
    <n v="8"/>
    <s v=""/>
    <s v=""/>
    <s v=""/>
    <s v=""/>
    <s v=""/>
    <s v=""/>
    <s v=""/>
    <s v=""/>
    <s v=""/>
    <s v=""/>
    <s v=""/>
    <s v=""/>
    <s v=""/>
    <s v=""/>
  </r>
  <r>
    <x v="81"/>
    <s v="PM"/>
    <s v="Hebert"/>
    <s v="Ruben"/>
    <n v="3"/>
    <s v="JB"/>
    <s v="maintenance, garden"/>
    <x v="9"/>
    <s v="Herb beds"/>
    <s v=""/>
    <s v=""/>
    <s v=""/>
    <s v=""/>
    <s v=""/>
    <s v=""/>
    <s v=""/>
    <s v=""/>
    <s v=""/>
    <s v=""/>
    <s v=""/>
    <s v=""/>
    <s v=""/>
    <s v=""/>
    <s v="water beds"/>
    <s v="cut removed broccoli"/>
  </r>
  <r>
    <x v="81"/>
    <s v="PM"/>
    <s v="Hebert"/>
    <s v="Sophia"/>
    <n v="4"/>
    <s v="SH"/>
    <s v="harvest"/>
    <x v="24"/>
    <s v="M14b"/>
    <n v="5"/>
    <n v="0"/>
    <s v=""/>
    <s v=""/>
    <s v=""/>
    <s v=""/>
    <s v=""/>
    <s v=""/>
    <s v=""/>
    <s v=""/>
    <s v=""/>
    <s v=""/>
    <s v=""/>
    <s v=""/>
    <s v=""/>
    <s v=""/>
  </r>
  <r>
    <x v="81"/>
    <s v="PM"/>
    <s v="Hebert"/>
    <s v="Izzy"/>
    <n v="5"/>
    <s v="EV"/>
    <s v="plant"/>
    <x v="71"/>
    <s v="M5a,b"/>
    <s v=""/>
    <s v=""/>
    <s v=""/>
    <s v=""/>
    <s v=""/>
    <s v="cucumbers, pickling"/>
    <d v="2024-04-11T00:00:00"/>
    <s v=""/>
    <s v=""/>
    <s v=""/>
    <s v=""/>
    <s v=""/>
    <s v=""/>
    <s v=""/>
    <s v=""/>
    <s v=""/>
  </r>
  <r>
    <x v="81"/>
    <s v="PM"/>
    <s v="Hebert"/>
    <s v="Liam"/>
    <n v="6"/>
    <s v="PM"/>
    <s v="harvest"/>
    <x v="17"/>
    <s v="main"/>
    <n v="3"/>
    <n v="13"/>
    <s v=""/>
    <s v=""/>
    <s v=""/>
    <s v=""/>
    <s v=""/>
    <s v=""/>
    <s v=""/>
    <s v=""/>
    <s v=""/>
    <s v=""/>
    <s v=""/>
    <s v=""/>
    <s v=""/>
    <s v=""/>
  </r>
  <r>
    <x v="81"/>
    <s v="PM"/>
    <s v="Hebert"/>
    <s v="Liam"/>
    <n v="6"/>
    <s v="PM"/>
    <s v="harvest"/>
    <x v="27"/>
    <s v="M6a"/>
    <n v="0"/>
    <n v="6"/>
    <s v=""/>
    <s v=""/>
    <s v=""/>
    <s v=""/>
    <s v=""/>
    <s v=""/>
    <s v=""/>
    <s v=""/>
    <s v=""/>
    <s v=""/>
    <s v=""/>
    <s v=""/>
    <s v=""/>
    <s v=""/>
  </r>
  <r>
    <x v="82"/>
    <s v="AM"/>
    <s v="Argueta"/>
    <e v="#NAME?"/>
    <s v="-"/>
    <s v="JT"/>
    <s v="harvest"/>
    <x v="20"/>
    <s v="main"/>
    <n v="19"/>
    <n v="3"/>
    <s v=""/>
    <s v=""/>
    <s v=""/>
    <s v=""/>
    <s v=""/>
    <s v=""/>
    <s v=""/>
    <s v=""/>
    <s v=""/>
    <s v=""/>
    <s v=""/>
    <s v=""/>
    <s v=""/>
    <s v=""/>
  </r>
  <r>
    <x v="82"/>
    <s v="AM"/>
    <s v="Argueta"/>
    <s v="alejandra"/>
    <s v="-"/>
    <s v="DC"/>
    <s v="maintenance, garden"/>
    <x v="9"/>
    <s v="M17"/>
    <s v=""/>
    <s v=""/>
    <s v=""/>
    <s v=""/>
    <s v=""/>
    <s v=""/>
    <s v=""/>
    <s v=""/>
    <s v=""/>
    <s v=""/>
    <s v=""/>
    <s v=""/>
    <s v=""/>
    <s v=""/>
    <s v="prepped "/>
    <s v="4&quot; pots for cotton"/>
  </r>
  <r>
    <x v="82"/>
    <s v="AM"/>
    <s v="Argueta"/>
    <s v="Suri"/>
    <n v="3"/>
    <s v="DL"/>
    <s v="compost"/>
    <x v="9"/>
    <s v=""/>
    <s v=""/>
    <s v=""/>
    <s v=""/>
    <s v=""/>
    <s v=""/>
    <s v=""/>
    <s v=""/>
    <n v="82"/>
    <s v=" "/>
    <n v="0"/>
    <n v="74"/>
    <n v="108"/>
    <n v="68"/>
    <s v="filled buckets with compost for M15"/>
    <s v=""/>
    <s v=""/>
  </r>
  <r>
    <x v="82"/>
    <s v="AM"/>
    <s v="Argueta"/>
    <s v="Misael"/>
    <n v="4"/>
    <s v="SH"/>
    <s v="harvest"/>
    <x v="27"/>
    <e v="#NAME?"/>
    <n v="1"/>
    <n v="5"/>
    <s v=""/>
    <s v=""/>
    <s v=""/>
    <s v=""/>
    <s v=""/>
    <s v=""/>
    <s v=""/>
    <s v=""/>
    <s v=""/>
    <s v=""/>
    <s v=""/>
    <s v=""/>
    <s v=""/>
    <s v=""/>
  </r>
  <r>
    <x v="82"/>
    <s v="AM"/>
    <s v="Argueta"/>
    <s v="Misael"/>
    <n v="4"/>
    <s v="SH"/>
    <s v="harvest"/>
    <x v="72"/>
    <e v="#NAME?"/>
    <n v="0"/>
    <n v="3"/>
    <s v=""/>
    <s v=""/>
    <s v=""/>
    <s v=""/>
    <s v=""/>
    <s v=""/>
    <s v=""/>
    <s v=""/>
    <s v=""/>
    <s v=""/>
    <s v=""/>
    <s v=""/>
    <s v=""/>
    <s v=""/>
  </r>
  <r>
    <x v="82"/>
    <s v="AM"/>
    <s v="Argueta"/>
    <s v="Misael"/>
    <n v="4"/>
    <s v="SH"/>
    <s v="harvest"/>
    <x v="22"/>
    <e v="#NAME?"/>
    <n v="0"/>
    <n v="8"/>
    <s v=""/>
    <s v=""/>
    <s v=""/>
    <s v=""/>
    <s v=""/>
    <s v=""/>
    <s v=""/>
    <s v=""/>
    <s v=""/>
    <s v=""/>
    <s v=""/>
    <s v=""/>
    <s v=""/>
    <s v=""/>
  </r>
  <r>
    <x v="82"/>
    <s v="AM"/>
    <s v="Argueta"/>
    <s v="Misael"/>
    <n v="4"/>
    <s v="SH"/>
    <s v="harvest"/>
    <x v="11"/>
    <e v="#NAME?"/>
    <n v="2"/>
    <n v="6"/>
    <s v=""/>
    <s v=""/>
    <s v=""/>
    <s v=""/>
    <s v=""/>
    <s v=""/>
    <s v=""/>
    <s v=""/>
    <s v=""/>
    <s v=""/>
    <s v=""/>
    <s v=""/>
    <s v=""/>
    <s v=""/>
  </r>
  <r>
    <x v="82"/>
    <s v="AM"/>
    <s v="Argueta"/>
    <s v="Misael"/>
    <n v="4"/>
    <s v="SH"/>
    <s v="harvest"/>
    <x v="70"/>
    <s v="M8,3"/>
    <n v="2"/>
    <n v="3"/>
    <s v=""/>
    <s v=""/>
    <s v=""/>
    <s v=""/>
    <s v=""/>
    <s v=""/>
    <s v=""/>
    <s v=""/>
    <s v=""/>
    <s v=""/>
    <s v=""/>
    <s v=""/>
    <s v=""/>
    <s v=""/>
  </r>
  <r>
    <x v="82"/>
    <s v="AM"/>
    <s v="Argueta"/>
    <s v="Misael"/>
    <n v="4"/>
    <s v="SH"/>
    <s v="harvest"/>
    <x v="17"/>
    <s v="main"/>
    <n v="5"/>
    <n v="2"/>
    <s v=""/>
    <s v=""/>
    <s v=""/>
    <s v=""/>
    <s v=""/>
    <s v=""/>
    <s v=""/>
    <s v=""/>
    <s v=""/>
    <s v=""/>
    <s v=""/>
    <s v=""/>
    <s v=""/>
    <s v=""/>
  </r>
  <r>
    <x v="82"/>
    <s v="AM"/>
    <s v="Argueta"/>
    <s v="Jordan"/>
    <n v="5"/>
    <s v="EV"/>
    <s v="plant"/>
    <x v="7"/>
    <s v="M13a,b"/>
    <s v=""/>
    <s v=""/>
    <s v=""/>
    <s v=""/>
    <s v=""/>
    <s v="Eggplant"/>
    <d v="2024-04-16T00:00:00"/>
    <s v=""/>
    <s v=""/>
    <s v=""/>
    <s v=""/>
    <s v=""/>
    <s v=""/>
    <s v=""/>
    <s v=""/>
    <s v=""/>
  </r>
  <r>
    <x v="83"/>
    <s v="AM"/>
    <s v="Lopez"/>
    <s v="Cameron"/>
    <n v="1"/>
    <s v="SK"/>
    <s v="harvest"/>
    <x v="24"/>
    <s v="M16a,b"/>
    <n v="9"/>
    <n v="15"/>
    <s v=""/>
    <s v=""/>
    <s v=""/>
    <s v=""/>
    <s v=""/>
    <s v=""/>
    <s v=""/>
    <s v=""/>
    <s v=""/>
    <s v=""/>
    <s v=""/>
    <s v=""/>
    <s v=""/>
    <s v=""/>
  </r>
  <r>
    <x v="83"/>
    <s v="AM"/>
    <s v="Lopez"/>
    <s v="Almando"/>
    <n v="2"/>
    <s v="JB"/>
    <s v="compost"/>
    <x v="9"/>
    <s v=""/>
    <s v=""/>
    <s v=""/>
    <s v=""/>
    <s v=""/>
    <s v=""/>
    <s v=""/>
    <s v=""/>
    <n v="76"/>
    <s v=" "/>
    <s v="1  1/8"/>
    <n v="82"/>
    <n v="66"/>
    <n v="108"/>
    <s v=" "/>
    <s v=""/>
    <s v=""/>
  </r>
  <r>
    <x v="83"/>
    <s v="AM"/>
    <s v="Lopez"/>
    <s v="Trinity"/>
    <n v="3"/>
    <s v="EV"/>
    <s v="plant"/>
    <x v="73"/>
    <s v="M15b"/>
    <s v=""/>
    <s v=""/>
    <s v=""/>
    <s v=""/>
    <s v=""/>
    <s v="squash, smooth criminal"/>
    <d v="2024-04-18T00:00:00"/>
    <s v=""/>
    <s v=""/>
    <s v=""/>
    <s v=""/>
    <s v=""/>
    <s v=""/>
    <s v=""/>
    <s v=""/>
    <s v=""/>
  </r>
  <r>
    <x v="83"/>
    <s v="AM"/>
    <s v="Lopez"/>
    <s v="Trinity"/>
    <n v="3"/>
    <s v="ev"/>
    <s v="plant"/>
    <x v="74"/>
    <s v="M15a"/>
    <s v=""/>
    <s v=""/>
    <s v=""/>
    <s v=""/>
    <s v=""/>
    <s v="squash, midas"/>
    <d v="2024-04-18T00:00:00"/>
    <s v=""/>
    <s v=""/>
    <s v=""/>
    <s v=""/>
    <s v=""/>
    <s v=""/>
    <s v=""/>
    <s v=""/>
    <s v=""/>
  </r>
  <r>
    <x v="83"/>
    <s v="AM"/>
    <s v="Lopez"/>
    <s v="Ceasar"/>
    <n v="4"/>
    <s v="dl"/>
    <s v="plant"/>
    <x v="71"/>
    <s v="M9a,b"/>
    <s v=""/>
    <s v=""/>
    <s v=""/>
    <s v=""/>
    <s v=""/>
    <s v="cucumbers, pickling"/>
    <d v="2024-04-18T00:00:00"/>
    <s v=""/>
    <s v=""/>
    <s v=""/>
    <s v=""/>
    <s v=""/>
    <s v=""/>
    <s v=""/>
    <s v=""/>
    <s v=""/>
  </r>
  <r>
    <x v="83"/>
    <s v="AM"/>
    <s v="Lopez"/>
    <s v="Addison"/>
    <n v="5"/>
    <s v="DW"/>
    <s v="harvest"/>
    <x v="20"/>
    <s v="main"/>
    <n v="5"/>
    <n v="5"/>
    <s v=""/>
    <s v=""/>
    <s v=""/>
    <s v=""/>
    <s v=""/>
    <s v=""/>
    <s v=""/>
    <s v=""/>
    <s v=""/>
    <s v=""/>
    <s v=""/>
    <s v=""/>
    <s v=""/>
    <s v=""/>
  </r>
  <r>
    <x v="83"/>
    <s v="AM"/>
    <s v="Lopez"/>
    <s v="Emma"/>
    <n v="6"/>
    <s v="DC"/>
    <s v="harvest"/>
    <x v="17"/>
    <s v="main"/>
    <n v="0"/>
    <n v="7"/>
    <s v=""/>
    <s v=""/>
    <s v=""/>
    <s v=""/>
    <s v=""/>
    <s v=""/>
    <s v=""/>
    <s v=""/>
    <s v=""/>
    <s v=""/>
    <s v=""/>
    <s v=""/>
    <s v=""/>
    <s v=""/>
  </r>
  <r>
    <x v="83"/>
    <s v="PM"/>
    <s v="Lopez"/>
    <s v="Lewellyn"/>
    <n v="1"/>
    <s v="SK"/>
    <s v="compost"/>
    <x v="9"/>
    <s v=""/>
    <s v=""/>
    <s v=""/>
    <s v=""/>
    <s v=""/>
    <s v=""/>
    <s v=""/>
    <s v=""/>
    <n v="85"/>
    <s v=" "/>
    <n v="0"/>
    <n v="92"/>
    <n v="112"/>
    <n v="69"/>
    <s v="weed under grapes"/>
    <s v=""/>
    <s v=""/>
  </r>
  <r>
    <x v="83"/>
    <s v="PM"/>
    <s v="Lopez"/>
    <s v="Collin"/>
    <n v="2"/>
    <s v="DW"/>
    <s v="harvest"/>
    <x v="27"/>
    <s v="O16"/>
    <n v="3"/>
    <n v="4"/>
    <s v=""/>
    <s v=""/>
    <s v=""/>
    <s v=""/>
    <s v=""/>
    <s v=""/>
    <s v=""/>
    <s v=""/>
    <s v=""/>
    <s v=""/>
    <s v=""/>
    <s v=""/>
    <s v=""/>
    <s v=""/>
  </r>
  <r>
    <x v="83"/>
    <s v="PM"/>
    <s v="Lopez"/>
    <s v="Cullen"/>
    <n v="3"/>
    <s v="EV"/>
    <s v="plant"/>
    <x v="75"/>
    <s v="O26"/>
    <s v=""/>
    <s v=""/>
    <s v=""/>
    <s v=""/>
    <s v=""/>
    <s v="cucumbers, sweet slice"/>
    <d v="2024-04-18T00:00:00"/>
    <s v=""/>
    <s v=""/>
    <s v=""/>
    <s v=""/>
    <s v=""/>
    <s v=""/>
    <s v=""/>
    <s v=""/>
    <s v=""/>
  </r>
  <r>
    <x v="83"/>
    <s v="PM"/>
    <s v="Lopez"/>
    <s v="Jace"/>
    <n v="4"/>
    <s v="JB"/>
    <s v="harvest"/>
    <x v="17"/>
    <s v="main"/>
    <n v="2"/>
    <n v="3"/>
    <s v=""/>
    <s v=""/>
    <s v=""/>
    <s v=""/>
    <s v=""/>
    <s v=""/>
    <s v=""/>
    <s v=""/>
    <s v=""/>
    <s v=""/>
    <s v=""/>
    <s v=""/>
    <s v=""/>
    <s v=""/>
  </r>
  <r>
    <x v="83"/>
    <s v="PM"/>
    <s v="Lopez"/>
    <s v="Logan"/>
    <n v="5"/>
    <s v="DC"/>
    <s v="harvest"/>
    <x v="61"/>
    <s v="Herb beds"/>
    <n v="0"/>
    <n v="10"/>
    <s v=""/>
    <s v=""/>
    <s v=""/>
    <s v=""/>
    <s v=""/>
    <s v=""/>
    <s v=""/>
    <s v=""/>
    <s v=""/>
    <s v=""/>
    <s v=""/>
    <s v=""/>
    <s v=""/>
    <s v=""/>
  </r>
  <r>
    <x v="83"/>
    <s v="PM"/>
    <s v="Lopez"/>
    <s v="Lexi"/>
    <n v="6"/>
    <s v="AM"/>
    <s v="harvest"/>
    <x v="20"/>
    <s v="main"/>
    <n v="1"/>
    <n v="13"/>
    <s v=""/>
    <s v=""/>
    <s v=""/>
    <s v=""/>
    <s v=""/>
    <s v=""/>
    <s v=""/>
    <s v=""/>
    <s v=""/>
    <s v=""/>
    <s v=""/>
    <s v=""/>
    <s v=""/>
    <s v=""/>
  </r>
  <r>
    <x v="84"/>
    <s v="AM"/>
    <s v="volunteers"/>
    <s v=" "/>
    <s v=" "/>
    <s v=" "/>
    <s v="maintenance, project"/>
    <x v="9"/>
    <s v="O16"/>
    <s v=""/>
    <s v=""/>
    <s v=""/>
    <s v=""/>
    <s v=""/>
    <s v=""/>
    <s v=""/>
    <s v=""/>
    <s v=""/>
    <s v=""/>
    <s v=""/>
    <s v=""/>
    <s v=""/>
    <s v=""/>
    <s v="install"/>
    <s v="irrigation at both ends of bed"/>
  </r>
  <r>
    <x v="84"/>
    <s v="AM"/>
    <s v="volunteers"/>
    <s v=" "/>
    <s v=" "/>
    <s v=" "/>
    <s v="maintenance, garden"/>
    <x v="9"/>
    <s v="Annex, main"/>
    <s v=""/>
    <s v=""/>
    <s v=""/>
    <s v=""/>
    <s v=""/>
    <s v=""/>
    <s v=""/>
    <s v=""/>
    <s v=""/>
    <s v=""/>
    <s v=""/>
    <s v=""/>
    <s v=""/>
    <s v=""/>
    <s v="water"/>
    <s v="all dry beds, due to outside water turned off"/>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r>
    <x v="85"/>
    <s v=""/>
    <s v=""/>
    <s v=""/>
    <s v=""/>
    <s v=""/>
    <s v=""/>
    <x v="9"/>
    <s v=""/>
    <s v=""/>
    <s v=""/>
    <s v=""/>
    <s v=""/>
    <s v=""/>
    <s v=""/>
    <s v=""/>
    <s v=""/>
    <s v=""/>
    <s v=""/>
    <s v=""/>
    <s v=""/>
    <s v=""/>
    <s v=""/>
    <s v=""/>
    <s v=""/>
  </r>
</pivotCacheRecords>
</file>

<file path=xl/pivotCache/pivotCacheRecords2.xml><?xml version="1.0" encoding="utf-8"?>
<pivotCacheRecords xmlns="http://schemas.openxmlformats.org/spreadsheetml/2006/main" xmlns:r="http://schemas.openxmlformats.org/officeDocument/2006/relationships" count="831">
  <r>
    <x v="0"/>
    <s v=" "/>
    <s v=" "/>
    <s v="volunteers"/>
    <s v=" "/>
    <s v=" "/>
    <x v="0"/>
    <x v="0"/>
    <x v="0"/>
    <n v="23"/>
    <n v="0"/>
    <x v="0"/>
    <s v=""/>
    <x v="0"/>
    <s v=""/>
    <x v="0"/>
    <s v=""/>
    <s v=""/>
    <s v=""/>
    <s v=""/>
    <s v=""/>
    <s v=""/>
    <s v=""/>
    <x v="0"/>
    <x v="0"/>
  </r>
  <r>
    <x v="0"/>
    <s v=" "/>
    <s v=" "/>
    <s v="volunteers"/>
    <s v=" "/>
    <s v=" "/>
    <x v="0"/>
    <x v="1"/>
    <x v="1"/>
    <n v="4"/>
    <n v="3"/>
    <x v="0"/>
    <s v=""/>
    <x v="0"/>
    <s v=""/>
    <x v="0"/>
    <s v=""/>
    <s v=""/>
    <s v=""/>
    <s v=""/>
    <s v=""/>
    <s v=""/>
    <s v=""/>
    <x v="0"/>
    <x v="0"/>
  </r>
  <r>
    <x v="0"/>
    <s v=" "/>
    <s v=" "/>
    <s v="volunteers"/>
    <s v=" "/>
    <s v=" "/>
    <x v="0"/>
    <x v="2"/>
    <x v="2"/>
    <n v="4"/>
    <n v="10"/>
    <x v="0"/>
    <s v=""/>
    <x v="0"/>
    <s v=""/>
    <x v="1"/>
    <s v=""/>
    <s v=""/>
    <s v=""/>
    <s v=""/>
    <s v=""/>
    <s v=""/>
    <s v=""/>
    <x v="0"/>
    <x v="0"/>
  </r>
  <r>
    <x v="0"/>
    <s v=" "/>
    <s v=" "/>
    <s v="volunteers"/>
    <s v=" "/>
    <s v=" "/>
    <x v="0"/>
    <x v="3"/>
    <x v="3"/>
    <n v="4"/>
    <n v="0"/>
    <x v="0"/>
    <s v=""/>
    <x v="0"/>
    <s v=""/>
    <x v="0"/>
    <s v=""/>
    <s v=""/>
    <s v=""/>
    <s v=""/>
    <s v=""/>
    <s v=""/>
    <s v=""/>
    <x v="0"/>
    <x v="0"/>
  </r>
  <r>
    <x v="0"/>
    <s v=" "/>
    <s v=" "/>
    <s v="volunteers"/>
    <s v=" "/>
    <s v=" "/>
    <x v="0"/>
    <x v="4"/>
    <x v="4"/>
    <n v="0"/>
    <n v="3"/>
    <x v="0"/>
    <s v=""/>
    <x v="0"/>
    <s v=""/>
    <x v="0"/>
    <s v=""/>
    <s v=""/>
    <s v=""/>
    <s v=""/>
    <s v=""/>
    <s v=""/>
    <s v=""/>
    <x v="0"/>
    <x v="0"/>
  </r>
  <r>
    <x v="0"/>
    <s v=" "/>
    <s v=" "/>
    <s v="volunteers"/>
    <s v=" "/>
    <s v=" "/>
    <x v="0"/>
    <x v="5"/>
    <x v="5"/>
    <n v="0"/>
    <n v="4"/>
    <x v="0"/>
    <s v=""/>
    <x v="0"/>
    <s v=""/>
    <x v="0"/>
    <s v=""/>
    <s v=""/>
    <s v=""/>
    <s v=""/>
    <s v=""/>
    <s v=""/>
    <s v=""/>
    <x v="0"/>
    <x v="0"/>
  </r>
  <r>
    <x v="0"/>
    <s v=" "/>
    <s v=" "/>
    <s v="volunteers"/>
    <s v=" "/>
    <s v=" "/>
    <x v="1"/>
    <x v="6"/>
    <x v="6"/>
    <s v=""/>
    <s v=""/>
    <x v="0"/>
    <s v=""/>
    <x v="0"/>
    <s v=""/>
    <x v="0"/>
    <s v=""/>
    <s v=""/>
    <s v=""/>
    <s v=""/>
    <s v=""/>
    <s v=""/>
    <s v=""/>
    <x v="1"/>
    <x v="1"/>
  </r>
  <r>
    <x v="1"/>
    <s v=" "/>
    <s v=" "/>
    <s v="volunteers"/>
    <s v=" "/>
    <s v=" "/>
    <x v="0"/>
    <x v="7"/>
    <x v="7"/>
    <n v="7"/>
    <n v="2"/>
    <x v="0"/>
    <s v=""/>
    <x v="0"/>
    <s v=""/>
    <x v="0"/>
    <s v=""/>
    <s v=""/>
    <s v=""/>
    <s v=""/>
    <s v=""/>
    <s v=""/>
    <s v=""/>
    <x v="0"/>
    <x v="0"/>
  </r>
  <r>
    <x v="1"/>
    <s v=" "/>
    <s v=" "/>
    <s v="volunteers"/>
    <s v=" "/>
    <s v=" "/>
    <x v="0"/>
    <x v="3"/>
    <x v="8"/>
    <n v="4"/>
    <n v="0"/>
    <x v="0"/>
    <s v=""/>
    <x v="0"/>
    <s v=""/>
    <x v="0"/>
    <s v=""/>
    <s v=""/>
    <s v=""/>
    <s v=""/>
    <s v=""/>
    <s v=""/>
    <s v=""/>
    <x v="0"/>
    <x v="0"/>
  </r>
  <r>
    <x v="1"/>
    <s v=" "/>
    <s v=" "/>
    <s v="volunteers"/>
    <s v=" "/>
    <s v=" "/>
    <x v="0"/>
    <x v="2"/>
    <x v="9"/>
    <n v="4"/>
    <n v="3"/>
    <x v="0"/>
    <s v=""/>
    <x v="0"/>
    <s v=""/>
    <x v="0"/>
    <s v=""/>
    <s v=""/>
    <s v=""/>
    <s v=""/>
    <s v=""/>
    <s v=""/>
    <s v=""/>
    <x v="0"/>
    <x v="0"/>
  </r>
  <r>
    <x v="1"/>
    <s v=" "/>
    <s v=" "/>
    <s v="volunteers"/>
    <s v=" "/>
    <s v=" "/>
    <x v="0"/>
    <x v="1"/>
    <x v="10"/>
    <n v="4"/>
    <n v="1"/>
    <x v="0"/>
    <s v=""/>
    <x v="0"/>
    <s v=""/>
    <x v="0"/>
    <s v=""/>
    <s v=""/>
    <s v=""/>
    <s v=""/>
    <s v=""/>
    <s v=""/>
    <s v=""/>
    <x v="0"/>
    <x v="0"/>
  </r>
  <r>
    <x v="1"/>
    <s v=" "/>
    <s v=" "/>
    <s v="volunteers"/>
    <s v=" "/>
    <s v=" "/>
    <x v="0"/>
    <x v="8"/>
    <x v="11"/>
    <n v="0"/>
    <n v="8"/>
    <x v="0"/>
    <s v=""/>
    <x v="0"/>
    <s v=""/>
    <x v="0"/>
    <s v=""/>
    <s v=""/>
    <s v=""/>
    <s v=""/>
    <s v=""/>
    <s v=""/>
    <s v=""/>
    <x v="0"/>
    <x v="0"/>
  </r>
  <r>
    <x v="1"/>
    <s v=" "/>
    <s v=" "/>
    <s v="volunteers"/>
    <s v=" "/>
    <s v=" "/>
    <x v="0"/>
    <x v="0"/>
    <x v="0"/>
    <n v="4"/>
    <n v="13"/>
    <x v="0"/>
    <s v=""/>
    <x v="0"/>
    <s v=""/>
    <x v="0"/>
    <s v=""/>
    <s v=""/>
    <s v=""/>
    <s v=""/>
    <s v=""/>
    <s v=""/>
    <s v=""/>
    <x v="0"/>
    <x v="0"/>
  </r>
  <r>
    <x v="1"/>
    <s v=" "/>
    <s v=" "/>
    <s v="volunteers"/>
    <s v=" "/>
    <s v=" "/>
    <x v="2"/>
    <x v="9"/>
    <x v="12"/>
    <s v=""/>
    <s v=""/>
    <x v="0"/>
    <s v=""/>
    <x v="0"/>
    <s v=""/>
    <x v="0"/>
    <s v=""/>
    <s v=""/>
    <s v=""/>
    <s v=""/>
    <s v=""/>
    <s v=""/>
    <s v=""/>
    <x v="2"/>
    <x v="2"/>
  </r>
  <r>
    <x v="2"/>
    <s v=" "/>
    <s v=" "/>
    <s v="volunteers"/>
    <s v=" "/>
    <s v=" "/>
    <x v="0"/>
    <x v="2"/>
    <x v="2"/>
    <n v="3"/>
    <n v="8"/>
    <x v="0"/>
    <s v=""/>
    <x v="0"/>
    <s v=""/>
    <x v="0"/>
    <s v=""/>
    <s v=""/>
    <s v=""/>
    <s v=""/>
    <s v=""/>
    <s v=""/>
    <s v=""/>
    <x v="0"/>
    <x v="0"/>
  </r>
  <r>
    <x v="2"/>
    <s v=" "/>
    <s v=" "/>
    <s v="volunteers"/>
    <s v=" "/>
    <s v=" "/>
    <x v="0"/>
    <x v="0"/>
    <x v="0"/>
    <n v="4"/>
    <n v="7"/>
    <x v="0"/>
    <s v=""/>
    <x v="0"/>
    <s v=""/>
    <x v="0"/>
    <s v=""/>
    <s v=""/>
    <s v=""/>
    <s v=""/>
    <s v=""/>
    <s v=""/>
    <s v=""/>
    <x v="0"/>
    <x v="0"/>
  </r>
  <r>
    <x v="2"/>
    <s v=" "/>
    <s v=" "/>
    <s v="volunteers"/>
    <s v=" "/>
    <s v=" "/>
    <x v="0"/>
    <x v="5"/>
    <x v="5"/>
    <n v="1"/>
    <n v="7"/>
    <x v="0"/>
    <s v=""/>
    <x v="0"/>
    <s v=""/>
    <x v="0"/>
    <s v=""/>
    <s v=""/>
    <s v=""/>
    <s v=""/>
    <s v=""/>
    <s v=""/>
    <s v=""/>
    <x v="0"/>
    <x v="0"/>
  </r>
  <r>
    <x v="2"/>
    <s v=" "/>
    <s v=" "/>
    <s v="volunteers"/>
    <s v=" "/>
    <s v=" "/>
    <x v="0"/>
    <x v="1"/>
    <x v="13"/>
    <n v="1"/>
    <n v="13"/>
    <x v="0"/>
    <s v=""/>
    <x v="0"/>
    <s v=""/>
    <x v="0"/>
    <s v=""/>
    <s v=""/>
    <s v=""/>
    <s v=""/>
    <s v=""/>
    <s v=""/>
    <s v=""/>
    <x v="0"/>
    <x v="0"/>
  </r>
  <r>
    <x v="2"/>
    <s v=" "/>
    <s v=" "/>
    <s v="volunteers"/>
    <s v=" "/>
    <s v=" "/>
    <x v="0"/>
    <x v="3"/>
    <x v="8"/>
    <n v="2"/>
    <n v="15"/>
    <x v="0"/>
    <s v=""/>
    <x v="0"/>
    <s v=""/>
    <x v="0"/>
    <s v=""/>
    <s v=""/>
    <s v=""/>
    <s v=""/>
    <s v=""/>
    <s v=""/>
    <s v=""/>
    <x v="0"/>
    <x v="0"/>
  </r>
  <r>
    <x v="2"/>
    <s v=" "/>
    <s v=" "/>
    <s v="volunteers"/>
    <s v=" "/>
    <s v=" "/>
    <x v="2"/>
    <x v="9"/>
    <x v="14"/>
    <s v=""/>
    <s v=""/>
    <x v="0"/>
    <s v=""/>
    <x v="0"/>
    <s v=""/>
    <x v="0"/>
    <s v=""/>
    <s v=""/>
    <s v=""/>
    <s v=""/>
    <s v=""/>
    <s v=""/>
    <s v=""/>
    <x v="3"/>
    <x v="3"/>
  </r>
  <r>
    <x v="3"/>
    <s v=" "/>
    <s v=" "/>
    <s v="volunteers"/>
    <s v=" "/>
    <s v=" "/>
    <x v="0"/>
    <x v="1"/>
    <x v="13"/>
    <n v="3"/>
    <n v="12"/>
    <x v="0"/>
    <s v=""/>
    <x v="0"/>
    <s v=""/>
    <x v="0"/>
    <s v=""/>
    <s v=""/>
    <s v=""/>
    <s v=""/>
    <s v=""/>
    <s v=""/>
    <s v=""/>
    <x v="0"/>
    <x v="0"/>
  </r>
  <r>
    <x v="3"/>
    <s v=" "/>
    <s v=" "/>
    <s v="volunteers"/>
    <s v=" "/>
    <s v=" "/>
    <x v="0"/>
    <x v="8"/>
    <x v="11"/>
    <n v="0"/>
    <n v="6"/>
    <x v="0"/>
    <s v=""/>
    <x v="0"/>
    <s v=""/>
    <x v="0"/>
    <s v=""/>
    <s v=""/>
    <s v=""/>
    <s v=""/>
    <s v=""/>
    <s v=""/>
    <s v=""/>
    <x v="0"/>
    <x v="0"/>
  </r>
  <r>
    <x v="3"/>
    <s v=" "/>
    <s v=" "/>
    <s v="volunteers"/>
    <s v=" "/>
    <s v=" "/>
    <x v="0"/>
    <x v="7"/>
    <x v="7"/>
    <n v="2"/>
    <n v="9"/>
    <x v="0"/>
    <s v=""/>
    <x v="0"/>
    <s v=""/>
    <x v="0"/>
    <s v=""/>
    <s v=""/>
    <s v=""/>
    <s v=""/>
    <s v=""/>
    <s v=""/>
    <s v=""/>
    <x v="0"/>
    <x v="0"/>
  </r>
  <r>
    <x v="3"/>
    <s v=" "/>
    <s v=" "/>
    <s v="volunteers"/>
    <s v=" "/>
    <s v=" "/>
    <x v="0"/>
    <x v="3"/>
    <x v="8"/>
    <n v="1"/>
    <n v="0"/>
    <x v="0"/>
    <s v=""/>
    <x v="0"/>
    <s v=""/>
    <x v="0"/>
    <s v=""/>
    <s v=""/>
    <s v=""/>
    <s v=""/>
    <s v=""/>
    <s v=""/>
    <s v=""/>
    <x v="0"/>
    <x v="0"/>
  </r>
  <r>
    <x v="3"/>
    <s v=" "/>
    <s v=" "/>
    <s v="volunteers"/>
    <s v=" "/>
    <s v=" "/>
    <x v="0"/>
    <x v="0"/>
    <x v="0"/>
    <n v="9"/>
    <n v="12"/>
    <x v="0"/>
    <s v=""/>
    <x v="0"/>
    <s v=""/>
    <x v="0"/>
    <s v=""/>
    <s v=""/>
    <s v=""/>
    <s v=""/>
    <s v=""/>
    <s v=""/>
    <s v=""/>
    <x v="0"/>
    <x v="0"/>
  </r>
  <r>
    <x v="3"/>
    <s v=" "/>
    <s v=" "/>
    <s v="volunteers"/>
    <s v=" "/>
    <s v=" "/>
    <x v="0"/>
    <x v="2"/>
    <x v="2"/>
    <n v="1"/>
    <n v="9"/>
    <x v="0"/>
    <s v=""/>
    <x v="0"/>
    <s v=""/>
    <x v="0"/>
    <s v=""/>
    <s v=""/>
    <s v=""/>
    <s v=""/>
    <s v=""/>
    <s v=""/>
    <s v=""/>
    <x v="0"/>
    <x v="0"/>
  </r>
  <r>
    <x v="3"/>
    <s v=" "/>
    <s v=" "/>
    <s v="volunteers"/>
    <s v=" "/>
    <s v=" "/>
    <x v="0"/>
    <x v="5"/>
    <x v="5"/>
    <n v="0"/>
    <n v="7"/>
    <x v="0"/>
    <s v=""/>
    <x v="0"/>
    <s v=""/>
    <x v="0"/>
    <s v=""/>
    <s v=""/>
    <s v=""/>
    <s v=""/>
    <s v=""/>
    <s v=""/>
    <s v=""/>
    <x v="0"/>
    <x v="0"/>
  </r>
  <r>
    <x v="3"/>
    <s v=" "/>
    <s v=" "/>
    <s v="volunteers"/>
    <s v=" "/>
    <s v=" "/>
    <x v="2"/>
    <x v="9"/>
    <x v="15"/>
    <s v=""/>
    <s v=""/>
    <x v="0"/>
    <s v=""/>
    <x v="0"/>
    <s v=""/>
    <x v="0"/>
    <s v=""/>
    <s v=""/>
    <s v=""/>
    <s v=""/>
    <s v=""/>
    <s v=""/>
    <s v=""/>
    <x v="4"/>
    <x v="4"/>
  </r>
  <r>
    <x v="4"/>
    <s v=" "/>
    <s v=" "/>
    <s v="volunteers"/>
    <s v=" "/>
    <s v=" "/>
    <x v="0"/>
    <x v="1"/>
    <x v="13"/>
    <n v="3"/>
    <n v="0"/>
    <x v="0"/>
    <s v=""/>
    <x v="0"/>
    <s v=""/>
    <x v="0"/>
    <s v=""/>
    <s v=""/>
    <s v=""/>
    <s v=""/>
    <s v=""/>
    <s v=""/>
    <s v=""/>
    <x v="0"/>
    <x v="0"/>
  </r>
  <r>
    <x v="4"/>
    <s v=" "/>
    <s v=" "/>
    <s v="volunteers"/>
    <s v=" "/>
    <s v=" "/>
    <x v="0"/>
    <x v="7"/>
    <x v="7"/>
    <n v="4"/>
    <n v="7"/>
    <x v="0"/>
    <s v=""/>
    <x v="0"/>
    <s v=""/>
    <x v="0"/>
    <s v=""/>
    <s v=""/>
    <s v=""/>
    <s v=""/>
    <s v=""/>
    <s v=""/>
    <s v=""/>
    <x v="0"/>
    <x v="0"/>
  </r>
  <r>
    <x v="4"/>
    <s v=" "/>
    <s v=" "/>
    <s v="volunteers"/>
    <s v=" "/>
    <s v=" "/>
    <x v="0"/>
    <x v="5"/>
    <x v="5"/>
    <n v="1"/>
    <n v="5"/>
    <x v="0"/>
    <s v=""/>
    <x v="0"/>
    <s v=""/>
    <x v="0"/>
    <s v=""/>
    <s v=""/>
    <s v=""/>
    <s v=""/>
    <s v=""/>
    <s v=""/>
    <s v=""/>
    <x v="0"/>
    <x v="0"/>
  </r>
  <r>
    <x v="4"/>
    <s v=" "/>
    <s v=" "/>
    <s v="volunteers"/>
    <s v=" "/>
    <s v=" "/>
    <x v="0"/>
    <x v="8"/>
    <x v="11"/>
    <n v="0"/>
    <n v="5"/>
    <x v="0"/>
    <s v=""/>
    <x v="0"/>
    <s v=""/>
    <x v="0"/>
    <s v=""/>
    <s v=""/>
    <s v=""/>
    <s v=""/>
    <s v=""/>
    <s v=""/>
    <s v=""/>
    <x v="0"/>
    <x v="0"/>
  </r>
  <r>
    <x v="4"/>
    <s v=" "/>
    <s v=" "/>
    <s v="volunteers"/>
    <s v=" "/>
    <s v=" "/>
    <x v="0"/>
    <x v="4"/>
    <x v="16"/>
    <n v="0"/>
    <n v="6"/>
    <x v="0"/>
    <s v=""/>
    <x v="0"/>
    <s v=""/>
    <x v="0"/>
    <s v=""/>
    <s v=""/>
    <s v=""/>
    <s v=""/>
    <s v=""/>
    <s v=""/>
    <s v=""/>
    <x v="0"/>
    <x v="0"/>
  </r>
  <r>
    <x v="4"/>
    <s v=" "/>
    <s v=" "/>
    <s v="volunteers"/>
    <s v=" "/>
    <s v=" "/>
    <x v="0"/>
    <x v="2"/>
    <x v="2"/>
    <n v="2"/>
    <n v="8"/>
    <x v="0"/>
    <s v=""/>
    <x v="0"/>
    <s v=""/>
    <x v="0"/>
    <s v=""/>
    <s v=""/>
    <s v=""/>
    <s v=""/>
    <s v=""/>
    <s v=""/>
    <s v=""/>
    <x v="0"/>
    <x v="0"/>
  </r>
  <r>
    <x v="4"/>
    <s v=" "/>
    <s v=" "/>
    <s v="volunteers"/>
    <s v=" "/>
    <s v=" "/>
    <x v="0"/>
    <x v="3"/>
    <x v="8"/>
    <n v="2"/>
    <n v="0"/>
    <x v="0"/>
    <s v=""/>
    <x v="0"/>
    <s v=""/>
    <x v="0"/>
    <s v=""/>
    <s v=""/>
    <s v=""/>
    <s v=""/>
    <s v=""/>
    <s v=""/>
    <s v=""/>
    <x v="0"/>
    <x v="0"/>
  </r>
  <r>
    <x v="4"/>
    <s v=" "/>
    <s v=" "/>
    <s v="volunteers"/>
    <s v=" "/>
    <s v=" "/>
    <x v="2"/>
    <x v="9"/>
    <x v="15"/>
    <s v=""/>
    <s v=""/>
    <x v="0"/>
    <s v=""/>
    <x v="0"/>
    <s v=""/>
    <x v="0"/>
    <s v=""/>
    <s v=""/>
    <s v=""/>
    <s v=""/>
    <s v=""/>
    <s v=""/>
    <s v=""/>
    <x v="4"/>
    <x v="4"/>
  </r>
  <r>
    <x v="5"/>
    <s v=" "/>
    <s v=" "/>
    <s v="volunteers"/>
    <s v=" "/>
    <s v=" "/>
    <x v="0"/>
    <x v="1"/>
    <x v="13"/>
    <n v="1"/>
    <n v="0"/>
    <x v="0"/>
    <s v=""/>
    <x v="0"/>
    <s v=""/>
    <x v="0"/>
    <s v=""/>
    <s v=""/>
    <s v=""/>
    <s v=""/>
    <s v=""/>
    <s v=""/>
    <s v=""/>
    <x v="0"/>
    <x v="0"/>
  </r>
  <r>
    <x v="5"/>
    <s v=" "/>
    <s v=" "/>
    <s v="volunteers"/>
    <s v=" "/>
    <s v=" "/>
    <x v="0"/>
    <x v="2"/>
    <x v="2"/>
    <n v="1"/>
    <n v="6"/>
    <x v="0"/>
    <s v=""/>
    <x v="0"/>
    <s v=""/>
    <x v="0"/>
    <s v=""/>
    <s v=""/>
    <s v=""/>
    <s v=""/>
    <s v=""/>
    <s v=""/>
    <s v=""/>
    <x v="0"/>
    <x v="0"/>
  </r>
  <r>
    <x v="5"/>
    <s v=" "/>
    <s v=" "/>
    <s v="volunteers"/>
    <s v=" "/>
    <s v=" "/>
    <x v="0"/>
    <x v="7"/>
    <x v="7"/>
    <n v="0"/>
    <n v="15"/>
    <x v="0"/>
    <s v=""/>
    <x v="0"/>
    <s v=""/>
    <x v="0"/>
    <s v=""/>
    <s v=""/>
    <s v=""/>
    <s v=""/>
    <s v=""/>
    <s v=""/>
    <s v=""/>
    <x v="0"/>
    <x v="0"/>
  </r>
  <r>
    <x v="5"/>
    <s v=" "/>
    <s v=" "/>
    <s v="volunteers"/>
    <s v=" "/>
    <s v=" "/>
    <x v="0"/>
    <x v="3"/>
    <x v="3"/>
    <n v="1"/>
    <n v="14"/>
    <x v="0"/>
    <s v=""/>
    <x v="0"/>
    <s v=""/>
    <x v="0"/>
    <s v=""/>
    <s v=""/>
    <s v=""/>
    <s v=""/>
    <s v=""/>
    <s v=""/>
    <s v=""/>
    <x v="0"/>
    <x v="0"/>
  </r>
  <r>
    <x v="5"/>
    <s v=" "/>
    <s v=" "/>
    <s v="volunteers"/>
    <s v=" "/>
    <s v=" "/>
    <x v="0"/>
    <x v="8"/>
    <x v="11"/>
    <n v="0"/>
    <n v="8"/>
    <x v="0"/>
    <s v=""/>
    <x v="0"/>
    <s v=""/>
    <x v="0"/>
    <s v=""/>
    <s v=""/>
    <s v=""/>
    <s v=""/>
    <s v=""/>
    <s v=""/>
    <s v=""/>
    <x v="0"/>
    <x v="0"/>
  </r>
  <r>
    <x v="5"/>
    <s v=" "/>
    <s v=" "/>
    <s v="volunteers"/>
    <s v=" "/>
    <s v=" "/>
    <x v="0"/>
    <x v="0"/>
    <x v="0"/>
    <n v="4"/>
    <n v="7"/>
    <x v="0"/>
    <s v=""/>
    <x v="0"/>
    <s v=""/>
    <x v="0"/>
    <s v=""/>
    <s v=""/>
    <s v=""/>
    <s v=""/>
    <s v=""/>
    <s v=""/>
    <s v=""/>
    <x v="0"/>
    <x v="0"/>
  </r>
  <r>
    <x v="5"/>
    <s v=" "/>
    <s v=" "/>
    <s v="volunteers"/>
    <s v=" "/>
    <s v=" "/>
    <x v="2"/>
    <x v="9"/>
    <x v="15"/>
    <s v=""/>
    <s v=""/>
    <x v="0"/>
    <s v=""/>
    <x v="0"/>
    <s v=""/>
    <x v="0"/>
    <s v=""/>
    <s v=""/>
    <s v=""/>
    <s v=""/>
    <s v=""/>
    <s v=""/>
    <s v=""/>
    <x v="4"/>
    <x v="5"/>
  </r>
  <r>
    <x v="6"/>
    <s v=" "/>
    <s v=" "/>
    <s v="volunteers"/>
    <s v=" "/>
    <s v=" "/>
    <x v="0"/>
    <x v="1"/>
    <x v="17"/>
    <n v="3"/>
    <n v="15"/>
    <x v="0"/>
    <s v=""/>
    <x v="0"/>
    <s v=""/>
    <x v="0"/>
    <s v=""/>
    <s v=""/>
    <s v=""/>
    <s v=""/>
    <s v=""/>
    <s v=""/>
    <s v=""/>
    <x v="0"/>
    <x v="0"/>
  </r>
  <r>
    <x v="6"/>
    <s v=" "/>
    <s v=" "/>
    <s v="volunteers"/>
    <s v=" "/>
    <s v=" "/>
    <x v="0"/>
    <x v="3"/>
    <x v="3"/>
    <n v="0"/>
    <n v="14"/>
    <x v="0"/>
    <s v=""/>
    <x v="0"/>
    <s v=""/>
    <x v="0"/>
    <s v=""/>
    <s v=""/>
    <s v=""/>
    <s v=""/>
    <s v=""/>
    <s v=""/>
    <s v=""/>
    <x v="0"/>
    <x v="0"/>
  </r>
  <r>
    <x v="6"/>
    <s v=" "/>
    <s v=" "/>
    <s v="volunteers"/>
    <s v=" "/>
    <s v=" "/>
    <x v="0"/>
    <x v="2"/>
    <x v="2"/>
    <n v="0"/>
    <n v="4"/>
    <x v="0"/>
    <s v=""/>
    <x v="0"/>
    <s v=""/>
    <x v="0"/>
    <s v=""/>
    <s v=""/>
    <s v=""/>
    <s v=""/>
    <s v=""/>
    <s v=""/>
    <s v=""/>
    <x v="0"/>
    <x v="0"/>
  </r>
  <r>
    <x v="6"/>
    <s v=" "/>
    <s v=" "/>
    <s v="volunteers"/>
    <s v=" "/>
    <s v=" "/>
    <x v="0"/>
    <x v="0"/>
    <x v="0"/>
    <n v="5"/>
    <n v="15"/>
    <x v="0"/>
    <s v=""/>
    <x v="0"/>
    <s v=""/>
    <x v="0"/>
    <s v=""/>
    <s v=""/>
    <s v=""/>
    <s v=""/>
    <s v=""/>
    <s v=""/>
    <s v=""/>
    <x v="0"/>
    <x v="0"/>
  </r>
  <r>
    <x v="6"/>
    <s v=" "/>
    <s v=" "/>
    <s v="volunteers"/>
    <s v=" "/>
    <s v=" "/>
    <x v="2"/>
    <x v="9"/>
    <x v="15"/>
    <s v=""/>
    <s v=""/>
    <x v="0"/>
    <s v=""/>
    <x v="0"/>
    <s v=""/>
    <x v="0"/>
    <s v=" "/>
    <s v=""/>
    <s v=""/>
    <s v=""/>
    <s v=""/>
    <s v=""/>
    <s v=""/>
    <x v="5"/>
    <x v="6"/>
  </r>
  <r>
    <x v="7"/>
    <s v=" "/>
    <s v=" "/>
    <s v="volunteers"/>
    <s v=" "/>
    <s v=" "/>
    <x v="3"/>
    <x v="10"/>
    <x v="18"/>
    <s v=""/>
    <s v=""/>
    <x v="0"/>
    <s v=""/>
    <x v="0"/>
    <s v="planted one row next to trellis"/>
    <x v="2"/>
    <s v=""/>
    <s v=""/>
    <s v=""/>
    <s v=""/>
    <s v=""/>
    <s v=""/>
    <s v=""/>
    <x v="0"/>
    <x v="0"/>
  </r>
  <r>
    <x v="7"/>
    <s v=" "/>
    <s v=" "/>
    <s v="volunteers"/>
    <s v=" "/>
    <s v=" "/>
    <x v="3"/>
    <x v="11"/>
    <x v="19"/>
    <s v=""/>
    <s v=""/>
    <x v="0"/>
    <s v=""/>
    <x v="0"/>
    <s v="planted one row next to trellis"/>
    <x v="2"/>
    <s v=""/>
    <s v=""/>
    <s v=""/>
    <s v=""/>
    <s v=""/>
    <s v=""/>
    <s v=""/>
    <x v="0"/>
    <x v="0"/>
  </r>
  <r>
    <x v="7"/>
    <s v=" "/>
    <s v=" "/>
    <s v="volunteers"/>
    <s v=" "/>
    <s v=" "/>
    <x v="1"/>
    <x v="9"/>
    <x v="20"/>
    <s v=""/>
    <s v=""/>
    <x v="0"/>
    <s v=""/>
    <x v="0"/>
    <s v=""/>
    <x v="0"/>
    <s v=""/>
    <s v=""/>
    <s v=""/>
    <s v=""/>
    <s v=""/>
    <s v=""/>
    <s v=""/>
    <x v="6"/>
    <x v="7"/>
  </r>
  <r>
    <x v="7"/>
    <s v=" "/>
    <s v=" "/>
    <s v="volunteers"/>
    <s v=" "/>
    <s v=" "/>
    <x v="1"/>
    <x v="9"/>
    <x v="21"/>
    <s v=""/>
    <s v=""/>
    <x v="0"/>
    <s v=""/>
    <x v="0"/>
    <s v=""/>
    <x v="0"/>
    <s v=""/>
    <s v=""/>
    <s v=""/>
    <s v=""/>
    <s v=""/>
    <s v=""/>
    <s v=""/>
    <x v="7"/>
    <x v="8"/>
  </r>
  <r>
    <x v="7"/>
    <s v=" "/>
    <s v=" "/>
    <s v="volunteers"/>
    <s v=" "/>
    <s v=" "/>
    <x v="0"/>
    <x v="1"/>
    <x v="13"/>
    <n v="1"/>
    <n v="14"/>
    <x v="0"/>
    <s v=""/>
    <x v="0"/>
    <s v=""/>
    <x v="0"/>
    <s v=""/>
    <s v=""/>
    <s v=""/>
    <s v=""/>
    <s v=""/>
    <s v=""/>
    <s v=""/>
    <x v="0"/>
    <x v="0"/>
  </r>
  <r>
    <x v="7"/>
    <s v=" "/>
    <s v=" "/>
    <s v="volunteers"/>
    <s v=" "/>
    <s v=" "/>
    <x v="0"/>
    <x v="7"/>
    <x v="7"/>
    <n v="2"/>
    <n v="0"/>
    <x v="0"/>
    <s v=""/>
    <x v="0"/>
    <s v=""/>
    <x v="0"/>
    <s v=""/>
    <s v=""/>
    <s v=""/>
    <s v=""/>
    <s v=""/>
    <s v=""/>
    <s v=""/>
    <x v="0"/>
    <x v="0"/>
  </r>
  <r>
    <x v="7"/>
    <s v=" "/>
    <s v=" "/>
    <s v="volunteers"/>
    <s v=" "/>
    <s v=" "/>
    <x v="0"/>
    <x v="12"/>
    <x v="5"/>
    <n v="0"/>
    <n v="5"/>
    <x v="0"/>
    <s v=""/>
    <x v="0"/>
    <s v=""/>
    <x v="0"/>
    <s v=""/>
    <s v=""/>
    <s v=""/>
    <s v=""/>
    <s v=""/>
    <s v=""/>
    <s v=""/>
    <x v="0"/>
    <x v="0"/>
  </r>
  <r>
    <x v="7"/>
    <s v=" "/>
    <s v=" "/>
    <s v="volunteers"/>
    <s v=" "/>
    <s v=" "/>
    <x v="0"/>
    <x v="2"/>
    <x v="9"/>
    <n v="0"/>
    <n v="3"/>
    <x v="0"/>
    <s v=""/>
    <x v="0"/>
    <s v=""/>
    <x v="0"/>
    <s v=""/>
    <s v=""/>
    <s v=""/>
    <s v=""/>
    <s v=""/>
    <s v=""/>
    <s v=""/>
    <x v="0"/>
    <x v="0"/>
  </r>
  <r>
    <x v="7"/>
    <s v=" "/>
    <s v=" "/>
    <s v="volunteers"/>
    <s v=" "/>
    <s v=" "/>
    <x v="0"/>
    <x v="3"/>
    <x v="8"/>
    <n v="0"/>
    <n v="3"/>
    <x v="0"/>
    <s v=""/>
    <x v="0"/>
    <s v=""/>
    <x v="0"/>
    <s v=""/>
    <s v=""/>
    <s v=""/>
    <s v=""/>
    <s v=""/>
    <s v=""/>
    <s v=""/>
    <x v="0"/>
    <x v="0"/>
  </r>
  <r>
    <x v="7"/>
    <s v=" "/>
    <s v=" "/>
    <s v="volunteers"/>
    <s v=" "/>
    <s v=" "/>
    <x v="0"/>
    <x v="0"/>
    <x v="0"/>
    <n v="5"/>
    <n v="10"/>
    <x v="0"/>
    <s v=""/>
    <x v="0"/>
    <s v=""/>
    <x v="0"/>
    <s v=""/>
    <s v=""/>
    <s v=""/>
    <s v=""/>
    <s v=""/>
    <s v=""/>
    <s v=""/>
    <x v="0"/>
    <x v="0"/>
  </r>
  <r>
    <x v="8"/>
    <s v=" "/>
    <s v=" "/>
    <s v="volunteers"/>
    <s v="  "/>
    <s v=" "/>
    <x v="0"/>
    <x v="0"/>
    <x v="0"/>
    <n v="2"/>
    <n v="6"/>
    <x v="0"/>
    <s v=""/>
    <x v="0"/>
    <s v=""/>
    <x v="0"/>
    <s v=""/>
    <s v=""/>
    <s v=""/>
    <s v=""/>
    <s v=""/>
    <s v=""/>
    <s v=""/>
    <x v="0"/>
    <x v="0"/>
  </r>
  <r>
    <x v="8"/>
    <s v=" "/>
    <s v=" "/>
    <s v="volunteers"/>
    <s v="  "/>
    <s v=" "/>
    <x v="0"/>
    <x v="12"/>
    <x v="5"/>
    <n v="0"/>
    <n v="5"/>
    <x v="0"/>
    <s v=""/>
    <x v="0"/>
    <s v=""/>
    <x v="0"/>
    <s v=""/>
    <s v=""/>
    <s v=""/>
    <s v=""/>
    <s v=""/>
    <s v=""/>
    <s v=""/>
    <x v="0"/>
    <x v="0"/>
  </r>
  <r>
    <x v="8"/>
    <s v=" "/>
    <s v=" "/>
    <s v="volunteers"/>
    <s v="  "/>
    <s v=" "/>
    <x v="0"/>
    <x v="1"/>
    <x v="13"/>
    <n v="1"/>
    <n v="15"/>
    <x v="0"/>
    <s v=""/>
    <x v="0"/>
    <s v=""/>
    <x v="0"/>
    <s v=""/>
    <s v=""/>
    <s v=""/>
    <s v=""/>
    <s v=""/>
    <s v=""/>
    <s v=""/>
    <x v="0"/>
    <x v="0"/>
  </r>
  <r>
    <x v="8"/>
    <s v=" "/>
    <s v=" "/>
    <s v="volunteers"/>
    <s v="  "/>
    <s v=" "/>
    <x v="0"/>
    <x v="2"/>
    <x v="2"/>
    <n v="0"/>
    <n v="2"/>
    <x v="0"/>
    <s v=""/>
    <x v="0"/>
    <s v=""/>
    <x v="0"/>
    <s v=""/>
    <s v=""/>
    <s v=""/>
    <s v=""/>
    <s v=""/>
    <s v=""/>
    <s v=""/>
    <x v="0"/>
    <x v="0"/>
  </r>
  <r>
    <x v="8"/>
    <s v=" "/>
    <s v=" "/>
    <s v="volunteers"/>
    <s v="  "/>
    <s v=" "/>
    <x v="0"/>
    <x v="3"/>
    <x v="3"/>
    <n v="2"/>
    <n v="0"/>
    <x v="0"/>
    <s v=""/>
    <x v="0"/>
    <s v=""/>
    <x v="0"/>
    <s v=""/>
    <s v=""/>
    <s v=""/>
    <s v=""/>
    <s v=""/>
    <s v=""/>
    <s v=""/>
    <x v="0"/>
    <x v="0"/>
  </r>
  <r>
    <x v="8"/>
    <s v=" "/>
    <s v=" "/>
    <s v="volunteers"/>
    <s v="  "/>
    <s v=" "/>
    <x v="0"/>
    <x v="8"/>
    <x v="11"/>
    <n v="2"/>
    <n v="10"/>
    <x v="0"/>
    <s v=""/>
    <x v="0"/>
    <s v=""/>
    <x v="0"/>
    <s v=""/>
    <s v=""/>
    <s v=""/>
    <s v=""/>
    <s v=""/>
    <s v=""/>
    <s v=""/>
    <x v="0"/>
    <x v="0"/>
  </r>
  <r>
    <x v="8"/>
    <s v=" "/>
    <s v=" "/>
    <s v="volunteers"/>
    <s v=" "/>
    <s v=" "/>
    <x v="3"/>
    <x v="13"/>
    <x v="22"/>
    <s v=""/>
    <s v=""/>
    <x v="0"/>
    <s v=""/>
    <x v="0"/>
    <s v="moved all herbs from prior bed to new bed"/>
    <x v="3"/>
    <s v=""/>
    <s v=""/>
    <s v=""/>
    <s v=""/>
    <s v=""/>
    <s v=""/>
    <s v=""/>
    <x v="0"/>
    <x v="0"/>
  </r>
  <r>
    <x v="9"/>
    <s v=" "/>
    <s v=" "/>
    <s v="volunteers"/>
    <s v="  "/>
    <s v=" "/>
    <x v="0"/>
    <x v="0"/>
    <x v="0"/>
    <n v="1"/>
    <n v="6"/>
    <x v="0"/>
    <s v=""/>
    <x v="0"/>
    <s v=""/>
    <x v="0"/>
    <s v=""/>
    <s v=""/>
    <s v=""/>
    <s v=""/>
    <s v=""/>
    <s v=""/>
    <s v=""/>
    <x v="0"/>
    <x v="0"/>
  </r>
  <r>
    <x v="9"/>
    <s v=" "/>
    <s v=" "/>
    <s v="volunteers"/>
    <s v="  "/>
    <s v=" "/>
    <x v="0"/>
    <x v="1"/>
    <x v="13"/>
    <n v="3"/>
    <n v="10"/>
    <x v="0"/>
    <s v=""/>
    <x v="0"/>
    <s v=""/>
    <x v="0"/>
    <s v=""/>
    <s v=""/>
    <s v=""/>
    <s v=""/>
    <s v=""/>
    <s v=""/>
    <s v=""/>
    <x v="0"/>
    <x v="0"/>
  </r>
  <r>
    <x v="9"/>
    <s v=" "/>
    <s v=" "/>
    <s v="volunteers"/>
    <s v="  "/>
    <s v=" "/>
    <x v="0"/>
    <x v="3"/>
    <x v="3"/>
    <n v="1"/>
    <n v="7"/>
    <x v="0"/>
    <s v=""/>
    <x v="0"/>
    <s v=""/>
    <x v="0"/>
    <s v=""/>
    <s v=""/>
    <s v=""/>
    <s v=""/>
    <s v=""/>
    <s v=""/>
    <s v=""/>
    <x v="0"/>
    <x v="0"/>
  </r>
  <r>
    <x v="9"/>
    <s v=" "/>
    <s v=" "/>
    <s v="volunteers"/>
    <s v="  "/>
    <s v=" "/>
    <x v="0"/>
    <x v="8"/>
    <x v="11"/>
    <n v="0"/>
    <n v="4"/>
    <x v="0"/>
    <s v=""/>
    <x v="0"/>
    <s v=""/>
    <x v="0"/>
    <s v=""/>
    <s v=""/>
    <s v=""/>
    <s v=""/>
    <s v=""/>
    <s v=""/>
    <s v=""/>
    <x v="0"/>
    <x v="0"/>
  </r>
  <r>
    <x v="9"/>
    <s v=" "/>
    <s v=" "/>
    <s v="volunteers"/>
    <s v="  "/>
    <s v=" "/>
    <x v="0"/>
    <x v="7"/>
    <x v="7"/>
    <n v="1"/>
    <n v="7"/>
    <x v="0"/>
    <s v=""/>
    <x v="0"/>
    <s v=""/>
    <x v="0"/>
    <s v=""/>
    <s v=""/>
    <s v=""/>
    <s v=""/>
    <s v=""/>
    <s v=""/>
    <s v=""/>
    <x v="0"/>
    <x v="0"/>
  </r>
  <r>
    <x v="9"/>
    <s v=" "/>
    <s v=" "/>
    <s v="volunteers"/>
    <s v="  "/>
    <s v=" "/>
    <x v="0"/>
    <x v="12"/>
    <x v="5"/>
    <n v="0"/>
    <n v="4"/>
    <x v="0"/>
    <s v=""/>
    <x v="0"/>
    <s v=""/>
    <x v="0"/>
    <s v=""/>
    <s v=""/>
    <s v=""/>
    <s v=""/>
    <s v=""/>
    <s v=""/>
    <s v=""/>
    <x v="0"/>
    <x v="0"/>
  </r>
  <r>
    <x v="9"/>
    <s v=" "/>
    <s v=" "/>
    <s v="volunteers"/>
    <s v="  "/>
    <s v=" "/>
    <x v="2"/>
    <x v="9"/>
    <x v="23"/>
    <s v=""/>
    <s v=""/>
    <x v="0"/>
    <s v=""/>
    <x v="0"/>
    <s v=""/>
    <x v="0"/>
    <s v=""/>
    <s v=""/>
    <s v=""/>
    <s v=""/>
    <s v=""/>
    <s v=""/>
    <s v=""/>
    <x v="8"/>
    <x v="9"/>
  </r>
  <r>
    <x v="10"/>
    <s v=" "/>
    <s v=" "/>
    <s v="volunteers"/>
    <s v=" "/>
    <s v=" "/>
    <x v="0"/>
    <x v="1"/>
    <x v="17"/>
    <n v="3"/>
    <n v="12"/>
    <x v="0"/>
    <s v=""/>
    <x v="0"/>
    <s v=""/>
    <x v="0"/>
    <s v=""/>
    <s v=""/>
    <s v=""/>
    <s v=""/>
    <s v=""/>
    <s v=""/>
    <s v=""/>
    <x v="0"/>
    <x v="0"/>
  </r>
  <r>
    <x v="10"/>
    <s v=" "/>
    <s v=" "/>
    <s v="volunteers"/>
    <s v=" "/>
    <s v=" "/>
    <x v="0"/>
    <x v="3"/>
    <x v="3"/>
    <n v="1"/>
    <n v="9"/>
    <x v="0"/>
    <s v=""/>
    <x v="0"/>
    <s v=""/>
    <x v="0"/>
    <s v=""/>
    <s v=""/>
    <s v=""/>
    <s v=""/>
    <s v=""/>
    <s v=""/>
    <s v=""/>
    <x v="0"/>
    <x v="0"/>
  </r>
  <r>
    <x v="10"/>
    <s v=" "/>
    <s v=" "/>
    <s v="volunteers"/>
    <s v=" "/>
    <s v=" "/>
    <x v="0"/>
    <x v="8"/>
    <x v="11"/>
    <n v="0"/>
    <n v="1"/>
    <x v="0"/>
    <s v=""/>
    <x v="0"/>
    <s v=""/>
    <x v="0"/>
    <s v=""/>
    <s v=""/>
    <s v=""/>
    <s v=""/>
    <s v=""/>
    <s v=""/>
    <s v=""/>
    <x v="0"/>
    <x v="0"/>
  </r>
  <r>
    <x v="10"/>
    <s v=" "/>
    <s v=" "/>
    <s v="volunteers"/>
    <s v=" "/>
    <s v=" "/>
    <x v="2"/>
    <x v="6"/>
    <x v="23"/>
    <s v=" "/>
    <s v=" "/>
    <x v="0"/>
    <s v=""/>
    <x v="0"/>
    <s v=""/>
    <x v="0"/>
    <s v=""/>
    <s v=""/>
    <s v=""/>
    <s v=""/>
    <s v=""/>
    <s v=""/>
    <s v=""/>
    <x v="8"/>
    <x v="9"/>
  </r>
  <r>
    <x v="10"/>
    <s v=" "/>
    <s v=" "/>
    <s v="volunteers"/>
    <s v=" "/>
    <s v=" "/>
    <x v="2"/>
    <x v="6"/>
    <x v="23"/>
    <s v=" "/>
    <s v=" "/>
    <x v="0"/>
    <s v=""/>
    <x v="0"/>
    <s v=""/>
    <x v="0"/>
    <s v=""/>
    <s v=""/>
    <s v=""/>
    <s v=""/>
    <s v=""/>
    <s v=""/>
    <s v=""/>
    <x v="8"/>
    <x v="9"/>
  </r>
  <r>
    <x v="10"/>
    <s v=" "/>
    <s v=" "/>
    <s v="volunteers"/>
    <s v=" "/>
    <s v=" "/>
    <x v="1"/>
    <x v="6"/>
    <x v="24"/>
    <s v=""/>
    <s v=""/>
    <x v="0"/>
    <s v=""/>
    <x v="0"/>
    <s v=""/>
    <x v="0"/>
    <s v=""/>
    <s v=""/>
    <s v=""/>
    <s v=""/>
    <s v=""/>
    <s v=""/>
    <s v=""/>
    <x v="9"/>
    <x v="10"/>
  </r>
  <r>
    <x v="11"/>
    <s v=" "/>
    <s v=" "/>
    <s v="volunteers"/>
    <s v=" "/>
    <s v=" "/>
    <x v="0"/>
    <x v="2"/>
    <x v="9"/>
    <n v="0"/>
    <n v="12"/>
    <x v="0"/>
    <s v=""/>
    <x v="0"/>
    <s v=""/>
    <x v="0"/>
    <s v=""/>
    <s v=""/>
    <s v=""/>
    <s v=""/>
    <s v=""/>
    <s v=""/>
    <s v=""/>
    <x v="0"/>
    <x v="0"/>
  </r>
  <r>
    <x v="11"/>
    <s v=" "/>
    <s v=" "/>
    <s v="volunteers"/>
    <s v=" "/>
    <s v=" "/>
    <x v="0"/>
    <x v="3"/>
    <x v="8"/>
    <n v="1"/>
    <n v="8"/>
    <x v="0"/>
    <s v=""/>
    <x v="0"/>
    <s v=""/>
    <x v="0"/>
    <s v=""/>
    <s v=""/>
    <s v=""/>
    <s v=""/>
    <s v=""/>
    <s v=""/>
    <s v=""/>
    <x v="0"/>
    <x v="0"/>
  </r>
  <r>
    <x v="11"/>
    <s v=" "/>
    <s v=" "/>
    <s v="volunteers"/>
    <s v=" "/>
    <s v=" "/>
    <x v="0"/>
    <x v="1"/>
    <x v="13"/>
    <n v="2"/>
    <n v="10"/>
    <x v="0"/>
    <s v=""/>
    <x v="0"/>
    <s v=""/>
    <x v="0"/>
    <s v=""/>
    <s v=""/>
    <s v=""/>
    <s v=""/>
    <s v=""/>
    <s v=""/>
    <s v=""/>
    <x v="0"/>
    <x v="0"/>
  </r>
  <r>
    <x v="11"/>
    <s v=" "/>
    <s v=" "/>
    <s v="volunteers"/>
    <s v=" "/>
    <s v=" "/>
    <x v="0"/>
    <x v="8"/>
    <x v="11"/>
    <n v="0"/>
    <n v="2"/>
    <x v="0"/>
    <s v=""/>
    <x v="0"/>
    <s v=""/>
    <x v="0"/>
    <s v=""/>
    <s v=""/>
    <s v=""/>
    <s v=""/>
    <s v=""/>
    <s v=""/>
    <s v=""/>
    <x v="0"/>
    <x v="0"/>
  </r>
  <r>
    <x v="11"/>
    <s v=" "/>
    <s v=" "/>
    <s v="volunteers"/>
    <s v=" "/>
    <s v=" "/>
    <x v="0"/>
    <x v="12"/>
    <x v="5"/>
    <n v="0"/>
    <n v="4"/>
    <x v="0"/>
    <s v=""/>
    <x v="0"/>
    <s v=""/>
    <x v="0"/>
    <s v=""/>
    <s v=""/>
    <s v=""/>
    <s v=""/>
    <s v=""/>
    <s v=""/>
    <s v=""/>
    <x v="0"/>
    <x v="0"/>
  </r>
  <r>
    <x v="11"/>
    <s v=" "/>
    <s v=" "/>
    <s v="volunteers"/>
    <s v=" "/>
    <s v=" "/>
    <x v="0"/>
    <x v="7"/>
    <x v="7"/>
    <n v="2"/>
    <n v="12"/>
    <x v="0"/>
    <s v=""/>
    <x v="0"/>
    <s v=""/>
    <x v="0"/>
    <s v=""/>
    <s v=""/>
    <s v=""/>
    <s v=""/>
    <s v=""/>
    <s v=""/>
    <s v=""/>
    <x v="0"/>
    <x v="0"/>
  </r>
  <r>
    <x v="11"/>
    <s v=" "/>
    <s v=" "/>
    <s v="volunteers"/>
    <s v=" "/>
    <s v=" "/>
    <x v="0"/>
    <x v="14"/>
    <x v="16"/>
    <n v="0"/>
    <n v="4"/>
    <x v="0"/>
    <s v=""/>
    <x v="0"/>
    <s v=""/>
    <x v="0"/>
    <s v=""/>
    <s v=""/>
    <s v=""/>
    <s v=""/>
    <s v=""/>
    <s v=""/>
    <s v=""/>
    <x v="0"/>
    <x v="0"/>
  </r>
  <r>
    <x v="12"/>
    <s v=" "/>
    <s v=" "/>
    <s v="volunteers"/>
    <s v=" "/>
    <s v=" "/>
    <x v="2"/>
    <x v="9"/>
    <x v="23"/>
    <s v=""/>
    <s v=""/>
    <x v="0"/>
    <s v=""/>
    <x v="0"/>
    <s v=""/>
    <x v="0"/>
    <s v=""/>
    <s v=""/>
    <s v=""/>
    <s v=""/>
    <s v=""/>
    <s v=""/>
    <s v=""/>
    <x v="10"/>
    <x v="11"/>
  </r>
  <r>
    <x v="12"/>
    <s v=" "/>
    <s v=" "/>
    <s v="volunteers"/>
    <s v=" "/>
    <s v=" "/>
    <x v="2"/>
    <x v="9"/>
    <x v="22"/>
    <s v=""/>
    <s v=""/>
    <x v="0"/>
    <s v=""/>
    <x v="0"/>
    <s v=""/>
    <x v="0"/>
    <s v=""/>
    <s v=""/>
    <s v=""/>
    <s v=""/>
    <s v=""/>
    <s v=""/>
    <s v=""/>
    <x v="11"/>
    <x v="12"/>
  </r>
  <r>
    <x v="12"/>
    <s v=" "/>
    <s v=" "/>
    <s v="volunteers"/>
    <s v=" "/>
    <s v=" "/>
    <x v="1"/>
    <x v="9"/>
    <x v="24"/>
    <s v=""/>
    <s v=""/>
    <x v="0"/>
    <s v=""/>
    <x v="0"/>
    <s v=""/>
    <x v="0"/>
    <s v=""/>
    <s v=""/>
    <s v=""/>
    <s v=""/>
    <s v=""/>
    <s v=""/>
    <s v=""/>
    <x v="12"/>
    <x v="13"/>
  </r>
  <r>
    <x v="12"/>
    <s v=" "/>
    <s v=" "/>
    <s v="volunteers"/>
    <s v=" "/>
    <s v=" "/>
    <x v="2"/>
    <x v="9"/>
    <x v="15"/>
    <s v=""/>
    <s v=""/>
    <x v="0"/>
    <s v=""/>
    <x v="0"/>
    <s v=""/>
    <x v="0"/>
    <s v=""/>
    <s v=""/>
    <s v=""/>
    <s v=""/>
    <s v=""/>
    <s v=""/>
    <s v=""/>
    <x v="13"/>
    <x v="14"/>
  </r>
  <r>
    <x v="13"/>
    <s v=" "/>
    <s v=" "/>
    <s v="volunteers"/>
    <s v=" "/>
    <s v=" "/>
    <x v="0"/>
    <x v="3"/>
    <x v="3"/>
    <n v="0"/>
    <n v="8"/>
    <x v="0"/>
    <s v=""/>
    <x v="0"/>
    <s v=""/>
    <x v="0"/>
    <s v=""/>
    <s v=""/>
    <s v=""/>
    <s v=""/>
    <s v=""/>
    <s v=""/>
    <s v=""/>
    <x v="0"/>
    <x v="0"/>
  </r>
  <r>
    <x v="13"/>
    <s v=" "/>
    <s v=" "/>
    <s v="volunteers"/>
    <s v=" "/>
    <s v=" "/>
    <x v="0"/>
    <x v="1"/>
    <x v="13"/>
    <n v="2"/>
    <n v="8"/>
    <x v="0"/>
    <s v=""/>
    <x v="0"/>
    <s v=""/>
    <x v="0"/>
    <s v=""/>
    <s v=""/>
    <s v=""/>
    <s v=""/>
    <s v=""/>
    <s v=""/>
    <s v=""/>
    <x v="0"/>
    <x v="0"/>
  </r>
  <r>
    <x v="13"/>
    <s v=" "/>
    <s v=" "/>
    <s v="volunteers"/>
    <s v=" "/>
    <s v=" "/>
    <x v="2"/>
    <x v="9"/>
    <x v="22"/>
    <s v=""/>
    <s v=""/>
    <x v="0"/>
    <s v=""/>
    <x v="0"/>
    <s v=""/>
    <x v="0"/>
    <s v=""/>
    <s v=""/>
    <s v=""/>
    <s v=""/>
    <s v=""/>
    <s v=""/>
    <s v=""/>
    <x v="14"/>
    <x v="15"/>
  </r>
  <r>
    <x v="14"/>
    <s v=" "/>
    <s v=" "/>
    <s v="volunteers"/>
    <s v=" "/>
    <s v=" "/>
    <x v="2"/>
    <x v="9"/>
    <x v="15"/>
    <s v=""/>
    <s v=""/>
    <x v="0"/>
    <s v=""/>
    <x v="0"/>
    <s v=""/>
    <x v="0"/>
    <s v=""/>
    <s v=""/>
    <s v=""/>
    <s v=""/>
    <s v=""/>
    <s v=""/>
    <s v=""/>
    <x v="15"/>
    <x v="16"/>
  </r>
  <r>
    <x v="15"/>
    <s v=" "/>
    <s v=" "/>
    <s v="volunteers"/>
    <s v=" "/>
    <s v=" "/>
    <x v="0"/>
    <x v="1"/>
    <x v="13"/>
    <n v="5"/>
    <n v="3"/>
    <x v="0"/>
    <s v=""/>
    <x v="0"/>
    <s v=""/>
    <x v="0"/>
    <s v=""/>
    <s v=""/>
    <s v=""/>
    <s v=""/>
    <s v=""/>
    <s v=""/>
    <s v=""/>
    <x v="0"/>
    <x v="0"/>
  </r>
  <r>
    <x v="15"/>
    <s v=" "/>
    <s v=" "/>
    <s v="volunteers"/>
    <s v=" "/>
    <s v=" "/>
    <x v="0"/>
    <x v="7"/>
    <x v="7"/>
    <n v="1"/>
    <n v="5"/>
    <x v="0"/>
    <s v=""/>
    <x v="0"/>
    <s v=""/>
    <x v="0"/>
    <s v=""/>
    <s v=""/>
    <s v=""/>
    <s v=""/>
    <s v=""/>
    <s v=""/>
    <s v=""/>
    <x v="0"/>
    <x v="0"/>
  </r>
  <r>
    <x v="15"/>
    <s v=" "/>
    <s v=" "/>
    <s v="volunteers"/>
    <s v=" "/>
    <s v=" "/>
    <x v="0"/>
    <x v="3"/>
    <x v="3"/>
    <n v="4"/>
    <n v="5"/>
    <x v="0"/>
    <s v=""/>
    <x v="0"/>
    <s v=""/>
    <x v="0"/>
    <s v=""/>
    <s v=""/>
    <s v=""/>
    <s v=""/>
    <s v=""/>
    <s v=""/>
    <s v=""/>
    <x v="0"/>
    <x v="0"/>
  </r>
  <r>
    <x v="16"/>
    <s v=" "/>
    <s v=" "/>
    <s v="volunteers"/>
    <s v=" "/>
    <s v=" "/>
    <x v="1"/>
    <x v="9"/>
    <x v="14"/>
    <s v=""/>
    <s v=""/>
    <x v="0"/>
    <s v=""/>
    <x v="0"/>
    <s v=""/>
    <x v="0"/>
    <s v=""/>
    <s v=""/>
    <s v=""/>
    <s v=""/>
    <s v=""/>
    <s v=""/>
    <s v=""/>
    <x v="16"/>
    <x v="17"/>
  </r>
  <r>
    <x v="16"/>
    <s v=" "/>
    <s v=" "/>
    <s v="volunteers"/>
    <s v=" "/>
    <s v=" "/>
    <x v="0"/>
    <x v="7"/>
    <x v="7"/>
    <n v="1"/>
    <n v="5"/>
    <x v="0"/>
    <s v=""/>
    <x v="0"/>
    <s v=""/>
    <x v="0"/>
    <s v=""/>
    <s v=""/>
    <s v=""/>
    <s v=""/>
    <s v=""/>
    <s v=""/>
    <s v=""/>
    <x v="0"/>
    <x v="0"/>
  </r>
  <r>
    <x v="16"/>
    <s v=" "/>
    <s v=" "/>
    <s v="volunteers"/>
    <s v=" "/>
    <s v=" "/>
    <x v="0"/>
    <x v="1"/>
    <x v="17"/>
    <n v="1"/>
    <n v="1"/>
    <x v="0"/>
    <s v=""/>
    <x v="0"/>
    <s v=""/>
    <x v="0"/>
    <s v=""/>
    <s v=""/>
    <s v=""/>
    <s v=""/>
    <s v=""/>
    <s v=""/>
    <s v=""/>
    <x v="0"/>
    <x v="0"/>
  </r>
  <r>
    <x v="16"/>
    <s v=" "/>
    <s v=" "/>
    <s v="volunteers"/>
    <s v=" "/>
    <s v=" "/>
    <x v="0"/>
    <x v="3"/>
    <x v="3"/>
    <n v="1"/>
    <n v="11"/>
    <x v="0"/>
    <s v=""/>
    <x v="0"/>
    <s v=""/>
    <x v="0"/>
    <s v=""/>
    <s v=""/>
    <s v=""/>
    <s v=""/>
    <s v=""/>
    <s v=""/>
    <s v=""/>
    <x v="0"/>
    <x v="0"/>
  </r>
  <r>
    <x v="17"/>
    <s v=" "/>
    <s v=" "/>
    <s v="volunteers"/>
    <s v=" "/>
    <s v=" "/>
    <x v="0"/>
    <x v="3"/>
    <x v="3"/>
    <n v="4"/>
    <n v="8"/>
    <x v="0"/>
    <s v=""/>
    <x v="0"/>
    <s v=""/>
    <x v="0"/>
    <s v=""/>
    <s v=""/>
    <s v=""/>
    <s v=""/>
    <s v=""/>
    <s v=""/>
    <s v=""/>
    <x v="0"/>
    <x v="0"/>
  </r>
  <r>
    <x v="17"/>
    <s v=" "/>
    <s v=" "/>
    <s v="volunteers"/>
    <s v=" "/>
    <s v=" "/>
    <x v="0"/>
    <x v="7"/>
    <x v="7"/>
    <n v="1"/>
    <n v="3"/>
    <x v="0"/>
    <s v=""/>
    <x v="0"/>
    <s v=""/>
    <x v="0"/>
    <s v=""/>
    <s v=""/>
    <s v=""/>
    <s v=""/>
    <s v=""/>
    <s v=""/>
    <s v=""/>
    <x v="0"/>
    <x v="0"/>
  </r>
  <r>
    <x v="17"/>
    <s v=" "/>
    <s v=" "/>
    <s v="volunteers"/>
    <s v=" "/>
    <s v=" "/>
    <x v="0"/>
    <x v="1"/>
    <x v="17"/>
    <n v="1"/>
    <n v="12"/>
    <x v="0"/>
    <s v=""/>
    <x v="0"/>
    <s v=""/>
    <x v="0"/>
    <s v=""/>
    <s v=""/>
    <s v=""/>
    <s v=""/>
    <s v=""/>
    <s v=""/>
    <s v=""/>
    <x v="0"/>
    <x v="0"/>
  </r>
  <r>
    <x v="17"/>
    <s v=" "/>
    <s v=" "/>
    <s v="volunteers"/>
    <s v=" "/>
    <s v=" "/>
    <x v="1"/>
    <x v="9"/>
    <x v="15"/>
    <s v=""/>
    <s v=""/>
    <x v="0"/>
    <s v=""/>
    <x v="0"/>
    <s v=""/>
    <x v="0"/>
    <s v=""/>
    <s v=""/>
    <s v=""/>
    <s v=""/>
    <s v=""/>
    <s v=""/>
    <s v=""/>
    <x v="17"/>
    <x v="18"/>
  </r>
  <r>
    <x v="17"/>
    <s v=" "/>
    <s v=" "/>
    <s v="volunteers"/>
    <s v=" "/>
    <s v=" "/>
    <x v="1"/>
    <x v="9"/>
    <x v="25"/>
    <s v=""/>
    <s v=""/>
    <x v="0"/>
    <s v=""/>
    <x v="0"/>
    <s v=""/>
    <x v="0"/>
    <s v=""/>
    <s v=""/>
    <s v=""/>
    <s v=""/>
    <s v=""/>
    <s v=""/>
    <s v=""/>
    <x v="18"/>
    <x v="19"/>
  </r>
  <r>
    <x v="18"/>
    <s v=" "/>
    <s v=" "/>
    <s v="volunteers"/>
    <s v=" "/>
    <s v=" "/>
    <x v="1"/>
    <x v="9"/>
    <x v="14"/>
    <s v=""/>
    <s v=""/>
    <x v="0"/>
    <s v=""/>
    <x v="0"/>
    <s v=""/>
    <x v="0"/>
    <s v=""/>
    <s v=""/>
    <s v=""/>
    <s v=""/>
    <s v=""/>
    <s v=""/>
    <s v=""/>
    <x v="16"/>
    <x v="17"/>
  </r>
  <r>
    <x v="19"/>
    <s v=" "/>
    <s v=" "/>
    <s v="volunteers"/>
    <s v=" "/>
    <s v=" "/>
    <x v="0"/>
    <x v="3"/>
    <x v="3"/>
    <n v="4"/>
    <n v="0"/>
    <x v="0"/>
    <s v=""/>
    <x v="0"/>
    <s v=""/>
    <x v="0"/>
    <s v=""/>
    <s v=""/>
    <s v=""/>
    <s v=""/>
    <s v=""/>
    <s v=""/>
    <s v=""/>
    <x v="0"/>
    <x v="0"/>
  </r>
  <r>
    <x v="19"/>
    <s v=" "/>
    <s v=" "/>
    <s v="volunteers"/>
    <s v=" "/>
    <s v=" "/>
    <x v="0"/>
    <x v="1"/>
    <x v="17"/>
    <n v="2"/>
    <n v="0"/>
    <x v="0"/>
    <s v=""/>
    <x v="0"/>
    <s v=""/>
    <x v="0"/>
    <s v=""/>
    <s v=""/>
    <s v=""/>
    <s v=""/>
    <s v=""/>
    <s v=""/>
    <s v=""/>
    <x v="0"/>
    <x v="0"/>
  </r>
  <r>
    <x v="19"/>
    <s v=" "/>
    <s v=" "/>
    <s v="volunteers"/>
    <s v=" "/>
    <s v=" "/>
    <x v="0"/>
    <x v="15"/>
    <x v="26"/>
    <n v="0"/>
    <n v="6"/>
    <x v="0"/>
    <s v=""/>
    <x v="0"/>
    <s v=""/>
    <x v="0"/>
    <s v=""/>
    <s v=""/>
    <s v=""/>
    <s v=""/>
    <s v=""/>
    <s v=""/>
    <s v=""/>
    <x v="0"/>
    <x v="0"/>
  </r>
  <r>
    <x v="19"/>
    <s v=" "/>
    <s v=" "/>
    <s v="volunteers"/>
    <s v=" "/>
    <s v=" "/>
    <x v="0"/>
    <x v="16"/>
    <x v="11"/>
    <n v="0"/>
    <n v="1"/>
    <x v="0"/>
    <s v=""/>
    <x v="0"/>
    <s v=""/>
    <x v="0"/>
    <s v=""/>
    <s v=""/>
    <s v=""/>
    <s v=""/>
    <s v=""/>
    <s v=""/>
    <s v=""/>
    <x v="0"/>
    <x v="0"/>
  </r>
  <r>
    <x v="20"/>
    <s v="AM"/>
    <s v="A. Lopez"/>
    <s v="Ceasar"/>
    <n v="4"/>
    <s v="SH,SA,Diane"/>
    <x v="3"/>
    <x v="17"/>
    <x v="27"/>
    <s v=""/>
    <s v=""/>
    <x v="0"/>
    <m/>
    <x v="0"/>
    <s v="prep bed 6-2-4"/>
    <x v="4"/>
    <s v=""/>
    <s v=""/>
    <s v=""/>
    <s v=""/>
    <s v=""/>
    <s v=""/>
    <s v=""/>
    <x v="19"/>
    <x v="0"/>
  </r>
  <r>
    <x v="20"/>
    <s v="AM"/>
    <s v="A. Lopez"/>
    <s v="Emma"/>
    <n v="6"/>
    <s v="PB, PM, LM"/>
    <x v="3"/>
    <x v="10"/>
    <x v="18"/>
    <s v=""/>
    <s v=""/>
    <x v="0"/>
    <m/>
    <x v="0"/>
    <s v="loosen soil, plant 2 rows"/>
    <x v="4"/>
    <s v=""/>
    <s v=""/>
    <s v=""/>
    <s v=""/>
    <s v=""/>
    <s v=""/>
    <s v=""/>
    <x v="0"/>
    <x v="0"/>
  </r>
  <r>
    <x v="20"/>
    <s v="AM"/>
    <s v="A. Lopez"/>
    <s v="Christopher"/>
    <n v="5"/>
    <s v="JT, Diana"/>
    <x v="3"/>
    <x v="18"/>
    <x v="28"/>
    <s v=""/>
    <s v=""/>
    <x v="0"/>
    <m/>
    <x v="0"/>
    <s v="plant sugars snaps close to trellis"/>
    <x v="4"/>
    <s v=""/>
    <s v=""/>
    <s v=""/>
    <s v=""/>
    <s v=""/>
    <s v=""/>
    <s v=""/>
    <x v="20"/>
    <x v="20"/>
  </r>
  <r>
    <x v="20"/>
    <s v="AM"/>
    <s v="A. Lopez"/>
    <s v=" ?"/>
    <n v="3"/>
    <s v="SK, DC"/>
    <x v="0"/>
    <x v="19"/>
    <x v="29"/>
    <n v="0"/>
    <n v="4"/>
    <x v="0"/>
    <m/>
    <x v="0"/>
    <s v=""/>
    <x v="0"/>
    <s v=""/>
    <s v=""/>
    <s v=""/>
    <s v=""/>
    <s v=""/>
    <s v=""/>
    <s v=""/>
    <x v="0"/>
    <x v="0"/>
  </r>
  <r>
    <x v="20"/>
    <s v="AM"/>
    <s v="A. Lopez"/>
    <s v=" ?"/>
    <n v="3"/>
    <s v="SK, DC"/>
    <x v="0"/>
    <x v="7"/>
    <x v="7"/>
    <n v="5"/>
    <n v="2"/>
    <x v="0"/>
    <m/>
    <x v="0"/>
    <s v=""/>
    <x v="0"/>
    <s v=""/>
    <s v=""/>
    <s v=""/>
    <s v=""/>
    <s v=""/>
    <s v=""/>
    <s v=""/>
    <x v="0"/>
    <x v="0"/>
  </r>
  <r>
    <x v="20"/>
    <s v="AM"/>
    <s v="A. Lopez"/>
    <s v="Christopher"/>
    <n v="5"/>
    <s v="JT, Diana"/>
    <x v="3"/>
    <x v="20"/>
    <x v="30"/>
    <s v=""/>
    <s v=""/>
    <x v="0"/>
    <m/>
    <x v="0"/>
    <s v="scatter plant lettuce "/>
    <x v="4"/>
    <s v=""/>
    <s v=""/>
    <s v=""/>
    <s v=""/>
    <s v=""/>
    <s v=""/>
    <s v=""/>
    <x v="21"/>
    <x v="0"/>
  </r>
  <r>
    <x v="20"/>
    <s v="AM"/>
    <s v="A. Lopez"/>
    <s v="Bayron"/>
    <n v="2"/>
    <s v="AM, HO"/>
    <x v="4"/>
    <x v="9"/>
    <x v="31"/>
    <s v=""/>
    <s v=""/>
    <x v="0"/>
    <m/>
    <x v="0"/>
    <s v=""/>
    <x v="0"/>
    <n v="90"/>
    <s v=" "/>
    <n v="1.1000000000000001"/>
    <n v="140"/>
    <n v="85"/>
    <s v=" "/>
    <s v="No compost in #3"/>
    <x v="0"/>
    <x v="0"/>
  </r>
  <r>
    <x v="20"/>
    <s v="AM"/>
    <s v="A. Lopez"/>
    <s v=" "/>
    <n v="1"/>
    <s v="GO"/>
    <x v="5"/>
    <x v="6"/>
    <x v="32"/>
    <s v=""/>
    <s v=""/>
    <x v="0"/>
    <m/>
    <x v="0"/>
    <s v=""/>
    <x v="0"/>
    <s v=""/>
    <s v=""/>
    <s v=""/>
    <s v=""/>
    <s v=""/>
    <s v=""/>
    <s v=""/>
    <x v="0"/>
    <x v="0"/>
  </r>
  <r>
    <x v="20"/>
    <s v="PM"/>
    <s v="A. Lopez"/>
    <s v=" "/>
    <n v="1"/>
    <s v="GO"/>
    <x v="5"/>
    <x v="6"/>
    <x v="32"/>
    <s v=""/>
    <s v=""/>
    <x v="0"/>
    <m/>
    <x v="0"/>
    <s v=""/>
    <x v="0"/>
    <s v=""/>
    <s v=""/>
    <s v=""/>
    <s v=""/>
    <s v=""/>
    <s v=""/>
    <s v=""/>
    <x v="0"/>
    <x v="0"/>
  </r>
  <r>
    <x v="20"/>
    <s v="PM"/>
    <s v="A. Lopez"/>
    <s v="??"/>
    <n v="2"/>
    <s v="SK, JT"/>
    <x v="4"/>
    <x v="6"/>
    <x v="32"/>
    <s v=""/>
    <s v=""/>
    <x v="0"/>
    <s v=""/>
    <x v="0"/>
    <s v=""/>
    <x v="0"/>
    <n v="99"/>
    <s v=" "/>
    <n v="1.1000000000000001"/>
    <n v="132"/>
    <n v="89"/>
    <s v=" "/>
    <s v="No compost in #3"/>
    <x v="0"/>
    <x v="0"/>
  </r>
  <r>
    <x v="20"/>
    <s v="PM"/>
    <s v="A. Lopez"/>
    <s v="Vanessa"/>
    <n v="3"/>
    <s v="MW,DC"/>
    <x v="0"/>
    <x v="1"/>
    <x v="33"/>
    <n v="1"/>
    <n v="8"/>
    <x v="0"/>
    <s v=""/>
    <x v="0"/>
    <s v=""/>
    <x v="0"/>
    <s v=""/>
    <s v=""/>
    <s v=""/>
    <s v=""/>
    <s v=""/>
    <s v=""/>
    <s v=""/>
    <x v="0"/>
    <x v="0"/>
  </r>
  <r>
    <x v="20"/>
    <s v="PM"/>
    <s v="A. Lopez"/>
    <s v="Kaylie"/>
    <n v="4"/>
    <s v="PB, PM "/>
    <x v="3"/>
    <x v="11"/>
    <x v="19"/>
    <s v=""/>
    <s v=""/>
    <x v="0"/>
    <s v=""/>
    <x v="0"/>
    <s v="add 1 more row of turnips in bed"/>
    <x v="4"/>
    <s v=""/>
    <s v=""/>
    <s v=""/>
    <s v=""/>
    <s v=""/>
    <s v=""/>
    <s v=""/>
    <x v="0"/>
    <x v="0"/>
  </r>
  <r>
    <x v="20"/>
    <s v="PM"/>
    <s v="A. Lopez"/>
    <s v="??"/>
    <n v="5"/>
    <s v="JB, DN"/>
    <x v="3"/>
    <x v="21"/>
    <x v="34"/>
    <s v=""/>
    <s v=""/>
    <x v="0"/>
    <s v=""/>
    <x v="0"/>
    <s v="tomatoes,thyme, oregano, marigolds"/>
    <x v="4"/>
    <s v=""/>
    <s v=""/>
    <s v=""/>
    <s v=""/>
    <s v=""/>
    <s v=""/>
    <s v=""/>
    <x v="0"/>
    <x v="0"/>
  </r>
  <r>
    <x v="20"/>
    <s v="PM"/>
    <s v="A. Lopez"/>
    <s v="Victoria"/>
    <n v="6"/>
    <s v="SH,SA"/>
    <x v="0"/>
    <x v="3"/>
    <x v="35"/>
    <n v="1"/>
    <n v="8"/>
    <x v="0"/>
    <s v=""/>
    <x v="0"/>
    <s v=""/>
    <x v="0"/>
    <s v=""/>
    <s v=""/>
    <s v=""/>
    <s v=""/>
    <s v=""/>
    <s v=""/>
    <s v=""/>
    <x v="0"/>
    <x v="0"/>
  </r>
  <r>
    <x v="21"/>
    <s v=" "/>
    <s v="volunteers"/>
    <s v=" "/>
    <s v=" "/>
    <s v=" "/>
    <x v="0"/>
    <x v="1"/>
    <x v="17"/>
    <n v="2"/>
    <n v="4"/>
    <x v="0"/>
    <s v=""/>
    <x v="0"/>
    <s v=""/>
    <x v="0"/>
    <s v=""/>
    <s v=""/>
    <s v=""/>
    <s v=""/>
    <s v=""/>
    <s v=""/>
    <s v=""/>
    <x v="0"/>
    <x v="0"/>
  </r>
  <r>
    <x v="21"/>
    <s v=" "/>
    <s v="volunteers"/>
    <s v=" "/>
    <s v=" "/>
    <s v=" "/>
    <x v="0"/>
    <x v="7"/>
    <x v="7"/>
    <n v="1"/>
    <n v="0"/>
    <x v="0"/>
    <s v=""/>
    <x v="0"/>
    <s v=""/>
    <x v="0"/>
    <s v=""/>
    <s v=""/>
    <s v=""/>
    <s v=""/>
    <s v=""/>
    <s v=""/>
    <s v=""/>
    <x v="0"/>
    <x v="0"/>
  </r>
  <r>
    <x v="21"/>
    <s v=" "/>
    <s v="volunteers"/>
    <s v=" "/>
    <s v=" "/>
    <s v=" "/>
    <x v="0"/>
    <x v="3"/>
    <x v="36"/>
    <n v="1"/>
    <n v="5"/>
    <x v="0"/>
    <s v=""/>
    <x v="0"/>
    <s v=""/>
    <x v="0"/>
    <s v=""/>
    <s v=""/>
    <s v=""/>
    <s v=""/>
    <s v=""/>
    <s v=""/>
    <s v=""/>
    <x v="0"/>
    <x v="0"/>
  </r>
  <r>
    <x v="21"/>
    <s v=" "/>
    <s v="volunteers"/>
    <s v=" "/>
    <s v=" "/>
    <s v=" "/>
    <x v="0"/>
    <x v="11"/>
    <x v="19"/>
    <n v="0"/>
    <n v="5"/>
    <x v="0"/>
    <s v=""/>
    <x v="0"/>
    <s v=""/>
    <x v="0"/>
    <s v=""/>
    <s v=""/>
    <s v=""/>
    <s v=""/>
    <s v=""/>
    <s v=""/>
    <s v=""/>
    <x v="0"/>
    <x v="0"/>
  </r>
  <r>
    <x v="21"/>
    <s v=" "/>
    <s v="volunteers"/>
    <s v=" "/>
    <s v=" "/>
    <s v=" "/>
    <x v="0"/>
    <x v="17"/>
    <x v="26"/>
    <n v="1"/>
    <n v="10"/>
    <x v="0"/>
    <s v=""/>
    <x v="0"/>
    <s v=""/>
    <x v="0"/>
    <s v=""/>
    <s v=""/>
    <s v=""/>
    <s v=""/>
    <s v=""/>
    <s v=""/>
    <s v=""/>
    <x v="0"/>
    <x v="0"/>
  </r>
  <r>
    <x v="22"/>
    <s v=" "/>
    <s v="volunteers"/>
    <s v=" "/>
    <s v=" "/>
    <s v=" "/>
    <x v="6"/>
    <x v="19"/>
    <x v="29"/>
    <s v=""/>
    <s v=""/>
    <x v="1"/>
    <s v="M9"/>
    <x v="1"/>
    <s v=""/>
    <x v="0"/>
    <s v=""/>
    <s v=""/>
    <s v=""/>
    <s v=""/>
    <s v=""/>
    <s v=""/>
    <s v=""/>
    <x v="22"/>
    <x v="10"/>
  </r>
  <r>
    <x v="22"/>
    <s v=" "/>
    <s v=" "/>
    <s v="volunteers"/>
    <s v=" "/>
    <s v=" "/>
    <x v="2"/>
    <x v="9"/>
    <x v="37"/>
    <s v=""/>
    <s v=""/>
    <x v="0"/>
    <s v=""/>
    <x v="0"/>
    <s v=""/>
    <x v="0"/>
    <s v=""/>
    <s v=""/>
    <s v=""/>
    <s v=""/>
    <s v=""/>
    <s v=""/>
    <s v=""/>
    <x v="23"/>
    <x v="21"/>
  </r>
  <r>
    <x v="22"/>
    <s v=" "/>
    <s v="volunteers"/>
    <s v=" "/>
    <s v=" "/>
    <s v=" "/>
    <x v="1"/>
    <x v="9"/>
    <x v="26"/>
    <s v=""/>
    <s v=""/>
    <x v="0"/>
    <s v=""/>
    <x v="0"/>
    <s v=""/>
    <x v="0"/>
    <s v=""/>
    <s v=""/>
    <s v=""/>
    <s v=""/>
    <s v=""/>
    <s v=""/>
    <s v=""/>
    <x v="22"/>
    <x v="10"/>
  </r>
  <r>
    <x v="23"/>
    <s v="AM"/>
    <s v="Hebert"/>
    <s v="Brydon"/>
    <n v="3"/>
    <s v="SH/SA"/>
    <x v="3"/>
    <x v="22"/>
    <x v="38"/>
    <s v=""/>
    <s v=""/>
    <x v="0"/>
    <s v=""/>
    <x v="0"/>
    <s v="plant 4&quot; apart 1/2&quot; deep and water in"/>
    <x v="5"/>
    <s v=""/>
    <s v=""/>
    <s v=""/>
    <s v=""/>
    <s v=""/>
    <s v=""/>
    <s v=""/>
    <x v="0"/>
    <x v="0"/>
  </r>
  <r>
    <x v="23"/>
    <s v="AM"/>
    <s v="Hebert"/>
    <s v="Diego"/>
    <n v="2"/>
    <s v="AM/Dc/HO"/>
    <x v="4"/>
    <x v="9"/>
    <x v="31"/>
    <s v=""/>
    <s v=""/>
    <x v="0"/>
    <s v=""/>
    <x v="0"/>
    <s v=""/>
    <x v="0"/>
    <n v="91"/>
    <m/>
    <n v="1"/>
    <n v="132"/>
    <n v="84"/>
    <n v="82"/>
    <s v="move #2 to #3"/>
    <x v="0"/>
    <x v="0"/>
  </r>
  <r>
    <x v="23"/>
    <s v="AM"/>
    <s v="Hebert"/>
    <s v="Byrdon"/>
    <n v="3"/>
    <s v="SH/SA"/>
    <x v="3"/>
    <x v="17"/>
    <x v="39"/>
    <s v=""/>
    <s v=""/>
    <x v="0"/>
    <s v=""/>
    <x v="0"/>
    <s v=""/>
    <x v="5"/>
    <s v=""/>
    <s v=""/>
    <s v=""/>
    <s v=""/>
    <s v=""/>
    <s v=""/>
    <s v=""/>
    <x v="0"/>
    <x v="0"/>
  </r>
  <r>
    <x v="23"/>
    <s v="AM"/>
    <s v="Hebert"/>
    <s v="Tre'Shawn"/>
    <n v="4"/>
    <s v="PM"/>
    <x v="0"/>
    <x v="7"/>
    <x v="7"/>
    <n v="10"/>
    <n v="15"/>
    <x v="0"/>
    <s v=""/>
    <x v="0"/>
    <s v=""/>
    <x v="0"/>
    <s v=""/>
    <s v=""/>
    <s v=""/>
    <s v=""/>
    <s v=""/>
    <s v=""/>
    <s v=""/>
    <x v="0"/>
    <x v="0"/>
  </r>
  <r>
    <x v="23"/>
    <s v="AM"/>
    <s v="Hebert"/>
    <s v="Tre'Shawn"/>
    <n v="4"/>
    <s v="PM"/>
    <x v="0"/>
    <x v="11"/>
    <x v="19"/>
    <n v="1"/>
    <n v="2"/>
    <x v="0"/>
    <s v=""/>
    <x v="0"/>
    <s v=""/>
    <x v="0"/>
    <s v=""/>
    <s v=""/>
    <s v=""/>
    <s v=""/>
    <s v=""/>
    <s v=""/>
    <s v=""/>
    <x v="0"/>
    <x v="0"/>
  </r>
  <r>
    <x v="23"/>
    <s v="AM"/>
    <s v="Hebert"/>
    <s v="Angel"/>
    <n v="5"/>
    <s v="PB/DC"/>
    <x v="3"/>
    <x v="23"/>
    <x v="40"/>
    <s v=""/>
    <s v=""/>
    <x v="0"/>
    <s v=""/>
    <x v="0"/>
    <s v="plant in wetted rows covered and watered"/>
    <x v="5"/>
    <s v=""/>
    <s v=""/>
    <s v=""/>
    <s v=""/>
    <s v=""/>
    <s v=""/>
    <s v=""/>
    <x v="0"/>
    <x v="0"/>
  </r>
  <r>
    <x v="23"/>
    <s v="AM"/>
    <s v="Hebert"/>
    <s v="Darianna"/>
    <n v="6"/>
    <s v="JT, LV"/>
    <x v="0"/>
    <x v="13"/>
    <x v="34"/>
    <s v=" "/>
    <s v=" "/>
    <x v="0"/>
    <s v=""/>
    <x v="0"/>
    <s v="parsley, cilantro, purple broccoli"/>
    <x v="0"/>
    <s v=""/>
    <s v=""/>
    <s v=""/>
    <s v=""/>
    <s v=""/>
    <s v=""/>
    <s v=""/>
    <x v="0"/>
    <x v="0"/>
  </r>
  <r>
    <x v="23"/>
    <s v="PM"/>
    <s v="Hebert"/>
    <s v="Miyah"/>
    <n v="2"/>
    <s v="Dc"/>
    <x v="4"/>
    <x v="9"/>
    <x v="31"/>
    <s v=""/>
    <s v=""/>
    <x v="0"/>
    <s v=""/>
    <x v="0"/>
    <s v=""/>
    <x v="0"/>
    <n v="96"/>
    <s v=" "/>
    <n v="1"/>
    <n v="140"/>
    <n v="82"/>
    <n v="80"/>
    <s v="move #2 to #3"/>
    <x v="0"/>
    <x v="0"/>
  </r>
  <r>
    <x v="23"/>
    <s v="PM"/>
    <s v="Hebert"/>
    <s v="Jeymari"/>
    <n v="5"/>
    <s v="SK/SA"/>
    <x v="3"/>
    <x v="24"/>
    <x v="41"/>
    <s v=""/>
    <s v=""/>
    <x v="0"/>
    <s v=""/>
    <x v="0"/>
    <s v="plant 1/2&quot;deep, 2&quot; apart"/>
    <x v="5"/>
    <s v=""/>
    <s v=""/>
    <s v=""/>
    <s v=""/>
    <s v=""/>
    <s v=""/>
    <s v=""/>
    <x v="0"/>
    <x v="0"/>
  </r>
  <r>
    <x v="23"/>
    <s v="PM"/>
    <s v="Hebert"/>
    <s v="Aleck"/>
    <n v="6"/>
    <s v="JB/JT"/>
    <x v="3"/>
    <x v="13"/>
    <x v="34"/>
    <s v=""/>
    <s v=""/>
    <x v="0"/>
    <s v=""/>
    <x v="0"/>
    <s v="planted cilantro &amp; parsley, water in"/>
    <x v="5"/>
    <s v=""/>
    <s v=""/>
    <s v=""/>
    <s v=""/>
    <s v=""/>
    <s v=""/>
    <s v=""/>
    <x v="0"/>
    <x v="0"/>
  </r>
  <r>
    <x v="23"/>
    <s v="PM"/>
    <s v="Hebert"/>
    <s v="Ruben"/>
    <n v="3"/>
    <s v="SH/SA"/>
    <x v="0"/>
    <x v="3"/>
    <x v="35"/>
    <n v="2"/>
    <n v="6"/>
    <x v="0"/>
    <s v=""/>
    <x v="0"/>
    <s v=""/>
    <x v="0"/>
    <s v=""/>
    <s v=""/>
    <s v=""/>
    <s v=""/>
    <s v=""/>
    <s v=""/>
    <s v=""/>
    <x v="0"/>
    <x v="0"/>
  </r>
  <r>
    <x v="23"/>
    <s v="PM"/>
    <s v="Hebert"/>
    <s v="Ruben"/>
    <n v="3"/>
    <s v="SH/SA"/>
    <x v="0"/>
    <x v="11"/>
    <x v="19"/>
    <n v="0"/>
    <n v="9"/>
    <x v="0"/>
    <s v=""/>
    <x v="0"/>
    <s v=""/>
    <x v="0"/>
    <s v=""/>
    <s v=""/>
    <s v=""/>
    <s v=""/>
    <s v=""/>
    <s v=""/>
    <s v=""/>
    <x v="0"/>
    <x v="0"/>
  </r>
  <r>
    <x v="23"/>
    <s v="PM"/>
    <s v="Hebert"/>
    <s v="Sophia"/>
    <n v="4"/>
    <s v="DC/PM"/>
    <x v="0"/>
    <x v="1"/>
    <x v="33"/>
    <n v="0"/>
    <n v="8"/>
    <x v="0"/>
    <s v=""/>
    <x v="0"/>
    <s v=""/>
    <x v="0"/>
    <s v=""/>
    <s v=""/>
    <s v=""/>
    <s v=""/>
    <s v=""/>
    <s v=""/>
    <s v=""/>
    <x v="0"/>
    <x v="0"/>
  </r>
  <r>
    <x v="23"/>
    <s v="PM"/>
    <s v="Hebert"/>
    <s v="Sophia"/>
    <n v="4"/>
    <s v="DC/PM"/>
    <x v="3"/>
    <x v="17"/>
    <x v="42"/>
    <s v=""/>
    <s v=""/>
    <x v="0"/>
    <s v=""/>
    <x v="0"/>
    <s v="add compost to holes, 6-2-4, plant 1 separated onion in block hole"/>
    <x v="5"/>
    <s v=""/>
    <s v=""/>
    <s v=""/>
    <s v=""/>
    <s v=""/>
    <s v=""/>
    <s v=""/>
    <x v="0"/>
    <x v="0"/>
  </r>
  <r>
    <x v="24"/>
    <s v=" "/>
    <s v="volunteers"/>
    <s v=" "/>
    <s v=" "/>
    <s v=" "/>
    <x v="0"/>
    <x v="1"/>
    <x v="17"/>
    <n v="1"/>
    <n v="11"/>
    <x v="0"/>
    <s v=""/>
    <x v="0"/>
    <s v=""/>
    <x v="0"/>
    <s v=""/>
    <s v=""/>
    <s v=""/>
    <s v=""/>
    <s v=""/>
    <s v=""/>
    <s v=""/>
    <x v="0"/>
    <x v="0"/>
  </r>
  <r>
    <x v="24"/>
    <s v=" "/>
    <s v="volunteers"/>
    <s v=" "/>
    <s v=" "/>
    <s v=" "/>
    <x v="0"/>
    <x v="3"/>
    <x v="35"/>
    <n v="1"/>
    <n v="12"/>
    <x v="0"/>
    <s v=""/>
    <x v="0"/>
    <s v=""/>
    <x v="0"/>
    <s v=""/>
    <s v=""/>
    <s v=""/>
    <s v=""/>
    <s v=""/>
    <s v=""/>
    <s v=""/>
    <x v="0"/>
    <x v="0"/>
  </r>
  <r>
    <x v="24"/>
    <s v=" "/>
    <s v="volunteers"/>
    <s v=" "/>
    <s v=" "/>
    <s v=" "/>
    <x v="0"/>
    <x v="19"/>
    <x v="29"/>
    <n v="0"/>
    <n v="6"/>
    <x v="0"/>
    <s v=""/>
    <x v="0"/>
    <s v=""/>
    <x v="0"/>
    <s v=""/>
    <s v=""/>
    <s v=""/>
    <s v=""/>
    <s v=""/>
    <s v=""/>
    <s v=""/>
    <x v="0"/>
    <x v="0"/>
  </r>
  <r>
    <x v="24"/>
    <s v=" "/>
    <s v="volunteers"/>
    <s v=" "/>
    <s v=" "/>
    <s v=" "/>
    <x v="0"/>
    <x v="7"/>
    <x v="7"/>
    <n v="1"/>
    <n v="9"/>
    <x v="0"/>
    <s v=""/>
    <x v="0"/>
    <s v=""/>
    <x v="0"/>
    <s v=""/>
    <s v=""/>
    <s v=""/>
    <s v=""/>
    <s v=""/>
    <s v=""/>
    <s v=""/>
    <x v="0"/>
    <x v="0"/>
  </r>
  <r>
    <x v="25"/>
    <s v=" "/>
    <s v="volunteers"/>
    <s v=" "/>
    <s v=" "/>
    <s v=" "/>
    <x v="0"/>
    <x v="1"/>
    <x v="33"/>
    <n v="0"/>
    <n v="3"/>
    <x v="0"/>
    <s v=""/>
    <x v="0"/>
    <s v=""/>
    <x v="0"/>
    <s v=""/>
    <s v=""/>
    <s v=""/>
    <s v=""/>
    <s v=""/>
    <s v=""/>
    <s v=""/>
    <x v="0"/>
    <x v="0"/>
  </r>
  <r>
    <x v="25"/>
    <s v=" "/>
    <s v="volunteers"/>
    <s v=" "/>
    <s v=" "/>
    <s v=" "/>
    <x v="0"/>
    <x v="25"/>
    <x v="43"/>
    <n v="1"/>
    <n v="10"/>
    <x v="0"/>
    <s v=""/>
    <x v="0"/>
    <s v=""/>
    <x v="0"/>
    <s v=""/>
    <s v=""/>
    <s v=""/>
    <s v=""/>
    <s v=""/>
    <s v=""/>
    <s v=""/>
    <x v="0"/>
    <x v="0"/>
  </r>
  <r>
    <x v="26"/>
    <s v="no "/>
    <s v="records kept"/>
    <s v=" "/>
    <s v=" "/>
    <s v=" "/>
    <x v="7"/>
    <x v="6"/>
    <x v="32"/>
    <s v=""/>
    <s v=""/>
    <x v="0"/>
    <s v=""/>
    <x v="0"/>
    <s v=""/>
    <x v="0"/>
    <s v=""/>
    <s v=""/>
    <s v=""/>
    <s v=""/>
    <s v=""/>
    <s v=""/>
    <s v=""/>
    <x v="0"/>
    <x v="0"/>
  </r>
  <r>
    <x v="27"/>
    <s v="no "/>
    <s v="records kept"/>
    <s v=" "/>
    <s v=" "/>
    <s v=" "/>
    <x v="7"/>
    <x v="6"/>
    <x v="32"/>
    <s v=""/>
    <s v=""/>
    <x v="0"/>
    <s v=""/>
    <x v="0"/>
    <s v=""/>
    <x v="0"/>
    <s v=""/>
    <s v=""/>
    <s v=""/>
    <s v=""/>
    <s v=""/>
    <s v=""/>
    <s v=""/>
    <x v="0"/>
    <x v="0"/>
  </r>
  <r>
    <x v="28"/>
    <s v=" "/>
    <s v="volunteers"/>
    <s v=" "/>
    <s v=" "/>
    <s v=" "/>
    <x v="0"/>
    <x v="3"/>
    <x v="35"/>
    <n v="1"/>
    <n v="7"/>
    <x v="0"/>
    <s v=""/>
    <x v="0"/>
    <s v=""/>
    <x v="0"/>
    <s v=""/>
    <s v=""/>
    <s v=""/>
    <s v=""/>
    <s v=""/>
    <s v=""/>
    <s v=""/>
    <x v="0"/>
    <x v="0"/>
  </r>
  <r>
    <x v="28"/>
    <s v=" "/>
    <s v="volunteers"/>
    <s v=" "/>
    <s v=" "/>
    <s v=" "/>
    <x v="0"/>
    <x v="7"/>
    <x v="7"/>
    <n v="8"/>
    <n v="3"/>
    <x v="0"/>
    <s v=""/>
    <x v="0"/>
    <s v=""/>
    <x v="0"/>
    <s v=""/>
    <s v=""/>
    <s v=""/>
    <s v=""/>
    <s v=""/>
    <s v=""/>
    <s v=""/>
    <x v="0"/>
    <x v="0"/>
  </r>
  <r>
    <x v="28"/>
    <s v=" "/>
    <s v="volunteers"/>
    <s v=" "/>
    <s v=" "/>
    <s v=" "/>
    <x v="0"/>
    <x v="1"/>
    <x v="33"/>
    <n v="1"/>
    <n v="6"/>
    <x v="0"/>
    <s v=""/>
    <x v="0"/>
    <s v=""/>
    <x v="0"/>
    <s v=""/>
    <s v=""/>
    <s v=""/>
    <s v=""/>
    <s v=""/>
    <s v=""/>
    <s v=""/>
    <x v="0"/>
    <x v="0"/>
  </r>
  <r>
    <x v="29"/>
    <s v="on  "/>
    <s v="10/17/23 the class  "/>
    <s v="was on field  "/>
    <s v="trip and  "/>
    <s v="did not "/>
    <x v="8"/>
    <x v="6"/>
    <x v="32"/>
    <s v=""/>
    <s v=""/>
    <x v="0"/>
    <s v=""/>
    <x v="0"/>
    <s v=""/>
    <x v="0"/>
    <s v=""/>
    <s v=""/>
    <s v=""/>
    <s v=""/>
    <s v=""/>
    <s v=""/>
    <s v=""/>
    <x v="0"/>
    <x v="0"/>
  </r>
  <r>
    <x v="29"/>
    <s v=" "/>
    <s v="volunteers"/>
    <m/>
    <s v="  "/>
    <s v=" "/>
    <x v="0"/>
    <x v="11"/>
    <x v="44"/>
    <n v="1"/>
    <n v="10"/>
    <x v="0"/>
    <s v=""/>
    <x v="0"/>
    <s v=""/>
    <x v="0"/>
    <s v=""/>
    <s v=""/>
    <s v=""/>
    <s v=""/>
    <s v=""/>
    <s v=""/>
    <s v=""/>
    <x v="0"/>
    <x v="0"/>
  </r>
  <r>
    <x v="29"/>
    <s v=" "/>
    <s v="volunteers"/>
    <m/>
    <s v="  "/>
    <s v=" "/>
    <x v="0"/>
    <x v="1"/>
    <x v="33"/>
    <n v="0"/>
    <n v="9"/>
    <x v="0"/>
    <s v=""/>
    <x v="0"/>
    <s v=""/>
    <x v="0"/>
    <s v=""/>
    <s v=""/>
    <s v=""/>
    <s v=""/>
    <s v=""/>
    <s v=""/>
    <s v=""/>
    <x v="0"/>
    <x v="0"/>
  </r>
  <r>
    <x v="29"/>
    <s v=" "/>
    <s v="volunteers"/>
    <m/>
    <s v="  "/>
    <s v=" "/>
    <x v="0"/>
    <x v="7"/>
    <x v="7"/>
    <n v="6"/>
    <n v="5"/>
    <x v="0"/>
    <s v=""/>
    <x v="0"/>
    <s v=""/>
    <x v="0"/>
    <s v=""/>
    <s v=""/>
    <s v=""/>
    <s v=""/>
    <s v=""/>
    <s v=""/>
    <s v=""/>
    <x v="0"/>
    <x v="0"/>
  </r>
  <r>
    <x v="29"/>
    <s v=" "/>
    <s v="volunteers"/>
    <s v=" "/>
    <s v=" "/>
    <s v=" "/>
    <x v="0"/>
    <x v="3"/>
    <x v="35"/>
    <n v="1"/>
    <n v="0"/>
    <x v="0"/>
    <s v=""/>
    <x v="0"/>
    <s v=""/>
    <x v="0"/>
    <s v=""/>
    <s v=""/>
    <s v=""/>
    <s v=""/>
    <s v=""/>
    <s v=""/>
    <s v=""/>
    <x v="0"/>
    <x v="0"/>
  </r>
  <r>
    <x v="30"/>
    <s v="AM"/>
    <s v="Hebert/Bollig"/>
    <s v="Cameron"/>
    <n v="1"/>
    <s v="HO"/>
    <x v="4"/>
    <x v="9"/>
    <x v="31"/>
    <s v=""/>
    <s v=""/>
    <x v="0"/>
    <s v=""/>
    <x v="0"/>
    <s v=""/>
    <x v="0"/>
    <n v="80"/>
    <s v=" "/>
    <n v="0.5"/>
    <n v="106"/>
    <n v="78"/>
    <n v="68"/>
    <s v="cut green stuff"/>
    <x v="0"/>
    <x v="0"/>
  </r>
  <r>
    <x v="30"/>
    <s v="AM"/>
    <s v="Hebert/Bollig"/>
    <s v="Tre'Shawn"/>
    <n v="4"/>
    <s v="SH"/>
    <x v="0"/>
    <x v="3"/>
    <x v="45"/>
    <n v="0"/>
    <n v="4"/>
    <x v="0"/>
    <s v=""/>
    <x v="0"/>
    <s v=""/>
    <x v="0"/>
    <s v=""/>
    <s v=""/>
    <s v=""/>
    <s v=""/>
    <s v=""/>
    <s v=""/>
    <s v=""/>
    <x v="0"/>
    <x v="0"/>
  </r>
  <r>
    <x v="30"/>
    <s v="AM"/>
    <s v="Hebert/Bollig"/>
    <s v="Lyana"/>
    <n v="5"/>
    <s v="EV"/>
    <x v="3"/>
    <x v="11"/>
    <x v="46"/>
    <s v=""/>
    <s v=""/>
    <x v="0"/>
    <s v=""/>
    <x v="0"/>
    <s v="turnips, hakurei"/>
    <x v="6"/>
    <s v=""/>
    <s v=""/>
    <s v=""/>
    <s v=""/>
    <s v=""/>
    <s v=""/>
    <s v=""/>
    <x v="0"/>
    <x v="0"/>
  </r>
  <r>
    <x v="30"/>
    <s v="AM"/>
    <s v="Hebert/Bollig"/>
    <s v="Daniella"/>
    <n v="3"/>
    <s v="SA/AM"/>
    <x v="3"/>
    <x v="11"/>
    <x v="47"/>
    <s v=""/>
    <s v=""/>
    <x v="0"/>
    <s v=""/>
    <x v="0"/>
    <s v="turnips, hakurei"/>
    <x v="6"/>
    <s v=""/>
    <s v=""/>
    <s v=""/>
    <s v=""/>
    <s v=""/>
    <s v=""/>
    <s v=""/>
    <x v="0"/>
    <x v="0"/>
  </r>
  <r>
    <x v="30"/>
    <s v="AM"/>
    <s v="Hebert/Bollig"/>
    <s v="Richard"/>
    <n v="2"/>
    <s v="DC/MW"/>
    <x v="0"/>
    <x v="17"/>
    <x v="26"/>
    <n v="9"/>
    <n v="9"/>
    <x v="0"/>
    <s v=""/>
    <x v="0"/>
    <s v=""/>
    <x v="0"/>
    <s v=""/>
    <s v=""/>
    <s v=""/>
    <s v=""/>
    <s v=""/>
    <s v=""/>
    <s v=""/>
    <x v="0"/>
    <x v="0"/>
  </r>
  <r>
    <x v="30"/>
    <s v="AM"/>
    <s v="Hebert/Bollig"/>
    <s v="Richard"/>
    <n v="2"/>
    <s v="DC/MW"/>
    <x v="0"/>
    <x v="7"/>
    <x v="7"/>
    <n v="12"/>
    <n v="8"/>
    <x v="0"/>
    <s v=""/>
    <x v="0"/>
    <s v=""/>
    <x v="0"/>
    <s v=""/>
    <s v=""/>
    <s v=""/>
    <s v=""/>
    <s v=""/>
    <s v=""/>
    <s v=""/>
    <x v="0"/>
    <x v="0"/>
  </r>
  <r>
    <x v="30"/>
    <s v="PM"/>
    <s v="Hebert/Bollig"/>
    <s v="Xavier"/>
    <n v="1"/>
    <s v="AM"/>
    <x v="4"/>
    <x v="9"/>
    <x v="31"/>
    <s v=""/>
    <s v=""/>
    <x v="0"/>
    <s v=""/>
    <x v="0"/>
    <s v=""/>
    <x v="0"/>
    <n v="90"/>
    <s v=" "/>
    <n v="0"/>
    <n v="97"/>
    <n v="88"/>
    <n v="69"/>
    <s v="compost tea, water herbs"/>
    <x v="0"/>
    <x v="0"/>
  </r>
  <r>
    <x v="30"/>
    <s v="PM"/>
    <s v="Hebert/Bollig"/>
    <s v="Delan"/>
    <n v="2"/>
    <s v="D"/>
    <x v="3"/>
    <x v="26"/>
    <x v="48"/>
    <s v=""/>
    <s v=""/>
    <x v="0"/>
    <s v=""/>
    <x v="0"/>
    <s v="Radish, French Breakfast"/>
    <x v="6"/>
    <s v=""/>
    <s v=""/>
    <s v=""/>
    <s v=""/>
    <s v=""/>
    <s v=""/>
    <s v=""/>
    <x v="0"/>
    <x v="0"/>
  </r>
  <r>
    <x v="30"/>
    <s v="PM"/>
    <s v="Hebert/Bollig"/>
    <s v="?"/>
    <n v="3"/>
    <s v="SH/SA"/>
    <x v="3"/>
    <x v="27"/>
    <x v="49"/>
    <s v=""/>
    <s v=""/>
    <x v="0"/>
    <s v=""/>
    <x v="0"/>
    <s v="spinach"/>
    <x v="6"/>
    <s v=""/>
    <s v=""/>
    <s v=""/>
    <s v=""/>
    <s v=""/>
    <s v=""/>
    <s v=""/>
    <x v="0"/>
    <x v="0"/>
  </r>
  <r>
    <x v="30"/>
    <s v="PM"/>
    <s v="Hebert/Bollig"/>
    <s v="Sophia"/>
    <n v="4"/>
    <s v="EV"/>
    <x v="3"/>
    <x v="28"/>
    <x v="21"/>
    <s v=""/>
    <s v=""/>
    <x v="0"/>
    <s v=""/>
    <x v="0"/>
    <s v="kale"/>
    <x v="6"/>
    <s v=""/>
    <s v=""/>
    <s v=""/>
    <s v=""/>
    <s v=""/>
    <s v=""/>
    <s v=""/>
    <x v="0"/>
    <x v="0"/>
  </r>
  <r>
    <x v="30"/>
    <s v="PM"/>
    <s v="Hebert/Bollig"/>
    <s v="Jon"/>
    <n v="5"/>
    <s v="Dc"/>
    <x v="0"/>
    <x v="17"/>
    <x v="26"/>
    <n v="4"/>
    <n v="2"/>
    <x v="0"/>
    <s v=""/>
    <x v="0"/>
    <s v=""/>
    <x v="0"/>
    <s v=""/>
    <s v=""/>
    <s v=""/>
    <s v=""/>
    <s v=""/>
    <s v=""/>
    <s v=""/>
    <x v="0"/>
    <x v="0"/>
  </r>
  <r>
    <x v="31"/>
    <s v="AM"/>
    <s v="Argueta"/>
    <s v="Jordan"/>
    <n v="1"/>
    <s v="EV/DL"/>
    <x v="0"/>
    <x v="29"/>
    <x v="50"/>
    <n v="43"/>
    <n v="4.5"/>
    <x v="0"/>
    <s v=""/>
    <x v="0"/>
    <s v=""/>
    <x v="0"/>
    <s v=""/>
    <s v=""/>
    <s v=""/>
    <s v=""/>
    <s v=""/>
    <s v=""/>
    <s v=""/>
    <x v="0"/>
    <x v="0"/>
  </r>
  <r>
    <x v="31"/>
    <s v="AM"/>
    <s v="Argueta"/>
    <s v="Andrea"/>
    <n v="2"/>
    <s v="AM"/>
    <x v="0"/>
    <x v="29"/>
    <x v="51"/>
    <n v="43"/>
    <n v="4"/>
    <x v="0"/>
    <s v=""/>
    <x v="0"/>
    <s v=""/>
    <x v="0"/>
    <s v=""/>
    <s v=""/>
    <s v=""/>
    <s v=""/>
    <s v=""/>
    <s v=""/>
    <s v=""/>
    <x v="0"/>
    <x v="0"/>
  </r>
  <r>
    <x v="31"/>
    <s v="AM"/>
    <s v="Argueta"/>
    <s v="Suri"/>
    <n v="3"/>
    <s v="Dc"/>
    <x v="0"/>
    <x v="7"/>
    <x v="7"/>
    <n v="3"/>
    <n v="6"/>
    <x v="0"/>
    <s v=""/>
    <x v="0"/>
    <s v=""/>
    <x v="0"/>
    <s v=""/>
    <s v=""/>
    <s v=""/>
    <s v=""/>
    <s v=""/>
    <s v=""/>
    <s v=""/>
    <x v="0"/>
    <x v="0"/>
  </r>
  <r>
    <x v="31"/>
    <s v="AM"/>
    <s v="Argueta"/>
    <s v="Suri"/>
    <n v="3"/>
    <s v="Dc"/>
    <x v="0"/>
    <x v="30"/>
    <x v="52"/>
    <n v="1"/>
    <n v="0"/>
    <x v="0"/>
    <s v=""/>
    <x v="0"/>
    <s v=""/>
    <x v="0"/>
    <s v=""/>
    <s v=""/>
    <s v=""/>
    <s v=""/>
    <s v=""/>
    <s v=""/>
    <s v=""/>
    <x v="0"/>
    <x v="0"/>
  </r>
  <r>
    <x v="31"/>
    <s v="AM"/>
    <s v="Argueta"/>
    <s v="victoria"/>
    <n v="4"/>
    <s v="LV"/>
    <x v="9"/>
    <x v="6"/>
    <x v="32"/>
    <s v=""/>
    <s v=""/>
    <x v="0"/>
    <s v=""/>
    <x v="0"/>
    <s v=""/>
    <x v="0"/>
    <s v=""/>
    <s v=""/>
    <s v=""/>
    <s v=""/>
    <s v=""/>
    <s v=""/>
    <s v=""/>
    <x v="24"/>
    <x v="22"/>
  </r>
  <r>
    <x v="31"/>
    <s v="AM"/>
    <s v="Argueta"/>
    <s v="?"/>
    <n v="5"/>
    <s v="D/HO"/>
    <x v="4"/>
    <x v="9"/>
    <x v="31"/>
    <s v=""/>
    <s v=""/>
    <x v="0"/>
    <s v=""/>
    <x v="0"/>
    <s v=""/>
    <x v="0"/>
    <n v="83"/>
    <m/>
    <n v="0.1"/>
    <n v="110"/>
    <n v="80"/>
    <n v="70"/>
    <s v=" "/>
    <x v="0"/>
    <x v="0"/>
  </r>
  <r>
    <x v="32"/>
    <s v="AM"/>
    <s v="lobez"/>
    <s v="Cameron"/>
    <n v="1"/>
    <s v="SH/MW"/>
    <x v="0"/>
    <x v="29"/>
    <x v="51"/>
    <n v="24"/>
    <n v="2"/>
    <x v="0"/>
    <s v=""/>
    <x v="0"/>
    <s v=""/>
    <x v="0"/>
    <s v=""/>
    <s v=""/>
    <s v=""/>
    <s v=""/>
    <s v=""/>
    <s v=""/>
    <s v=""/>
    <x v="0"/>
    <x v="0"/>
  </r>
  <r>
    <x v="32"/>
    <s v="AM"/>
    <s v="lobez"/>
    <s v="Addison"/>
    <n v="5"/>
    <s v="JT/DC"/>
    <x v="0"/>
    <x v="29"/>
    <x v="51"/>
    <n v="24"/>
    <n v="2"/>
    <x v="0"/>
    <s v=""/>
    <x v="0"/>
    <s v=""/>
    <x v="0"/>
    <s v=""/>
    <s v=""/>
    <s v=""/>
    <s v=""/>
    <s v=""/>
    <s v=""/>
    <s v=""/>
    <x v="0"/>
    <x v="0"/>
  </r>
  <r>
    <x v="32"/>
    <s v="AM"/>
    <s v="lobez"/>
    <s v="Jacob"/>
    <n v="3"/>
    <s v="SA/EV"/>
    <x v="0"/>
    <x v="29"/>
    <x v="51"/>
    <n v="24"/>
    <n v="0"/>
    <x v="0"/>
    <s v=""/>
    <x v="0"/>
    <s v=""/>
    <x v="0"/>
    <s v=""/>
    <s v=""/>
    <s v=""/>
    <s v=""/>
    <s v=""/>
    <s v=""/>
    <s v=""/>
    <x v="0"/>
    <x v="0"/>
  </r>
  <r>
    <x v="32"/>
    <s v="AM"/>
    <s v="Lopez"/>
    <s v="Emily"/>
    <n v="4"/>
    <s v="PB"/>
    <x v="0"/>
    <x v="7"/>
    <x v="7"/>
    <n v="2"/>
    <n v="2"/>
    <x v="0"/>
    <s v=""/>
    <x v="0"/>
    <s v=""/>
    <x v="0"/>
    <s v=""/>
    <s v=""/>
    <s v=""/>
    <s v=""/>
    <s v=""/>
    <s v=""/>
    <s v=""/>
    <x v="0"/>
    <x v="0"/>
  </r>
  <r>
    <x v="32"/>
    <s v="AM"/>
    <s v="Lopez"/>
    <s v="Emima"/>
    <n v="6"/>
    <s v="SK"/>
    <x v="4"/>
    <x v="9"/>
    <x v="31"/>
    <s v=""/>
    <s v=""/>
    <x v="0"/>
    <s v=""/>
    <x v="0"/>
    <s v=""/>
    <x v="0"/>
    <n v="82"/>
    <s v=" "/>
    <n v="2.2000000000000002"/>
    <n v="111"/>
    <n v="100"/>
    <n v="79"/>
    <s v="clear okra, cut up for compost"/>
    <x v="0"/>
    <x v="0"/>
  </r>
  <r>
    <x v="32"/>
    <s v="AM "/>
    <s v="Lopez"/>
    <s v=" "/>
    <n v="2"/>
    <s v="D/JB"/>
    <x v="0"/>
    <x v="17"/>
    <x v="53"/>
    <n v="4"/>
    <n v="7"/>
    <x v="0"/>
    <s v=""/>
    <x v="0"/>
    <s v=""/>
    <x v="0"/>
    <s v=""/>
    <s v=""/>
    <s v=""/>
    <s v=""/>
    <s v=""/>
    <s v=""/>
    <s v=""/>
    <x v="0"/>
    <x v="0"/>
  </r>
  <r>
    <x v="32"/>
    <s v="PM"/>
    <s v="Lopez"/>
    <s v=" "/>
    <d v="2023-01-06T00:00:00"/>
    <s v=" "/>
    <x v="7"/>
    <x v="6"/>
    <x v="32"/>
    <s v=""/>
    <s v=""/>
    <x v="0"/>
    <s v=""/>
    <x v="0"/>
    <s v="Rained out, lesson on soils"/>
    <x v="0"/>
    <s v=""/>
    <s v=""/>
    <s v=""/>
    <s v=""/>
    <s v=""/>
    <s v=""/>
    <s v=""/>
    <x v="0"/>
    <x v="0"/>
  </r>
  <r>
    <x v="33"/>
    <s v=" "/>
    <s v="volunteers"/>
    <s v=" "/>
    <s v=" "/>
    <s v=" "/>
    <x v="0"/>
    <x v="29"/>
    <x v="51"/>
    <n v="15"/>
    <n v="7"/>
    <x v="0"/>
    <s v=""/>
    <x v="0"/>
    <s v=""/>
    <x v="0"/>
    <s v=""/>
    <s v=""/>
    <s v=""/>
    <s v=""/>
    <s v=""/>
    <s v=""/>
    <s v=""/>
    <x v="0"/>
    <x v="0"/>
  </r>
  <r>
    <x v="33"/>
    <s v=" "/>
    <s v="volunteers"/>
    <s v=" "/>
    <s v=" "/>
    <s v=" "/>
    <x v="1"/>
    <x v="29"/>
    <x v="51"/>
    <s v=""/>
    <s v=""/>
    <x v="0"/>
    <s v=""/>
    <x v="0"/>
    <s v=""/>
    <x v="0"/>
    <s v=""/>
    <s v=""/>
    <s v=""/>
    <s v=""/>
    <s v=""/>
    <s v=""/>
    <s v=""/>
    <x v="25"/>
    <x v="23"/>
  </r>
  <r>
    <x v="34"/>
    <s v="PM"/>
    <s v="Argueta /Mendez"/>
    <s v=" "/>
    <s v=" "/>
    <s v="EV/DL"/>
    <x v="0"/>
    <x v="29"/>
    <x v="54"/>
    <n v="86"/>
    <n v="9"/>
    <x v="0"/>
    <s v=""/>
    <x v="0"/>
    <s v=""/>
    <x v="0"/>
    <s v=""/>
    <s v=""/>
    <s v=""/>
    <s v=""/>
    <s v=""/>
    <s v=""/>
    <s v=""/>
    <x v="0"/>
    <x v="0"/>
  </r>
  <r>
    <x v="34"/>
    <s v="PM"/>
    <s v="Argueta /Mendez"/>
    <s v="volunteers"/>
    <s v=" "/>
    <s v=" "/>
    <x v="0"/>
    <x v="7"/>
    <x v="7"/>
    <n v="1"/>
    <n v="2"/>
    <x v="0"/>
    <s v=""/>
    <x v="0"/>
    <s v=""/>
    <x v="0"/>
    <s v=""/>
    <s v=""/>
    <s v=""/>
    <s v=""/>
    <s v=""/>
    <s v=""/>
    <s v=""/>
    <x v="0"/>
    <x v="0"/>
  </r>
  <r>
    <x v="34"/>
    <s v="PM"/>
    <s v="Argueta /Mendez"/>
    <s v="volunteers"/>
    <s v=" "/>
    <s v=" "/>
    <x v="0"/>
    <x v="11"/>
    <x v="55"/>
    <n v="2"/>
    <n v="11"/>
    <x v="0"/>
    <s v=""/>
    <x v="0"/>
    <s v=""/>
    <x v="0"/>
    <s v=""/>
    <s v=""/>
    <s v=""/>
    <s v=""/>
    <s v=""/>
    <s v=""/>
    <s v=""/>
    <x v="0"/>
    <x v="0"/>
  </r>
  <r>
    <x v="34"/>
    <s v="PM"/>
    <s v="Argueta /Mendez"/>
    <s v="volunteers"/>
    <s v=" "/>
    <s v=" "/>
    <x v="0"/>
    <x v="17"/>
    <x v="26"/>
    <n v="3"/>
    <n v="9"/>
    <x v="0"/>
    <s v=""/>
    <x v="0"/>
    <s v=""/>
    <x v="0"/>
    <s v=""/>
    <s v=""/>
    <s v=""/>
    <s v=""/>
    <s v=""/>
    <s v=""/>
    <s v=""/>
    <x v="0"/>
    <x v="0"/>
  </r>
  <r>
    <x v="35"/>
    <s v="AM"/>
    <s v="Hebert/Bollig"/>
    <s v="Kayle"/>
    <n v="4"/>
    <s v="SH/PM"/>
    <x v="0"/>
    <x v="29"/>
    <x v="56"/>
    <n v="27.666666666666668"/>
    <n v="0"/>
    <x v="0"/>
    <s v=""/>
    <x v="0"/>
    <s v=""/>
    <x v="0"/>
    <s v=""/>
    <s v=""/>
    <s v=""/>
    <s v=""/>
    <s v=""/>
    <s v=""/>
    <s v=""/>
    <x v="0"/>
    <x v="0"/>
  </r>
  <r>
    <x v="35"/>
    <s v="AM"/>
    <s v="Hebert/Bollig"/>
    <s v="Jovan"/>
    <n v="3"/>
    <s v="SA/AM"/>
    <x v="0"/>
    <x v="29"/>
    <x v="56"/>
    <n v="28"/>
    <n v="0"/>
    <x v="0"/>
    <s v=""/>
    <x v="0"/>
    <s v=""/>
    <x v="0"/>
    <s v=""/>
    <s v=""/>
    <s v=""/>
    <s v=""/>
    <s v=""/>
    <s v=""/>
    <s v=""/>
    <x v="0"/>
    <x v="0"/>
  </r>
  <r>
    <x v="35"/>
    <s v="AM"/>
    <s v="Hebert/Bollig"/>
    <s v=" "/>
    <n v="1"/>
    <s v="SK/DL"/>
    <x v="0"/>
    <x v="29"/>
    <x v="56"/>
    <n v="28"/>
    <n v="0"/>
    <x v="0"/>
    <s v=""/>
    <x v="0"/>
    <s v=""/>
    <x v="0"/>
    <s v=""/>
    <s v=""/>
    <s v=""/>
    <s v=""/>
    <s v=""/>
    <s v=""/>
    <s v=""/>
    <x v="0"/>
    <x v="0"/>
  </r>
  <r>
    <x v="35"/>
    <s v="AM"/>
    <s v="Hebert/Bollig"/>
    <s v="Tanner"/>
    <n v="5"/>
    <s v="PB"/>
    <x v="10"/>
    <x v="31"/>
    <x v="34"/>
    <s v=""/>
    <s v=""/>
    <x v="0"/>
    <s v=""/>
    <x v="0"/>
    <s v="sorrel"/>
    <x v="0"/>
    <s v=""/>
    <s v=""/>
    <s v=""/>
    <s v=""/>
    <s v=""/>
    <s v=""/>
    <s v=""/>
    <x v="26"/>
    <x v="0"/>
  </r>
  <r>
    <x v="35"/>
    <s v="AM"/>
    <s v="Hebert/Bollig"/>
    <s v="Bella"/>
    <n v="2"/>
    <s v="Diana"/>
    <x v="3"/>
    <x v="32"/>
    <x v="57"/>
    <s v=""/>
    <s v=""/>
    <x v="0"/>
    <s v=""/>
    <x v="0"/>
    <s v="Kohlrabi"/>
    <x v="7"/>
    <s v=""/>
    <s v=""/>
    <s v=""/>
    <s v=""/>
    <s v=""/>
    <s v=""/>
    <s v=""/>
    <x v="0"/>
    <x v="0"/>
  </r>
  <r>
    <x v="35"/>
    <s v="AM"/>
    <s v="Hebert/Bollig"/>
    <s v="Bella"/>
    <n v="2"/>
    <s v="Diana"/>
    <x v="0"/>
    <x v="17"/>
    <x v="42"/>
    <n v="11"/>
    <n v="8"/>
    <x v="0"/>
    <s v=""/>
    <x v="0"/>
    <s v=""/>
    <x v="0"/>
    <s v=""/>
    <s v=""/>
    <s v=""/>
    <s v=""/>
    <s v=""/>
    <s v=""/>
    <s v=""/>
    <x v="0"/>
    <x v="0"/>
  </r>
  <r>
    <x v="35"/>
    <s v="AM"/>
    <s v="Hebert/Bollig"/>
    <s v="Surelvi"/>
    <n v="6"/>
    <s v="MW "/>
    <x v="4"/>
    <x v="9"/>
    <x v="31"/>
    <s v=""/>
    <s v=""/>
    <x v="0"/>
    <s v=""/>
    <x v="0"/>
    <s v=""/>
    <x v="0"/>
    <n v="60"/>
    <s v="0"/>
    <n v="0.5"/>
    <n v="100"/>
    <n v="70"/>
    <n v="64"/>
    <s v=" "/>
    <x v="0"/>
    <x v="0"/>
  </r>
  <r>
    <x v="35"/>
    <s v="PM"/>
    <s v="Hebert/Miles"/>
    <s v="Kadan"/>
    <n v="1"/>
    <s v="MW"/>
    <x v="0"/>
    <x v="29"/>
    <x v="58"/>
    <n v="14"/>
    <n v="12"/>
    <x v="0"/>
    <s v=""/>
    <x v="0"/>
    <s v=""/>
    <x v="0"/>
    <s v=""/>
    <s v=""/>
    <s v=""/>
    <s v=""/>
    <s v=""/>
    <s v=""/>
    <s v=""/>
    <x v="0"/>
    <x v="0"/>
  </r>
  <r>
    <x v="35"/>
    <s v="PM"/>
    <s v="Hebert/Miles"/>
    <s v="Miyah"/>
    <n v="2"/>
    <s v="SA"/>
    <x v="0"/>
    <x v="29"/>
    <x v="58"/>
    <n v="14"/>
    <n v="12"/>
    <x v="0"/>
    <s v=""/>
    <x v="0"/>
    <s v=""/>
    <x v="0"/>
    <s v=""/>
    <s v=""/>
    <s v=""/>
    <s v=""/>
    <s v=""/>
    <s v=""/>
    <s v=""/>
    <x v="0"/>
    <x v="0"/>
  </r>
  <r>
    <x v="35"/>
    <s v="PM"/>
    <s v="Hebert/Miles"/>
    <s v="Ruben"/>
    <n v="3"/>
    <s v="PM"/>
    <x v="0"/>
    <x v="29"/>
    <x v="58"/>
    <n v="14"/>
    <n v="12"/>
    <x v="0"/>
    <s v=""/>
    <x v="0"/>
    <s v=""/>
    <x v="0"/>
    <s v=""/>
    <s v=""/>
    <s v=""/>
    <s v=""/>
    <s v=""/>
    <s v=""/>
    <s v=""/>
    <x v="0"/>
    <x v="0"/>
  </r>
  <r>
    <x v="35"/>
    <s v="PM"/>
    <s v="Hebert/Miles"/>
    <s v="Aubree"/>
    <n v="4"/>
    <s v="PB"/>
    <x v="3"/>
    <x v="33"/>
    <x v="59"/>
    <s v=""/>
    <s v=""/>
    <x v="0"/>
    <s v=""/>
    <x v="0"/>
    <s v="broccoli"/>
    <x v="7"/>
    <s v=""/>
    <s v=""/>
    <s v=""/>
    <s v=""/>
    <s v=""/>
    <s v=""/>
    <s v=""/>
    <x v="0"/>
    <x v="0"/>
  </r>
  <r>
    <x v="35"/>
    <s v="PM"/>
    <s v="Hebert/Miles"/>
    <s v="Aubree"/>
    <n v="4"/>
    <s v="PB"/>
    <x v="3"/>
    <x v="34"/>
    <x v="60"/>
    <s v=""/>
    <s v=""/>
    <x v="0"/>
    <s v=""/>
    <x v="0"/>
    <s v="cabbage, Savoy"/>
    <x v="7"/>
    <s v=""/>
    <s v=""/>
    <s v=""/>
    <s v=""/>
    <s v=""/>
    <s v=""/>
    <s v=""/>
    <x v="0"/>
    <x v="0"/>
  </r>
  <r>
    <x v="35"/>
    <s v="PM"/>
    <s v="Hebert/Miles"/>
    <s v="Aubree"/>
    <n v="4"/>
    <s v="PB"/>
    <x v="0"/>
    <x v="7"/>
    <x v="7"/>
    <n v="4"/>
    <n v="3"/>
    <x v="0"/>
    <s v=""/>
    <x v="0"/>
    <s v=""/>
    <x v="0"/>
    <s v=""/>
    <s v=""/>
    <s v=""/>
    <s v=""/>
    <s v=""/>
    <s v=""/>
    <s v=""/>
    <x v="0"/>
    <x v="0"/>
  </r>
  <r>
    <x v="35"/>
    <s v="PM"/>
    <s v="Hebert/Miles"/>
    <s v="Aubree"/>
    <n v="4"/>
    <s v="PB"/>
    <x v="0"/>
    <x v="11"/>
    <x v="61"/>
    <n v="2"/>
    <n v="3"/>
    <x v="0"/>
    <s v=""/>
    <x v="0"/>
    <s v=""/>
    <x v="0"/>
    <s v=""/>
    <s v=""/>
    <s v=""/>
    <s v=""/>
    <s v=""/>
    <s v=""/>
    <s v=""/>
    <x v="0"/>
    <x v="0"/>
  </r>
  <r>
    <x v="35"/>
    <s v="PM"/>
    <s v="Hebert/Miles"/>
    <s v="Jaymari"/>
    <n v="5"/>
    <s v="D"/>
    <x v="1"/>
    <x v="9"/>
    <x v="52"/>
    <s v=""/>
    <s v=""/>
    <x v="0"/>
    <s v=""/>
    <x v="0"/>
    <s v=""/>
    <x v="0"/>
    <s v=""/>
    <s v=""/>
    <s v=""/>
    <s v=""/>
    <s v=""/>
    <s v=""/>
    <s v=""/>
    <x v="27"/>
    <x v="10"/>
  </r>
  <r>
    <x v="35"/>
    <s v="PM"/>
    <s v="Hebert/Miles"/>
    <s v=" "/>
    <n v="4"/>
    <s v="SK"/>
    <x v="4"/>
    <x v="9"/>
    <x v="31"/>
    <s v=""/>
    <s v=""/>
    <x v="0"/>
    <s v=""/>
    <x v="0"/>
    <s v=""/>
    <x v="0"/>
    <n v="68"/>
    <s v=" "/>
    <s v=" "/>
    <n v="99"/>
    <n v="100"/>
    <n v="69"/>
    <s v="water /w compost tea"/>
    <x v="0"/>
    <x v="0"/>
  </r>
  <r>
    <x v="36"/>
    <s v=" "/>
    <s v="volunteers"/>
    <s v=" "/>
    <s v=" "/>
    <s v=" "/>
    <x v="0"/>
    <x v="29"/>
    <x v="62"/>
    <n v="9"/>
    <n v="3"/>
    <x v="0"/>
    <s v=""/>
    <x v="0"/>
    <s v=""/>
    <x v="0"/>
    <s v=""/>
    <s v=""/>
    <s v=""/>
    <s v=""/>
    <s v=""/>
    <s v=""/>
    <s v=""/>
    <x v="0"/>
    <x v="0"/>
  </r>
  <r>
    <x v="36"/>
    <s v=" "/>
    <s v="volunteers"/>
    <s v=" "/>
    <s v=" "/>
    <s v=" "/>
    <x v="0"/>
    <x v="17"/>
    <x v="26"/>
    <n v="1"/>
    <n v="4"/>
    <x v="0"/>
    <s v=""/>
    <x v="0"/>
    <s v=""/>
    <x v="0"/>
    <s v=""/>
    <s v=""/>
    <s v=""/>
    <s v=""/>
    <s v=""/>
    <s v=""/>
    <s v=""/>
    <x v="0"/>
    <x v="0"/>
  </r>
  <r>
    <x v="36"/>
    <s v=" "/>
    <s v="volunteers"/>
    <s v=" "/>
    <s v=" "/>
    <s v=" "/>
    <x v="0"/>
    <x v="35"/>
    <x v="26"/>
    <n v="0"/>
    <n v="4"/>
    <x v="0"/>
    <s v=""/>
    <x v="0"/>
    <s v=""/>
    <x v="0"/>
    <s v=""/>
    <s v=""/>
    <s v=""/>
    <s v=""/>
    <s v=""/>
    <s v=""/>
    <s v=""/>
    <x v="0"/>
    <x v="0"/>
  </r>
  <r>
    <x v="36"/>
    <s v=" "/>
    <s v="volunteers"/>
    <s v=" "/>
    <s v=" "/>
    <s v=" "/>
    <x v="1"/>
    <x v="6"/>
    <x v="62"/>
    <s v=" "/>
    <s v=" "/>
    <x v="0"/>
    <s v=""/>
    <x v="0"/>
    <s v=""/>
    <x v="0"/>
    <s v=""/>
    <s v=""/>
    <s v=""/>
    <s v=""/>
    <s v=""/>
    <s v=""/>
    <s v=""/>
    <x v="28"/>
    <x v="24"/>
  </r>
  <r>
    <x v="37"/>
    <s v=" "/>
    <s v="no school "/>
    <s v=" "/>
    <s v=" "/>
    <s v=" "/>
    <x v="7"/>
    <x v="6"/>
    <x v="32"/>
    <s v=""/>
    <s v=""/>
    <x v="0"/>
    <s v=""/>
    <x v="0"/>
    <s v=""/>
    <x v="0"/>
    <s v=""/>
    <s v=""/>
    <s v=""/>
    <s v=""/>
    <s v=""/>
    <s v=""/>
    <s v=""/>
    <x v="0"/>
    <x v="0"/>
  </r>
  <r>
    <x v="38"/>
    <s v="AM"/>
    <s v="Lopez"/>
    <s v="Cameron"/>
    <n v="1"/>
    <s v="PM"/>
    <x v="0"/>
    <x v="17"/>
    <x v="8"/>
    <n v="2"/>
    <n v="10"/>
    <x v="0"/>
    <s v=""/>
    <x v="0"/>
    <s v=""/>
    <x v="0"/>
    <s v=""/>
    <s v=""/>
    <s v=""/>
    <s v=""/>
    <s v=""/>
    <s v=""/>
    <s v=""/>
    <x v="0"/>
    <x v="0"/>
  </r>
  <r>
    <x v="38"/>
    <s v="AM"/>
    <s v="Lopez"/>
    <s v="Jacom"/>
    <n v="2"/>
    <s v="SK"/>
    <x v="3"/>
    <x v="26"/>
    <x v="54"/>
    <s v=""/>
    <s v=""/>
    <x v="0"/>
    <s v=""/>
    <x v="0"/>
    <s v="Radish, French Breakfast"/>
    <x v="8"/>
    <s v=""/>
    <s v=""/>
    <s v=""/>
    <s v=""/>
    <s v=""/>
    <s v=""/>
    <s v=""/>
    <x v="0"/>
    <x v="0"/>
  </r>
  <r>
    <x v="38"/>
    <s v="AM"/>
    <s v="Lopez"/>
    <s v="Trinity"/>
    <n v="3"/>
    <s v="SA/SH"/>
    <x v="1"/>
    <x v="9"/>
    <x v="33"/>
    <s v=""/>
    <s v=""/>
    <x v="0"/>
    <s v=""/>
    <x v="0"/>
    <s v=""/>
    <x v="0"/>
    <s v=""/>
    <s v=""/>
    <s v=""/>
    <s v=""/>
    <s v=""/>
    <s v=""/>
    <s v=""/>
    <x v="29"/>
    <x v="25"/>
  </r>
  <r>
    <x v="38"/>
    <s v="AM"/>
    <s v="Lopez"/>
    <s v="Alex"/>
    <n v="4"/>
    <s v="JB/MW"/>
    <x v="0"/>
    <x v="36"/>
    <x v="34"/>
    <s v=" "/>
    <s v=" "/>
    <x v="0"/>
    <s v=""/>
    <x v="0"/>
    <s v=""/>
    <x v="0"/>
    <s v=""/>
    <s v=""/>
    <s v=""/>
    <s v=""/>
    <s v=""/>
    <s v=""/>
    <s v=""/>
    <x v="0"/>
    <x v="0"/>
  </r>
  <r>
    <x v="38"/>
    <s v="AM"/>
    <s v="Lopez"/>
    <s v="Aubrey"/>
    <n v="5"/>
    <s v="AM/DL"/>
    <x v="4"/>
    <x v="9"/>
    <x v="31"/>
    <s v=""/>
    <s v=""/>
    <x v="0"/>
    <s v=""/>
    <x v="0"/>
    <s v=""/>
    <x v="0"/>
    <n v="84"/>
    <s v=" "/>
    <n v="0"/>
    <n v="105"/>
    <n v="114"/>
    <n v="73"/>
    <s v="cut up pumpkins in bin 1"/>
    <x v="0"/>
    <x v="0"/>
  </r>
  <r>
    <x v="38"/>
    <s v="AM"/>
    <s v="Lopez"/>
    <s v="Emma"/>
    <n v="6"/>
    <s v="Dcu"/>
    <x v="3"/>
    <x v="20"/>
    <x v="63"/>
    <s v=""/>
    <s v=""/>
    <x v="0"/>
    <s v=""/>
    <x v="0"/>
    <s v="lettuce"/>
    <x v="8"/>
    <s v=""/>
    <s v=""/>
    <s v=""/>
    <s v=""/>
    <s v=""/>
    <s v=""/>
    <s v=""/>
    <x v="0"/>
    <x v="0"/>
  </r>
  <r>
    <x v="38"/>
    <s v="PM"/>
    <s v="Lopez/Jordan"/>
    <s v="Aubrey"/>
    <n v="1"/>
    <s v="SA/MW"/>
    <x v="0"/>
    <x v="29"/>
    <x v="51"/>
    <n v="26.333333333333332"/>
    <n v="2"/>
    <x v="0"/>
    <s v=""/>
    <x v="0"/>
    <s v=""/>
    <x v="0"/>
    <s v=""/>
    <s v=""/>
    <s v=""/>
    <s v=""/>
    <s v=""/>
    <s v=""/>
    <s v=""/>
    <x v="0"/>
    <x v="0"/>
  </r>
  <r>
    <x v="38"/>
    <s v="PM"/>
    <s v="Lopez/Jordan"/>
    <s v="Liam"/>
    <n v="2"/>
    <s v="PM"/>
    <x v="0"/>
    <x v="29"/>
    <x v="51"/>
    <n v="26"/>
    <n v="2"/>
    <x v="0"/>
    <s v=""/>
    <x v="0"/>
    <s v=""/>
    <x v="0"/>
    <s v=""/>
    <s v=""/>
    <s v=""/>
    <s v=""/>
    <s v=""/>
    <s v=""/>
    <s v=""/>
    <x v="0"/>
    <x v="0"/>
  </r>
  <r>
    <x v="38"/>
    <s v="PM"/>
    <s v="Lopez/Jordan"/>
    <s v="Peyton"/>
    <n v="3"/>
    <s v="SH/EV"/>
    <x v="0"/>
    <x v="29"/>
    <x v="51"/>
    <n v="26"/>
    <n v="3"/>
    <x v="0"/>
    <s v=""/>
    <x v="0"/>
    <s v=""/>
    <x v="0"/>
    <s v=""/>
    <s v=""/>
    <s v=""/>
    <s v=""/>
    <s v=""/>
    <s v=""/>
    <s v=""/>
    <x v="0"/>
    <x v="0"/>
  </r>
  <r>
    <x v="38"/>
    <s v="PM"/>
    <s v="Lopez/Jordan"/>
    <s v="Jace"/>
    <n v="4"/>
    <s v="SK"/>
    <x v="0"/>
    <x v="37"/>
    <x v="64"/>
    <n v="0"/>
    <n v="4"/>
    <x v="0"/>
    <s v=""/>
    <x v="0"/>
    <s v=""/>
    <x v="0"/>
    <s v=""/>
    <s v=""/>
    <s v=""/>
    <s v=""/>
    <s v=""/>
    <s v=""/>
    <s v=""/>
    <x v="0"/>
    <x v="0"/>
  </r>
  <r>
    <x v="38"/>
    <s v="PM"/>
    <s v="Lopez/Jordan"/>
    <s v=" "/>
    <n v="5"/>
    <s v="JB"/>
    <x v="1"/>
    <x v="38"/>
    <x v="65"/>
    <s v=""/>
    <s v=""/>
    <x v="0"/>
    <s v=""/>
    <x v="0"/>
    <s v=""/>
    <x v="0"/>
    <s v=""/>
    <s v=""/>
    <s v=""/>
    <s v=""/>
    <s v=""/>
    <s v=""/>
    <s v=""/>
    <x v="30"/>
    <x v="26"/>
  </r>
  <r>
    <x v="38"/>
    <s v="PM"/>
    <s v="Lopez/Jordan"/>
    <s v="victoria"/>
    <n v="6"/>
    <s v="Dcu"/>
    <x v="4"/>
    <x v="9"/>
    <x v="31"/>
    <s v=""/>
    <s v=""/>
    <x v="0"/>
    <s v=""/>
    <x v="0"/>
    <s v=""/>
    <x v="0"/>
    <s v=" "/>
    <s v=" 0"/>
    <n v="0"/>
    <n v="98"/>
    <n v="110"/>
    <n v="72"/>
    <s v="make new compost tea"/>
    <x v="0"/>
    <x v="0"/>
  </r>
  <r>
    <x v="39"/>
    <s v=" "/>
    <s v="volunteers"/>
    <s v=" "/>
    <s v=" "/>
    <s v=" "/>
    <x v="1"/>
    <x v="9"/>
    <x v="53"/>
    <s v=""/>
    <s v=""/>
    <x v="0"/>
    <s v=""/>
    <x v="0"/>
    <s v=""/>
    <x v="0"/>
    <s v=""/>
    <s v=""/>
    <s v=""/>
    <s v=""/>
    <s v=""/>
    <s v=""/>
    <s v=""/>
    <x v="31"/>
    <x v="27"/>
  </r>
  <r>
    <x v="40"/>
    <s v="AM"/>
    <s v="Argueta"/>
    <s v="David"/>
    <n v="1"/>
    <s v="SH/EV"/>
    <x v="0"/>
    <x v="11"/>
    <x v="19"/>
    <n v="1"/>
    <n v="2"/>
    <x v="0"/>
    <s v=""/>
    <x v="0"/>
    <s v=""/>
    <x v="0"/>
    <s v=""/>
    <s v=""/>
    <s v=""/>
    <s v=""/>
    <s v=""/>
    <s v=""/>
    <s v=""/>
    <x v="0"/>
    <x v="0"/>
  </r>
  <r>
    <x v="40"/>
    <s v="AM"/>
    <s v="Argueta"/>
    <s v=" "/>
    <n v="2"/>
    <s v="AM"/>
    <x v="0"/>
    <x v="17"/>
    <x v="26"/>
    <n v="1"/>
    <n v="6"/>
    <x v="0"/>
    <s v=""/>
    <x v="0"/>
    <s v=""/>
    <x v="0"/>
    <s v=""/>
    <s v=""/>
    <s v=""/>
    <s v=""/>
    <s v=""/>
    <s v=""/>
    <s v=""/>
    <x v="0"/>
    <x v="0"/>
  </r>
  <r>
    <x v="40"/>
    <s v="AM"/>
    <s v="Argueta"/>
    <s v="Andrea"/>
    <n v="3"/>
    <s v="SA"/>
    <x v="0"/>
    <x v="39"/>
    <x v="66"/>
    <n v="1"/>
    <n v="10"/>
    <x v="0"/>
    <s v=""/>
    <x v="0"/>
    <s v=""/>
    <x v="0"/>
    <s v=""/>
    <s v=""/>
    <s v=""/>
    <s v=""/>
    <s v=""/>
    <s v=""/>
    <s v=""/>
    <x v="0"/>
    <x v="0"/>
  </r>
  <r>
    <x v="40"/>
    <s v="AM"/>
    <s v="Argueta"/>
    <s v="Andrea"/>
    <n v="3"/>
    <s v="SA"/>
    <x v="0"/>
    <x v="40"/>
    <x v="67"/>
    <n v="1"/>
    <n v="11"/>
    <x v="0"/>
    <s v=""/>
    <x v="0"/>
    <s v=""/>
    <x v="0"/>
    <s v=""/>
    <s v=""/>
    <s v=""/>
    <s v=""/>
    <s v=""/>
    <s v=""/>
    <s v=""/>
    <x v="0"/>
    <x v="0"/>
  </r>
  <r>
    <x v="40"/>
    <s v="AM"/>
    <s v="Argueta"/>
    <s v=" "/>
    <n v="4"/>
    <s v="JB"/>
    <x v="11"/>
    <x v="41"/>
    <x v="52"/>
    <s v=" "/>
    <s v=" "/>
    <x v="0"/>
    <s v=""/>
    <x v="0"/>
    <s v=""/>
    <x v="0"/>
    <s v=""/>
    <s v=""/>
    <s v=""/>
    <s v=""/>
    <s v=""/>
    <s v=""/>
    <s v=""/>
    <x v="32"/>
    <x v="10"/>
  </r>
  <r>
    <x v="40"/>
    <s v="AM"/>
    <s v="Argueta"/>
    <s v="Zoe A"/>
    <n v="5"/>
    <s v="HO"/>
    <x v="4"/>
    <x v="9"/>
    <x v="31"/>
    <s v=""/>
    <s v=""/>
    <x v="0"/>
    <s v=""/>
    <x v="0"/>
    <s v=""/>
    <x v="0"/>
    <n v="63"/>
    <m/>
    <n v="2.1"/>
    <n v="100"/>
    <n v="104"/>
    <n v="68"/>
    <s v="cut pumpkin in #1"/>
    <x v="0"/>
    <x v="0"/>
  </r>
  <r>
    <x v="41"/>
    <s v="AM"/>
    <s v="Lopez"/>
    <s v=" no outdoor "/>
    <s v="class"/>
    <s v="due to rain"/>
    <x v="0"/>
    <x v="28"/>
    <x v="26"/>
    <n v="4"/>
    <n v="7"/>
    <x v="0"/>
    <s v=""/>
    <x v="0"/>
    <s v=""/>
    <x v="0"/>
    <s v=""/>
    <s v=""/>
    <s v=""/>
    <s v=""/>
    <s v=""/>
    <s v=""/>
    <s v=""/>
    <x v="0"/>
    <x v="0"/>
  </r>
  <r>
    <x v="41"/>
    <s v="AM"/>
    <s v="Lopez"/>
    <s v=" no outdoor "/>
    <s v="class"/>
    <s v="due to rain"/>
    <x v="0"/>
    <x v="11"/>
    <x v="26"/>
    <n v="3"/>
    <n v="13"/>
    <x v="0"/>
    <s v=""/>
    <x v="0"/>
    <s v=""/>
    <x v="0"/>
    <s v=""/>
    <s v=""/>
    <s v=""/>
    <s v=""/>
    <s v=""/>
    <s v=""/>
    <s v=""/>
    <x v="0"/>
    <x v="0"/>
  </r>
  <r>
    <x v="41"/>
    <s v="AM"/>
    <s v="Lopez"/>
    <s v=" no outdoor "/>
    <s v="class"/>
    <s v="due to rain"/>
    <x v="0"/>
    <x v="42"/>
    <x v="26"/>
    <n v="1"/>
    <n v="13"/>
    <x v="0"/>
    <s v=""/>
    <x v="0"/>
    <s v=""/>
    <x v="0"/>
    <s v=""/>
    <s v=""/>
    <s v=""/>
    <s v=""/>
    <s v=""/>
    <s v=""/>
    <s v=""/>
    <x v="0"/>
    <x v="0"/>
  </r>
  <r>
    <x v="41"/>
    <s v="PM"/>
    <s v="Lopez"/>
    <s v=" no outdoor "/>
    <s v="class"/>
    <s v="due to rain"/>
    <x v="0"/>
    <x v="42"/>
    <x v="26"/>
    <n v="8"/>
    <n v="10"/>
    <x v="0"/>
    <s v=""/>
    <x v="0"/>
    <s v=""/>
    <x v="0"/>
    <s v=""/>
    <s v=""/>
    <s v=""/>
    <s v=""/>
    <s v=""/>
    <s v=""/>
    <s v=""/>
    <x v="0"/>
    <x v="0"/>
  </r>
  <r>
    <x v="41"/>
    <s v="PM"/>
    <s v="Lopez"/>
    <s v=" no outdoor "/>
    <s v="class"/>
    <s v="due to rain"/>
    <x v="0"/>
    <x v="11"/>
    <x v="26"/>
    <n v="8"/>
    <n v="12"/>
    <x v="0"/>
    <s v=""/>
    <x v="0"/>
    <s v=""/>
    <x v="0"/>
    <s v=""/>
    <s v=""/>
    <s v=""/>
    <s v=""/>
    <s v=""/>
    <s v=""/>
    <s v=""/>
    <x v="0"/>
    <x v="0"/>
  </r>
  <r>
    <x v="41"/>
    <s v="PM"/>
    <s v="Lopez"/>
    <s v=" no outdoor "/>
    <s v="class"/>
    <s v="due to rain"/>
    <x v="0"/>
    <x v="40"/>
    <x v="26"/>
    <n v="3"/>
    <n v="0"/>
    <x v="0"/>
    <s v=""/>
    <x v="0"/>
    <s v=""/>
    <x v="0"/>
    <s v=""/>
    <s v=""/>
    <s v=""/>
    <s v=""/>
    <s v=""/>
    <s v=""/>
    <s v=""/>
    <x v="0"/>
    <x v="0"/>
  </r>
  <r>
    <x v="42"/>
    <s v=" "/>
    <s v="volunteers"/>
    <s v=" "/>
    <s v=" "/>
    <s v=" "/>
    <x v="1"/>
    <x v="9"/>
    <x v="32"/>
    <s v=""/>
    <s v=""/>
    <x v="0"/>
    <s v=""/>
    <x v="0"/>
    <s v=""/>
    <x v="0"/>
    <s v=""/>
    <s v=""/>
    <s v=""/>
    <s v=""/>
    <s v=""/>
    <s v=""/>
    <s v=""/>
    <x v="33"/>
    <x v="10"/>
  </r>
  <r>
    <x v="42"/>
    <s v=" "/>
    <s v="volunteers"/>
    <s v=" "/>
    <s v=" "/>
    <s v=" "/>
    <x v="1"/>
    <x v="9"/>
    <x v="32"/>
    <s v=""/>
    <s v=""/>
    <x v="0"/>
    <s v=""/>
    <x v="0"/>
    <s v=""/>
    <x v="0"/>
    <s v=""/>
    <s v=""/>
    <s v=""/>
    <s v=""/>
    <s v=""/>
    <s v=""/>
    <s v=""/>
    <x v="33"/>
    <x v="10"/>
  </r>
  <r>
    <x v="42"/>
    <s v=" "/>
    <s v="volunteers"/>
    <s v=" "/>
    <s v=" "/>
    <s v=" "/>
    <x v="1"/>
    <x v="9"/>
    <x v="32"/>
    <s v=""/>
    <s v=""/>
    <x v="0"/>
    <s v=""/>
    <x v="0"/>
    <s v=""/>
    <x v="0"/>
    <s v=""/>
    <s v=""/>
    <s v=""/>
    <s v=""/>
    <s v=""/>
    <s v=""/>
    <s v=""/>
    <x v="33"/>
    <x v="10"/>
  </r>
  <r>
    <x v="43"/>
    <s v="AM"/>
    <s v="Argueta"/>
    <s v="Joxiel"/>
    <n v="1"/>
    <s v="DL"/>
    <x v="0"/>
    <x v="43"/>
    <x v="68"/>
    <n v="7"/>
    <n v="0"/>
    <x v="0"/>
    <s v=""/>
    <x v="0"/>
    <s v=""/>
    <x v="0"/>
    <s v=""/>
    <s v=""/>
    <s v=""/>
    <s v=""/>
    <s v=""/>
    <s v=""/>
    <s v=""/>
    <x v="0"/>
    <x v="0"/>
  </r>
  <r>
    <x v="43"/>
    <s v="AM"/>
    <s v="Argueta"/>
    <s v="Bryan"/>
    <n v="2"/>
    <s v="SK"/>
    <x v="1"/>
    <x v="9"/>
    <x v="65"/>
    <s v=""/>
    <s v=""/>
    <x v="0"/>
    <s v=""/>
    <x v="0"/>
    <s v=""/>
    <x v="0"/>
    <s v=""/>
    <s v=""/>
    <s v=""/>
    <s v=""/>
    <s v=""/>
    <s v=""/>
    <s v=""/>
    <x v="34"/>
    <x v="10"/>
  </r>
  <r>
    <x v="43"/>
    <s v="AM"/>
    <s v="Argueta"/>
    <s v="Liam"/>
    <n v="3"/>
    <s v="DC"/>
    <x v="0"/>
    <x v="17"/>
    <x v="26"/>
    <n v="3"/>
    <n v="6"/>
    <x v="0"/>
    <s v=""/>
    <x v="0"/>
    <s v=""/>
    <x v="0"/>
    <s v=""/>
    <s v=""/>
    <s v=""/>
    <s v=""/>
    <s v=""/>
    <s v=""/>
    <s v=""/>
    <x v="0"/>
    <x v="0"/>
  </r>
  <r>
    <x v="43"/>
    <s v="AM"/>
    <s v="Argueta"/>
    <s v="Fatima"/>
    <n v="4"/>
    <s v="Anne"/>
    <x v="4"/>
    <x v="9"/>
    <x v="31"/>
    <s v=""/>
    <s v=""/>
    <x v="0"/>
    <s v=""/>
    <x v="0"/>
    <s v=""/>
    <x v="0"/>
    <n v="64"/>
    <s v="1.7"/>
    <n v="1.5"/>
    <n v="82"/>
    <n v="124"/>
    <n v="61"/>
    <s v=" "/>
    <x v="35"/>
    <x v="28"/>
  </r>
  <r>
    <x v="43"/>
    <s v="AM"/>
    <s v="Argueta"/>
    <s v="Gustavo"/>
    <n v="5"/>
    <s v="JT/DC"/>
    <x v="0"/>
    <x v="40"/>
    <x v="69"/>
    <n v="2"/>
    <n v="8"/>
    <x v="0"/>
    <s v=""/>
    <x v="0"/>
    <s v=""/>
    <x v="0"/>
    <s v=""/>
    <s v=""/>
    <s v=""/>
    <s v=""/>
    <s v=""/>
    <s v=""/>
    <s v=""/>
    <x v="0"/>
    <x v="0"/>
  </r>
  <r>
    <x v="43"/>
    <s v="AM"/>
    <s v="Argueta"/>
    <s v="Gustavo"/>
    <n v="5"/>
    <s v="JT/DC"/>
    <x v="0"/>
    <x v="11"/>
    <x v="70"/>
    <n v="3"/>
    <n v="7"/>
    <x v="0"/>
    <s v=""/>
    <x v="0"/>
    <s v=""/>
    <x v="0"/>
    <s v=""/>
    <s v=""/>
    <s v=""/>
    <s v=""/>
    <s v=""/>
    <s v=""/>
    <s v=""/>
    <x v="0"/>
    <x v="0"/>
  </r>
  <r>
    <x v="43"/>
    <s v="AM"/>
    <s v="Argueta"/>
    <s v="Gustavo"/>
    <n v="5"/>
    <s v="JT/DC"/>
    <x v="0"/>
    <x v="44"/>
    <x v="19"/>
    <n v="0"/>
    <n v="5"/>
    <x v="0"/>
    <s v=""/>
    <x v="0"/>
    <s v=""/>
    <x v="0"/>
    <s v=""/>
    <s v=""/>
    <s v=""/>
    <s v=""/>
    <s v=""/>
    <s v=""/>
    <s v=""/>
    <x v="0"/>
    <x v="0"/>
  </r>
  <r>
    <x v="43"/>
    <s v="AM"/>
    <s v="Argueta"/>
    <s v="Gustavo"/>
    <n v="5"/>
    <s v="JT/DC"/>
    <x v="0"/>
    <x v="17"/>
    <x v="26"/>
    <n v="3"/>
    <n v="15"/>
    <x v="0"/>
    <s v=""/>
    <x v="0"/>
    <s v=""/>
    <x v="0"/>
    <s v=""/>
    <s v=""/>
    <s v=""/>
    <s v=""/>
    <s v=""/>
    <s v=""/>
    <s v=""/>
    <x v="0"/>
    <x v="0"/>
  </r>
  <r>
    <x v="44"/>
    <s v="AM"/>
    <s v="Hebert"/>
    <s v="Cameron"/>
    <n v="1"/>
    <s v="EV/DL"/>
    <x v="0"/>
    <x v="43"/>
    <x v="68"/>
    <n v="3"/>
    <n v="4"/>
    <x v="0"/>
    <s v=""/>
    <x v="0"/>
    <s v=""/>
    <x v="0"/>
    <s v=""/>
    <s v=""/>
    <s v=""/>
    <s v=""/>
    <s v=""/>
    <s v=""/>
    <s v=""/>
    <x v="0"/>
    <x v="0"/>
  </r>
  <r>
    <x v="44"/>
    <s v="AM"/>
    <s v="Hebert"/>
    <s v="Richard"/>
    <n v="2"/>
    <s v="PM"/>
    <x v="0"/>
    <x v="43"/>
    <x v="68"/>
    <n v="3"/>
    <n v="3"/>
    <x v="0"/>
    <s v=""/>
    <x v="0"/>
    <s v=""/>
    <x v="0"/>
    <s v=""/>
    <s v=""/>
    <s v=""/>
    <s v=""/>
    <s v=""/>
    <s v=""/>
    <s v=""/>
    <x v="0"/>
    <x v="0"/>
  </r>
  <r>
    <x v="44"/>
    <s v="AM"/>
    <s v="Hebert"/>
    <s v=" "/>
    <n v="6"/>
    <s v="SK"/>
    <x v="1"/>
    <x v="6"/>
    <x v="65"/>
    <s v=" "/>
    <s v=" "/>
    <x v="0"/>
    <s v=""/>
    <x v="0"/>
    <s v=""/>
    <x v="0"/>
    <s v=""/>
    <s v=""/>
    <s v=""/>
    <s v=""/>
    <s v=""/>
    <s v=""/>
    <s v=""/>
    <x v="36"/>
    <x v="29"/>
  </r>
  <r>
    <x v="44"/>
    <s v="AM"/>
    <s v="Hebert"/>
    <s v="Wilson"/>
    <n v="3"/>
    <s v="DC/MW"/>
    <x v="0"/>
    <x v="28"/>
    <x v="71"/>
    <n v="2"/>
    <n v="3"/>
    <x v="0"/>
    <s v=""/>
    <x v="0"/>
    <s v=""/>
    <x v="0"/>
    <s v=""/>
    <s v=""/>
    <s v=""/>
    <s v=""/>
    <s v=""/>
    <s v=""/>
    <s v=""/>
    <x v="0"/>
    <x v="0"/>
  </r>
  <r>
    <x v="44"/>
    <s v="AM"/>
    <s v="Hebert"/>
    <s v="Wilson"/>
    <n v="3"/>
    <s v="DC/MW"/>
    <x v="0"/>
    <x v="40"/>
    <x v="72"/>
    <n v="2"/>
    <n v="3"/>
    <x v="0"/>
    <s v=""/>
    <x v="0"/>
    <s v=""/>
    <x v="0"/>
    <s v=""/>
    <s v=""/>
    <s v=""/>
    <s v=""/>
    <s v=""/>
    <s v=""/>
    <s v=""/>
    <x v="0"/>
    <x v="0"/>
  </r>
  <r>
    <x v="44"/>
    <s v="AM"/>
    <s v="Hebert"/>
    <s v=" "/>
    <n v="4"/>
    <s v="JB"/>
    <x v="0"/>
    <x v="13"/>
    <x v="26"/>
    <s v=" "/>
    <s v=" "/>
    <x v="0"/>
    <s v=""/>
    <x v="0"/>
    <s v=""/>
    <x v="0"/>
    <s v=""/>
    <s v=""/>
    <s v=""/>
    <s v=""/>
    <s v=""/>
    <s v=""/>
    <s v=""/>
    <x v="37"/>
    <x v="0"/>
  </r>
  <r>
    <x v="44"/>
    <s v="AM"/>
    <s v="Hebert"/>
    <s v="Natalie"/>
    <n v="5"/>
    <s v="SH"/>
    <x v="4"/>
    <x v="6"/>
    <x v="32"/>
    <s v=""/>
    <s v=""/>
    <x v="0"/>
    <s v=""/>
    <x v="0"/>
    <s v=""/>
    <x v="0"/>
    <n v="60"/>
    <s v="1/2"/>
    <n v="2"/>
    <n v="74"/>
    <n v="125"/>
    <n v="66"/>
    <s v=" "/>
    <x v="0"/>
    <x v="0"/>
  </r>
  <r>
    <x v="44"/>
    <s v="PM"/>
    <s v="Hebert"/>
    <s v="Xavier"/>
    <n v="1"/>
    <s v="PM/DL"/>
    <x v="0"/>
    <x v="43"/>
    <x v="68"/>
    <n v="4"/>
    <n v="2"/>
    <x v="0"/>
    <s v=""/>
    <x v="0"/>
    <s v=""/>
    <x v="0"/>
    <s v=""/>
    <s v=""/>
    <s v=""/>
    <s v=""/>
    <s v=""/>
    <s v=""/>
    <s v=""/>
    <x v="0"/>
    <x v="0"/>
  </r>
  <r>
    <x v="44"/>
    <s v="PM"/>
    <s v="Hebert"/>
    <s v="Xavier"/>
    <n v="1"/>
    <s v="PM/DL"/>
    <x v="0"/>
    <x v="11"/>
    <x v="71"/>
    <n v="1"/>
    <n v="15"/>
    <x v="0"/>
    <s v=""/>
    <x v="0"/>
    <s v=""/>
    <x v="0"/>
    <s v=""/>
    <s v=""/>
    <s v=""/>
    <s v=""/>
    <s v=""/>
    <s v=""/>
    <s v=""/>
    <x v="0"/>
    <x v="0"/>
  </r>
  <r>
    <x v="44"/>
    <s v="PM"/>
    <s v="Hebert"/>
    <s v="Delan"/>
    <n v="2"/>
    <s v="SH/SA"/>
    <x v="0"/>
    <x v="43"/>
    <x v="68"/>
    <n v="5"/>
    <n v="0"/>
    <x v="0"/>
    <s v=""/>
    <x v="0"/>
    <s v=""/>
    <x v="0"/>
    <s v=""/>
    <s v=""/>
    <s v=""/>
    <s v=""/>
    <s v=""/>
    <s v=""/>
    <s v=""/>
    <x v="0"/>
    <x v="0"/>
  </r>
  <r>
    <x v="44"/>
    <s v="PM"/>
    <s v="Hebert"/>
    <s v="Ruben"/>
    <n v="3"/>
    <s v="SK"/>
    <x v="0"/>
    <x v="24"/>
    <x v="60"/>
    <n v="1"/>
    <n v="7"/>
    <x v="0"/>
    <s v=""/>
    <x v="0"/>
    <s v=""/>
    <x v="0"/>
    <s v=""/>
    <s v=""/>
    <s v=""/>
    <s v=""/>
    <s v=""/>
    <s v=""/>
    <s v=""/>
    <x v="0"/>
    <x v="0"/>
  </r>
  <r>
    <x v="44"/>
    <s v="PM"/>
    <s v="Hebert"/>
    <s v="Sophia"/>
    <n v="4"/>
    <s v="JB"/>
    <x v="0"/>
    <x v="13"/>
    <x v="26"/>
    <s v=" "/>
    <s v=" "/>
    <x v="0"/>
    <s v=""/>
    <x v="0"/>
    <s v=""/>
    <x v="0"/>
    <s v=""/>
    <s v=""/>
    <s v=""/>
    <s v=""/>
    <s v=""/>
    <s v=""/>
    <s v=""/>
    <x v="38"/>
    <x v="0"/>
  </r>
  <r>
    <x v="44"/>
    <s v="PM"/>
    <s v="Hebert"/>
    <s v="Izzy"/>
    <n v="5"/>
    <s v="AM"/>
    <x v="4"/>
    <x v="6"/>
    <x v="32"/>
    <s v=" "/>
    <s v=" "/>
    <x v="0"/>
    <s v=""/>
    <x v="0"/>
    <s v=""/>
    <x v="0"/>
    <n v="72"/>
    <s v="1/2"/>
    <s v=" "/>
    <n v="76"/>
    <n v="126"/>
    <n v="62"/>
    <s v=" "/>
    <x v="35"/>
    <x v="0"/>
  </r>
  <r>
    <x v="44"/>
    <s v="PM"/>
    <s v="Hebert"/>
    <s v="Liam"/>
    <n v="6"/>
    <s v="DW"/>
    <x v="0"/>
    <x v="24"/>
    <x v="41"/>
    <n v="1"/>
    <n v="6"/>
    <x v="0"/>
    <s v=""/>
    <x v="0"/>
    <s v=""/>
    <x v="0"/>
    <s v=""/>
    <s v=""/>
    <s v=""/>
    <s v=""/>
    <s v=""/>
    <s v=""/>
    <s v=""/>
    <x v="0"/>
    <x v="0"/>
  </r>
  <r>
    <x v="45"/>
    <s v="AM"/>
    <s v="Argueta"/>
    <s v="David"/>
    <n v="1"/>
    <s v="PM/DL"/>
    <x v="0"/>
    <x v="43"/>
    <x v="68"/>
    <n v="21"/>
    <n v="13"/>
    <x v="0"/>
    <s v=""/>
    <x v="0"/>
    <s v=""/>
    <x v="0"/>
    <s v=""/>
    <s v=""/>
    <s v=""/>
    <s v=""/>
    <s v=""/>
    <s v=""/>
    <s v=""/>
    <x v="0"/>
    <x v="0"/>
  </r>
  <r>
    <x v="45"/>
    <s v="AM"/>
    <s v="Argueta"/>
    <s v="victoria"/>
    <n v="2"/>
    <s v="SK/DW"/>
    <x v="4"/>
    <x v="9"/>
    <x v="31"/>
    <s v=""/>
    <s v=""/>
    <x v="0"/>
    <s v=""/>
    <x v="0"/>
    <s v=""/>
    <x v="0"/>
    <s v=" "/>
    <s v=" "/>
    <s v=" "/>
    <s v=" "/>
    <s v=" "/>
    <s v=" "/>
    <s v=" "/>
    <x v="39"/>
    <x v="30"/>
  </r>
  <r>
    <x v="45"/>
    <s v="AM"/>
    <s v="Argueta"/>
    <s v="Dylan"/>
    <n v="3"/>
    <s v="JT/JB"/>
    <x v="0"/>
    <x v="36"/>
    <x v="34"/>
    <s v="  "/>
    <s v=" "/>
    <x v="0"/>
    <s v=""/>
    <x v="0"/>
    <s v=""/>
    <x v="0"/>
    <s v=""/>
    <s v=""/>
    <s v=""/>
    <s v=""/>
    <s v=""/>
    <s v=""/>
    <s v=""/>
    <x v="40"/>
    <x v="0"/>
  </r>
  <r>
    <x v="45"/>
    <s v="AM"/>
    <s v="Argueta"/>
    <s v="Yasir"/>
    <n v="4"/>
    <s v="DC"/>
    <x v="4"/>
    <x v="9"/>
    <x v="31"/>
    <s v=""/>
    <s v=""/>
    <x v="0"/>
    <s v=""/>
    <x v="0"/>
    <s v=""/>
    <x v="0"/>
    <n v="64"/>
    <s v=" "/>
    <n v="0"/>
    <n v="68"/>
    <n v="128"/>
    <s v=" "/>
    <e v="#NAME?"/>
    <x v="0"/>
    <x v="0"/>
  </r>
  <r>
    <x v="45"/>
    <s v="AM"/>
    <s v="Argueta"/>
    <s v="jordan"/>
    <n v="5"/>
    <s v="SA/SH"/>
    <x v="0"/>
    <x v="11"/>
    <x v="70"/>
    <n v="5"/>
    <n v="6"/>
    <x v="0"/>
    <s v=""/>
    <x v="0"/>
    <s v=""/>
    <x v="0"/>
    <s v=""/>
    <s v=""/>
    <s v=""/>
    <s v=""/>
    <s v=""/>
    <s v=""/>
    <s v=""/>
    <x v="0"/>
    <x v="0"/>
  </r>
  <r>
    <x v="45"/>
    <s v="AM"/>
    <s v="Argueta"/>
    <s v="jordan"/>
    <n v="5"/>
    <s v="SA/SH"/>
    <x v="0"/>
    <x v="20"/>
    <x v="73"/>
    <n v="2"/>
    <n v="2"/>
    <x v="0"/>
    <s v=""/>
    <x v="0"/>
    <s v=""/>
    <x v="0"/>
    <s v=""/>
    <s v=""/>
    <s v=""/>
    <s v=""/>
    <s v=""/>
    <s v=""/>
    <s v=""/>
    <x v="0"/>
    <x v="0"/>
  </r>
  <r>
    <x v="45"/>
    <s v=" "/>
    <s v=" "/>
    <s v="volunteers"/>
    <s v=" "/>
    <s v=" "/>
    <x v="2"/>
    <x v="9"/>
    <x v="62"/>
    <s v=""/>
    <s v=""/>
    <x v="0"/>
    <s v=""/>
    <x v="0"/>
    <s v=""/>
    <x v="0"/>
    <s v=""/>
    <s v=""/>
    <s v=""/>
    <s v=""/>
    <s v=""/>
    <s v=""/>
    <s v=""/>
    <x v="41"/>
    <x v="31"/>
  </r>
  <r>
    <x v="45"/>
    <s v="AM"/>
    <s v="volunteers"/>
    <s v=" "/>
    <s v=" "/>
    <s v=" "/>
    <x v="0"/>
    <x v="17"/>
    <x v="26"/>
    <n v="9"/>
    <n v="12"/>
    <x v="0"/>
    <s v=""/>
    <x v="0"/>
    <s v=""/>
    <x v="0"/>
    <s v=""/>
    <s v=""/>
    <s v=""/>
    <s v=""/>
    <s v=""/>
    <s v=""/>
    <s v=""/>
    <x v="0"/>
    <x v="0"/>
  </r>
  <r>
    <x v="46"/>
    <s v="AM"/>
    <s v="Lopez"/>
    <s v="Jeremiah"/>
    <n v="1"/>
    <s v="JB/DL"/>
    <x v="0"/>
    <x v="43"/>
    <x v="68"/>
    <n v="14"/>
    <n v="1"/>
    <x v="0"/>
    <s v=""/>
    <x v="0"/>
    <s v=""/>
    <x v="0"/>
    <s v=""/>
    <s v=""/>
    <s v=""/>
    <s v=""/>
    <s v=""/>
    <s v=""/>
    <s v=""/>
    <x v="0"/>
    <x v="0"/>
  </r>
  <r>
    <x v="46"/>
    <s v="AM"/>
    <s v="Lopez"/>
    <s v="Jacob"/>
    <n v="2"/>
    <s v="SK"/>
    <x v="1"/>
    <x v="9"/>
    <x v="23"/>
    <s v=""/>
    <s v=""/>
    <x v="0"/>
    <s v=""/>
    <x v="0"/>
    <s v=""/>
    <x v="0"/>
    <s v=""/>
    <s v=""/>
    <s v=""/>
    <s v=""/>
    <s v=""/>
    <s v=""/>
    <s v=""/>
    <x v="35"/>
    <x v="30"/>
  </r>
  <r>
    <x v="46"/>
    <s v="AM"/>
    <s v="Lopez"/>
    <s v="Ally"/>
    <n v="3"/>
    <s v="DC"/>
    <x v="0"/>
    <x v="45"/>
    <x v="34"/>
    <s v=" "/>
    <s v=" "/>
    <x v="0"/>
    <s v=""/>
    <x v="0"/>
    <s v=""/>
    <x v="0"/>
    <s v=""/>
    <s v=""/>
    <s v=""/>
    <s v=""/>
    <s v=""/>
    <s v=""/>
    <s v=""/>
    <x v="40"/>
    <x v="0"/>
  </r>
  <r>
    <x v="46"/>
    <s v="AM"/>
    <s v="Lopez"/>
    <s v="Emily"/>
    <n v="4"/>
    <s v="AM"/>
    <x v="4"/>
    <x v="9"/>
    <x v="31"/>
    <s v=""/>
    <s v=""/>
    <x v="0"/>
    <s v=""/>
    <x v="0"/>
    <s v=""/>
    <x v="0"/>
    <n v="63"/>
    <s v="0"/>
    <n v="0"/>
    <s v="-"/>
    <n v="122"/>
    <s v="-"/>
    <s v="work with team 2"/>
    <x v="0"/>
    <x v="0"/>
  </r>
  <r>
    <x v="46"/>
    <s v="AM"/>
    <s v="Lopez"/>
    <s v="Aaron"/>
    <n v="5"/>
    <s v="SH"/>
    <x v="0"/>
    <x v="33"/>
    <x v="74"/>
    <n v="3"/>
    <n v="1"/>
    <x v="0"/>
    <s v=""/>
    <x v="0"/>
    <s v=""/>
    <x v="0"/>
    <s v=""/>
    <s v=""/>
    <s v=""/>
    <s v=""/>
    <s v=""/>
    <s v=""/>
    <s v=""/>
    <x v="0"/>
    <x v="0"/>
  </r>
  <r>
    <x v="46"/>
    <s v="AM"/>
    <s v="Lopez"/>
    <s v="Aaron"/>
    <n v="5"/>
    <s v="SH"/>
    <x v="0"/>
    <x v="40"/>
    <x v="72"/>
    <n v="1"/>
    <n v="0"/>
    <x v="0"/>
    <s v=""/>
    <x v="0"/>
    <s v=""/>
    <x v="0"/>
    <s v=""/>
    <s v=""/>
    <s v=""/>
    <s v=""/>
    <s v=""/>
    <s v=""/>
    <s v=""/>
    <x v="0"/>
    <x v="0"/>
  </r>
  <r>
    <x v="46"/>
    <s v="AM"/>
    <s v="Lopez"/>
    <s v="Zachariah"/>
    <n v="6"/>
    <s v="PM"/>
    <x v="0"/>
    <x v="17"/>
    <x v="33"/>
    <n v="2"/>
    <n v="10"/>
    <x v="0"/>
    <s v=""/>
    <x v="0"/>
    <s v=""/>
    <x v="0"/>
    <s v=""/>
    <s v=""/>
    <s v=""/>
    <s v=""/>
    <s v=""/>
    <s v=""/>
    <s v=""/>
    <x v="0"/>
    <x v="0"/>
  </r>
  <r>
    <x v="46"/>
    <s v="PM"/>
    <s v="Lopez"/>
    <s v="Lewellyn"/>
    <n v="1"/>
    <s v="DC"/>
    <x v="1"/>
    <x v="9"/>
    <x v="75"/>
    <s v=""/>
    <s v=""/>
    <x v="0"/>
    <s v=""/>
    <x v="0"/>
    <s v=""/>
    <x v="0"/>
    <s v=""/>
    <s v=""/>
    <s v=""/>
    <s v=""/>
    <s v=""/>
    <s v=""/>
    <s v=""/>
    <x v="42"/>
    <x v="32"/>
  </r>
  <r>
    <x v="46"/>
    <s v="PM"/>
    <s v="Lopez"/>
    <s v="Collin"/>
    <n v="2"/>
    <s v="SA"/>
    <x v="1"/>
    <x v="9"/>
    <x v="23"/>
    <s v=""/>
    <s v=""/>
    <x v="0"/>
    <s v=""/>
    <x v="0"/>
    <s v=""/>
    <x v="0"/>
    <s v=""/>
    <s v=""/>
    <s v=""/>
    <s v=""/>
    <s v=""/>
    <s v=""/>
    <s v=""/>
    <x v="35"/>
    <x v="30"/>
  </r>
  <r>
    <x v="46"/>
    <s v="PM"/>
    <s v="Lopez"/>
    <s v="Cullen"/>
    <n v="3"/>
    <s v="SK/SH"/>
    <x v="0"/>
    <x v="46"/>
    <x v="34"/>
    <s v=" "/>
    <s v=" "/>
    <x v="0"/>
    <s v=""/>
    <x v="0"/>
    <s v=""/>
    <x v="0"/>
    <s v=""/>
    <s v=""/>
    <s v=""/>
    <s v=""/>
    <s v=""/>
    <s v=""/>
    <s v=""/>
    <x v="43"/>
    <x v="33"/>
  </r>
  <r>
    <x v="46"/>
    <s v="PM"/>
    <s v="Lopez"/>
    <s v="Kaylie"/>
    <n v="4"/>
    <s v="AM"/>
    <x v="4"/>
    <x v="9"/>
    <x v="31"/>
    <s v=""/>
    <s v=""/>
    <x v="0"/>
    <s v=""/>
    <x v="0"/>
    <s v=""/>
    <x v="0"/>
    <n v="66"/>
    <s v="0"/>
    <n v="0"/>
    <s v="-"/>
    <n v="108"/>
    <n v="60"/>
    <s v="work with team 2"/>
    <x v="0"/>
    <x v="0"/>
  </r>
  <r>
    <x v="46"/>
    <s v="PM"/>
    <s v="Lopez"/>
    <s v="Fiona"/>
    <n v="5"/>
    <s v="PM"/>
    <x v="0"/>
    <x v="33"/>
    <x v="74"/>
    <n v="2"/>
    <n v="15"/>
    <x v="0"/>
    <s v=""/>
    <x v="0"/>
    <s v=""/>
    <x v="0"/>
    <s v=""/>
    <s v=""/>
    <s v=""/>
    <s v=""/>
    <s v=""/>
    <s v=""/>
    <s v=""/>
    <x v="0"/>
    <x v="0"/>
  </r>
  <r>
    <x v="46"/>
    <s v="PM"/>
    <s v="Lopez"/>
    <s v="Fiona"/>
    <n v="5"/>
    <s v="PM"/>
    <x v="0"/>
    <x v="28"/>
    <x v="21"/>
    <n v="1"/>
    <n v="12"/>
    <x v="0"/>
    <s v=""/>
    <x v="0"/>
    <s v=""/>
    <x v="0"/>
    <s v=""/>
    <s v=""/>
    <s v=""/>
    <s v=""/>
    <s v=""/>
    <s v=""/>
    <s v=""/>
    <x v="0"/>
    <x v="0"/>
  </r>
  <r>
    <x v="46"/>
    <s v="PM"/>
    <s v="Lopez"/>
    <s v="Seth"/>
    <n v="6"/>
    <s v="EV/DL"/>
    <x v="0"/>
    <x v="43"/>
    <x v="68"/>
    <n v="16"/>
    <n v="10"/>
    <x v="0"/>
    <s v=""/>
    <x v="0"/>
    <s v=""/>
    <x v="0"/>
    <s v=""/>
    <s v=""/>
    <s v=""/>
    <s v=""/>
    <s v=""/>
    <s v=""/>
    <s v=""/>
    <x v="0"/>
    <x v="0"/>
  </r>
  <r>
    <x v="46"/>
    <s v=" "/>
    <s v=" "/>
    <s v="volunteers"/>
    <s v=" "/>
    <s v=" "/>
    <x v="2"/>
    <x v="9"/>
    <x v="62"/>
    <s v=""/>
    <s v=""/>
    <x v="0"/>
    <s v=""/>
    <x v="0"/>
    <s v=""/>
    <x v="0"/>
    <s v=""/>
    <s v=""/>
    <s v=""/>
    <s v=""/>
    <s v=""/>
    <s v=""/>
    <s v=""/>
    <x v="44"/>
    <x v="34"/>
  </r>
  <r>
    <x v="47"/>
    <s v=" "/>
    <s v="volunteers"/>
    <s v=" "/>
    <s v=" "/>
    <s v=" "/>
    <x v="0"/>
    <x v="20"/>
    <x v="26"/>
    <n v="1"/>
    <n v="2"/>
    <x v="0"/>
    <s v=""/>
    <x v="0"/>
    <s v=""/>
    <x v="0"/>
    <s v=""/>
    <s v=""/>
    <s v=""/>
    <s v=""/>
    <s v=""/>
    <s v=""/>
    <s v=""/>
    <x v="0"/>
    <x v="0"/>
  </r>
  <r>
    <x v="47"/>
    <s v=" "/>
    <s v="volunteers"/>
    <s v=" "/>
    <s v=" "/>
    <s v=" "/>
    <x v="0"/>
    <x v="18"/>
    <x v="8"/>
    <n v="0"/>
    <n v="4"/>
    <x v="0"/>
    <s v=""/>
    <x v="0"/>
    <s v=""/>
    <x v="0"/>
    <s v=""/>
    <s v=""/>
    <s v=""/>
    <s v=""/>
    <s v=""/>
    <s v=""/>
    <s v=""/>
    <x v="0"/>
    <x v="0"/>
  </r>
  <r>
    <x v="47"/>
    <s v=" "/>
    <s v="volunteers"/>
    <s v=" "/>
    <s v=" "/>
    <s v=" "/>
    <x v="0"/>
    <x v="40"/>
    <x v="72"/>
    <n v="0"/>
    <n v="4"/>
    <x v="0"/>
    <s v=""/>
    <x v="0"/>
    <s v=""/>
    <x v="0"/>
    <s v=""/>
    <s v=""/>
    <s v=""/>
    <s v=""/>
    <s v=""/>
    <s v=""/>
    <s v=""/>
    <x v="0"/>
    <x v="0"/>
  </r>
  <r>
    <x v="47"/>
    <s v=" "/>
    <s v="volunteers"/>
    <s v=" "/>
    <s v=" "/>
    <s v=" "/>
    <x v="0"/>
    <x v="47"/>
    <x v="26"/>
    <n v="0"/>
    <n v="4"/>
    <x v="0"/>
    <s v=""/>
    <x v="0"/>
    <s v=""/>
    <x v="0"/>
    <s v=""/>
    <s v=""/>
    <s v=""/>
    <s v=""/>
    <s v=""/>
    <s v=""/>
    <s v=""/>
    <x v="0"/>
    <x v="0"/>
  </r>
  <r>
    <x v="47"/>
    <s v=" "/>
    <s v="volunteers"/>
    <s v=" "/>
    <s v=" "/>
    <s v=" "/>
    <x v="0"/>
    <x v="10"/>
    <x v="18"/>
    <n v="1"/>
    <n v="7"/>
    <x v="0"/>
    <s v=""/>
    <x v="0"/>
    <s v=""/>
    <x v="0"/>
    <s v=""/>
    <s v=""/>
    <s v=""/>
    <s v=""/>
    <s v=""/>
    <s v=""/>
    <s v=""/>
    <x v="0"/>
    <x v="0"/>
  </r>
  <r>
    <x v="47"/>
    <s v=" "/>
    <s v=" "/>
    <s v="volunteers"/>
    <s v=" "/>
    <s v=" "/>
    <x v="2"/>
    <x v="9"/>
    <x v="16"/>
    <s v=""/>
    <s v=""/>
    <x v="0"/>
    <s v=""/>
    <x v="0"/>
    <s v=""/>
    <x v="0"/>
    <s v=""/>
    <s v=""/>
    <s v=""/>
    <s v=""/>
    <s v=""/>
    <s v=""/>
    <s v=""/>
    <x v="45"/>
    <x v="35"/>
  </r>
  <r>
    <x v="48"/>
    <s v=" "/>
    <s v="volunteers"/>
    <s v=" "/>
    <s v=" "/>
    <s v=" "/>
    <x v="0"/>
    <x v="26"/>
    <x v="62"/>
    <n v="0"/>
    <n v="7"/>
    <x v="0"/>
    <s v=""/>
    <x v="0"/>
    <s v=""/>
    <x v="0"/>
    <s v=""/>
    <s v=""/>
    <s v=""/>
    <s v=""/>
    <s v=""/>
    <s v=""/>
    <s v=""/>
    <x v="0"/>
    <x v="0"/>
  </r>
  <r>
    <x v="48"/>
    <s v=" "/>
    <s v="volunteers"/>
    <s v=" "/>
    <s v=" "/>
    <s v=" "/>
    <x v="0"/>
    <x v="10"/>
    <x v="76"/>
    <n v="0"/>
    <n v="6"/>
    <x v="0"/>
    <s v=""/>
    <x v="0"/>
    <s v=""/>
    <x v="0"/>
    <s v=""/>
    <s v=""/>
    <s v=""/>
    <s v=""/>
    <s v=""/>
    <s v=""/>
    <s v=""/>
    <x v="0"/>
    <x v="0"/>
  </r>
  <r>
    <x v="48"/>
    <s v=" "/>
    <s v="volunteers"/>
    <s v=" "/>
    <s v=" "/>
    <s v=" "/>
    <x v="0"/>
    <x v="11"/>
    <x v="76"/>
    <n v="0"/>
    <n v="10"/>
    <x v="0"/>
    <s v=""/>
    <x v="0"/>
    <s v=""/>
    <x v="0"/>
    <s v=""/>
    <s v=""/>
    <s v=""/>
    <s v=""/>
    <s v=""/>
    <s v=""/>
    <s v=""/>
    <x v="0"/>
    <x v="0"/>
  </r>
  <r>
    <x v="48"/>
    <s v=" "/>
    <s v="volunteers"/>
    <s v=" "/>
    <s v=" "/>
    <s v=" "/>
    <x v="0"/>
    <x v="33"/>
    <x v="59"/>
    <n v="1"/>
    <n v="10"/>
    <x v="0"/>
    <s v=""/>
    <x v="0"/>
    <s v=""/>
    <x v="0"/>
    <s v=""/>
    <s v=""/>
    <s v=""/>
    <s v=""/>
    <s v=""/>
    <s v=""/>
    <s v=""/>
    <x v="0"/>
    <x v="0"/>
  </r>
  <r>
    <x v="48"/>
    <s v=" "/>
    <s v="volunteers"/>
    <s v=" "/>
    <s v=" "/>
    <s v=" "/>
    <x v="0"/>
    <x v="42"/>
    <x v="26"/>
    <n v="1"/>
    <n v="10"/>
    <x v="0"/>
    <s v=""/>
    <x v="0"/>
    <s v=""/>
    <x v="0"/>
    <s v=""/>
    <s v=""/>
    <s v=""/>
    <s v=""/>
    <s v=""/>
    <s v=""/>
    <s v=""/>
    <x v="0"/>
    <x v="0"/>
  </r>
  <r>
    <x v="48"/>
    <s v=" "/>
    <s v="volunteers"/>
    <s v=" "/>
    <s v=" "/>
    <s v=" "/>
    <x v="0"/>
    <x v="20"/>
    <x v="26"/>
    <n v="2"/>
    <n v="3"/>
    <x v="0"/>
    <s v=""/>
    <x v="0"/>
    <s v=""/>
    <x v="0"/>
    <s v=""/>
    <s v=""/>
    <s v=""/>
    <s v=""/>
    <s v=""/>
    <s v=""/>
    <s v=""/>
    <x v="0"/>
    <x v="0"/>
  </r>
  <r>
    <x v="48"/>
    <s v=" "/>
    <s v="volunteers"/>
    <s v=" "/>
    <s v=" "/>
    <s v=" "/>
    <x v="0"/>
    <x v="40"/>
    <x v="53"/>
    <n v="0"/>
    <n v="5"/>
    <x v="0"/>
    <s v=""/>
    <x v="0"/>
    <s v=""/>
    <x v="0"/>
    <s v=""/>
    <s v=""/>
    <s v=""/>
    <s v=""/>
    <s v=""/>
    <s v=""/>
    <s v=""/>
    <x v="0"/>
    <x v="0"/>
  </r>
  <r>
    <x v="48"/>
    <s v=" "/>
    <s v="volunteers"/>
    <s v=" "/>
    <s v=" "/>
    <s v=" "/>
    <x v="0"/>
    <x v="18"/>
    <x v="8"/>
    <n v="0"/>
    <n v="2"/>
    <x v="0"/>
    <s v=""/>
    <x v="0"/>
    <s v=""/>
    <x v="0"/>
    <s v=""/>
    <s v=""/>
    <s v=""/>
    <s v=""/>
    <s v=""/>
    <s v=""/>
    <s v=""/>
    <x v="0"/>
    <x v="0"/>
  </r>
  <r>
    <x v="49"/>
    <s v=" "/>
    <s v="volunteers"/>
    <s v=" "/>
    <s v=" "/>
    <s v=" "/>
    <x v="0"/>
    <x v="11"/>
    <x v="77"/>
    <n v="1"/>
    <n v="2"/>
    <x v="0"/>
    <s v=""/>
    <x v="0"/>
    <s v=""/>
    <x v="0"/>
    <s v=""/>
    <s v=""/>
    <s v=""/>
    <s v=""/>
    <s v=""/>
    <s v=""/>
    <s v=""/>
    <x v="0"/>
    <x v="0"/>
  </r>
  <r>
    <x v="49"/>
    <s v=" "/>
    <s v="volunteers"/>
    <s v=" "/>
    <s v=" "/>
    <s v=" "/>
    <x v="0"/>
    <x v="10"/>
    <x v="46"/>
    <n v="0"/>
    <n v="12"/>
    <x v="0"/>
    <s v=""/>
    <x v="0"/>
    <s v=""/>
    <x v="0"/>
    <s v=""/>
    <s v=""/>
    <s v=""/>
    <s v=""/>
    <s v=""/>
    <s v=""/>
    <s v=""/>
    <x v="0"/>
    <x v="0"/>
  </r>
  <r>
    <x v="49"/>
    <s v=" "/>
    <s v="volunteers"/>
    <s v=" "/>
    <s v=" "/>
    <s v=" "/>
    <x v="0"/>
    <x v="18"/>
    <x v="8"/>
    <n v="0"/>
    <n v="6"/>
    <x v="0"/>
    <s v=""/>
    <x v="0"/>
    <s v=""/>
    <x v="0"/>
    <s v=""/>
    <s v=""/>
    <s v=""/>
    <s v=""/>
    <s v=""/>
    <s v=""/>
    <s v=""/>
    <x v="0"/>
    <x v="0"/>
  </r>
  <r>
    <x v="49"/>
    <s v=" "/>
    <s v="volunteers"/>
    <s v=" "/>
    <s v=" "/>
    <s v=" "/>
    <x v="0"/>
    <x v="33"/>
    <x v="59"/>
    <n v="4"/>
    <n v="11"/>
    <x v="0"/>
    <s v=""/>
    <x v="0"/>
    <s v=""/>
    <x v="0"/>
    <s v=""/>
    <s v=""/>
    <s v=""/>
    <s v=""/>
    <s v=""/>
    <s v=""/>
    <s v=""/>
    <x v="0"/>
    <x v="0"/>
  </r>
  <r>
    <x v="49"/>
    <s v=" "/>
    <s v="volunteers"/>
    <s v=" "/>
    <s v=" "/>
    <s v=" "/>
    <x v="0"/>
    <x v="20"/>
    <x v="26"/>
    <n v="2"/>
    <n v="4"/>
    <x v="0"/>
    <s v=""/>
    <x v="0"/>
    <s v=""/>
    <x v="0"/>
    <s v=""/>
    <s v=""/>
    <s v=""/>
    <s v=""/>
    <s v=""/>
    <s v=""/>
    <s v=""/>
    <x v="0"/>
    <x v="0"/>
  </r>
  <r>
    <x v="49"/>
    <s v=" "/>
    <s v="volunteers"/>
    <s v=" "/>
    <s v=" "/>
    <s v=" "/>
    <x v="0"/>
    <x v="27"/>
    <x v="49"/>
    <n v="0"/>
    <n v="13"/>
    <x v="0"/>
    <s v=""/>
    <x v="0"/>
    <s v=""/>
    <x v="0"/>
    <s v=""/>
    <s v=""/>
    <s v=""/>
    <s v=""/>
    <s v=""/>
    <s v=""/>
    <s v=""/>
    <x v="0"/>
    <x v="0"/>
  </r>
  <r>
    <x v="50"/>
    <s v=" "/>
    <s v="volunteers"/>
    <s v=" "/>
    <s v=" "/>
    <s v=" "/>
    <x v="0"/>
    <x v="33"/>
    <x v="59"/>
    <n v="4"/>
    <n v="12"/>
    <x v="0"/>
    <s v=""/>
    <x v="0"/>
    <s v=""/>
    <x v="0"/>
    <s v=""/>
    <s v=""/>
    <s v=""/>
    <s v=""/>
    <s v=""/>
    <s v=""/>
    <s v=""/>
    <x v="0"/>
    <x v="0"/>
  </r>
  <r>
    <x v="50"/>
    <s v=" "/>
    <s v="volunteers"/>
    <s v=" "/>
    <s v=" "/>
    <s v=" "/>
    <x v="0"/>
    <x v="20"/>
    <x v="26"/>
    <n v="1"/>
    <n v="2"/>
    <x v="0"/>
    <s v=""/>
    <x v="0"/>
    <s v=""/>
    <x v="0"/>
    <s v=""/>
    <s v=""/>
    <s v=""/>
    <s v=""/>
    <s v=""/>
    <s v=""/>
    <s v=""/>
    <x v="0"/>
    <x v="0"/>
  </r>
  <r>
    <x v="50"/>
    <s v=" "/>
    <s v="volunteers"/>
    <s v=" "/>
    <s v=" "/>
    <s v=" "/>
    <x v="0"/>
    <x v="48"/>
    <x v="26"/>
    <n v="2"/>
    <n v="9"/>
    <x v="0"/>
    <s v=""/>
    <x v="0"/>
    <s v=""/>
    <x v="0"/>
    <s v=""/>
    <s v=""/>
    <s v=""/>
    <s v=""/>
    <s v=""/>
    <s v=""/>
    <s v=""/>
    <x v="0"/>
    <x v="0"/>
  </r>
  <r>
    <x v="50"/>
    <s v=" "/>
    <s v="volunteers"/>
    <s v=" "/>
    <s v=" "/>
    <s v=" "/>
    <x v="0"/>
    <x v="10"/>
    <x v="19"/>
    <n v="1"/>
    <n v="0"/>
    <x v="0"/>
    <s v=""/>
    <x v="0"/>
    <s v=""/>
    <x v="0"/>
    <s v=""/>
    <s v=""/>
    <s v=""/>
    <s v=""/>
    <s v=""/>
    <s v=""/>
    <s v=""/>
    <x v="0"/>
    <x v="0"/>
  </r>
  <r>
    <x v="50"/>
    <s v=" "/>
    <s v="volunteers"/>
    <s v=" "/>
    <s v=" "/>
    <s v=" "/>
    <x v="0"/>
    <x v="18"/>
    <x v="8"/>
    <n v="0"/>
    <n v="3"/>
    <x v="0"/>
    <s v=""/>
    <x v="0"/>
    <s v=""/>
    <x v="0"/>
    <s v=""/>
    <s v=""/>
    <s v=""/>
    <s v=""/>
    <s v=""/>
    <s v=""/>
    <s v=""/>
    <x v="0"/>
    <x v="0"/>
  </r>
  <r>
    <x v="50"/>
    <s v=" "/>
    <s v="volunteers"/>
    <s v=" "/>
    <s v=" "/>
    <s v=" "/>
    <x v="0"/>
    <x v="11"/>
    <x v="78"/>
    <n v="0"/>
    <n v="15"/>
    <x v="0"/>
    <s v=""/>
    <x v="0"/>
    <s v=""/>
    <x v="0"/>
    <s v=""/>
    <s v=""/>
    <s v=""/>
    <s v=""/>
    <s v=""/>
    <s v=""/>
    <s v=""/>
    <x v="0"/>
    <x v="0"/>
  </r>
  <r>
    <x v="51"/>
    <s v=" "/>
    <s v="volunteers"/>
    <s v=" "/>
    <s v=" "/>
    <s v=" "/>
    <x v="0"/>
    <x v="20"/>
    <x v="26"/>
    <n v="3"/>
    <n v="12"/>
    <x v="0"/>
    <s v=""/>
    <x v="0"/>
    <s v=""/>
    <x v="0"/>
    <s v=""/>
    <s v=""/>
    <s v=""/>
    <s v=""/>
    <s v=""/>
    <s v=""/>
    <s v=""/>
    <x v="0"/>
    <x v="0"/>
  </r>
  <r>
    <x v="51"/>
    <s v=" "/>
    <s v="volunteers"/>
    <s v=" "/>
    <s v=" "/>
    <s v=" "/>
    <x v="0"/>
    <x v="40"/>
    <x v="72"/>
    <n v="0"/>
    <n v="6"/>
    <x v="0"/>
    <s v=""/>
    <x v="0"/>
    <s v=""/>
    <x v="0"/>
    <s v=""/>
    <s v=""/>
    <s v=""/>
    <s v=""/>
    <s v=""/>
    <s v=""/>
    <s v=""/>
    <x v="0"/>
    <x v="0"/>
  </r>
  <r>
    <x v="51"/>
    <s v=" "/>
    <s v="volunteers"/>
    <s v=" "/>
    <s v=" "/>
    <s v=" "/>
    <x v="0"/>
    <x v="27"/>
    <x v="49"/>
    <n v="1"/>
    <n v="5"/>
    <x v="0"/>
    <s v=""/>
    <x v="0"/>
    <s v=""/>
    <x v="0"/>
    <s v=""/>
    <s v=""/>
    <s v=""/>
    <s v=""/>
    <s v=""/>
    <s v=""/>
    <s v=""/>
    <x v="0"/>
    <x v="0"/>
  </r>
  <r>
    <x v="51"/>
    <s v=" "/>
    <s v="volunteers"/>
    <s v=" "/>
    <s v=" "/>
    <s v=" "/>
    <x v="0"/>
    <x v="24"/>
    <x v="79"/>
    <n v="3"/>
    <n v="7"/>
    <x v="0"/>
    <s v=""/>
    <x v="0"/>
    <s v=""/>
    <x v="0"/>
    <s v=""/>
    <s v=""/>
    <s v=""/>
    <s v=""/>
    <s v=""/>
    <s v=""/>
    <s v=""/>
    <x v="0"/>
    <x v="0"/>
  </r>
  <r>
    <x v="51"/>
    <s v=" "/>
    <s v="volunteers"/>
    <s v=" "/>
    <s v=" "/>
    <s v=" "/>
    <x v="0"/>
    <x v="18"/>
    <x v="8"/>
    <n v="0"/>
    <n v="3"/>
    <x v="0"/>
    <s v=""/>
    <x v="0"/>
    <s v=""/>
    <x v="0"/>
    <s v=""/>
    <s v=""/>
    <s v=""/>
    <s v=""/>
    <s v=""/>
    <s v=""/>
    <s v=""/>
    <x v="0"/>
    <x v="0"/>
  </r>
  <r>
    <x v="51"/>
    <s v=" "/>
    <s v="volunteers"/>
    <s v=" "/>
    <s v=" "/>
    <s v=" "/>
    <x v="0"/>
    <x v="33"/>
    <x v="59"/>
    <n v="7"/>
    <n v="8"/>
    <x v="0"/>
    <s v=""/>
    <x v="0"/>
    <s v=""/>
    <x v="0"/>
    <s v=""/>
    <s v=""/>
    <s v=""/>
    <s v=""/>
    <s v=""/>
    <s v=""/>
    <s v=""/>
    <x v="0"/>
    <x v="0"/>
  </r>
  <r>
    <x v="51"/>
    <s v=" "/>
    <s v="volunteers"/>
    <s v=" "/>
    <s v=" "/>
    <s v=" "/>
    <x v="0"/>
    <x v="47"/>
    <x v="80"/>
    <n v="0"/>
    <n v="2"/>
    <x v="0"/>
    <s v=""/>
    <x v="0"/>
    <s v=""/>
    <x v="0"/>
    <s v=""/>
    <s v=""/>
    <s v=""/>
    <s v=""/>
    <s v=""/>
    <s v=""/>
    <s v=""/>
    <x v="0"/>
    <x v="0"/>
  </r>
  <r>
    <x v="51"/>
    <s v=" "/>
    <s v="volunteers"/>
    <s v=" "/>
    <s v=" "/>
    <s v=" "/>
    <x v="0"/>
    <x v="26"/>
    <x v="62"/>
    <n v="2"/>
    <n v="0"/>
    <x v="0"/>
    <s v=""/>
    <x v="0"/>
    <s v=""/>
    <x v="0"/>
    <s v=""/>
    <s v=""/>
    <s v=""/>
    <s v=""/>
    <s v=""/>
    <s v=""/>
    <s v=""/>
    <x v="0"/>
    <x v="0"/>
  </r>
  <r>
    <x v="52"/>
    <s v=" "/>
    <s v="volunteers"/>
    <s v=" "/>
    <s v=" "/>
    <s v=" "/>
    <x v="0"/>
    <x v="26"/>
    <x v="62"/>
    <n v="1"/>
    <n v="2"/>
    <x v="0"/>
    <s v=""/>
    <x v="0"/>
    <s v=""/>
    <x v="0"/>
    <s v=""/>
    <s v=""/>
    <s v=""/>
    <s v=""/>
    <s v=""/>
    <s v=""/>
    <s v=""/>
    <x v="0"/>
    <x v="0"/>
  </r>
  <r>
    <x v="52"/>
    <s v=" "/>
    <s v="volunteers"/>
    <s v=" "/>
    <s v=" "/>
    <s v=" "/>
    <x v="0"/>
    <x v="28"/>
    <x v="40"/>
    <n v="0"/>
    <n v="6"/>
    <x v="0"/>
    <s v=""/>
    <x v="0"/>
    <s v=""/>
    <x v="0"/>
    <s v=""/>
    <s v=""/>
    <s v=""/>
    <s v=""/>
    <s v=""/>
    <s v=""/>
    <s v=""/>
    <x v="0"/>
    <x v="0"/>
  </r>
  <r>
    <x v="52"/>
    <s v=" "/>
    <s v="volunteers"/>
    <s v=" "/>
    <s v=" "/>
    <s v=" "/>
    <x v="0"/>
    <x v="20"/>
    <x v="26"/>
    <n v="0"/>
    <n v="6"/>
    <x v="0"/>
    <s v=""/>
    <x v="0"/>
    <s v=""/>
    <x v="0"/>
    <s v=""/>
    <s v=""/>
    <s v=""/>
    <s v=""/>
    <s v=""/>
    <s v=""/>
    <s v=""/>
    <x v="0"/>
    <x v="0"/>
  </r>
  <r>
    <x v="52"/>
    <s v=" "/>
    <s v="volunteers"/>
    <s v=" "/>
    <s v=" "/>
    <s v=" "/>
    <x v="0"/>
    <x v="18"/>
    <x v="8"/>
    <n v="0"/>
    <n v="3"/>
    <x v="0"/>
    <s v=""/>
    <x v="0"/>
    <s v=""/>
    <x v="0"/>
    <s v=""/>
    <s v=""/>
    <s v=""/>
    <s v=""/>
    <s v=""/>
    <s v=""/>
    <s v=""/>
    <x v="0"/>
    <x v="0"/>
  </r>
  <r>
    <x v="52"/>
    <s v=" "/>
    <s v="volunteers"/>
    <s v=" "/>
    <s v=" "/>
    <s v=" "/>
    <x v="0"/>
    <x v="17"/>
    <x v="26"/>
    <n v="2"/>
    <n v="5"/>
    <x v="0"/>
    <s v=""/>
    <x v="0"/>
    <s v=""/>
    <x v="0"/>
    <s v=""/>
    <s v=""/>
    <s v=""/>
    <s v=""/>
    <s v=""/>
    <s v=""/>
    <s v=""/>
    <x v="0"/>
    <x v="0"/>
  </r>
  <r>
    <x v="53"/>
    <s v=" "/>
    <s v="volunteers"/>
    <s v=" "/>
    <s v=" "/>
    <s v=" "/>
    <x v="0"/>
    <x v="49"/>
    <x v="59"/>
    <n v="0"/>
    <n v="10"/>
    <x v="0"/>
    <s v=""/>
    <x v="0"/>
    <s v=""/>
    <x v="0"/>
    <s v=""/>
    <s v=""/>
    <s v=""/>
    <s v=""/>
    <s v=""/>
    <s v=""/>
    <s v=""/>
    <x v="0"/>
    <x v="0"/>
  </r>
  <r>
    <x v="53"/>
    <s v=" "/>
    <s v="volunteers"/>
    <s v=" "/>
    <s v=" "/>
    <s v=" "/>
    <x v="0"/>
    <x v="33"/>
    <x v="59"/>
    <n v="2"/>
    <n v="9"/>
    <x v="0"/>
    <s v=""/>
    <x v="0"/>
    <s v=""/>
    <x v="0"/>
    <s v=""/>
    <s v=""/>
    <s v=""/>
    <s v=""/>
    <s v=""/>
    <s v=""/>
    <s v=""/>
    <x v="0"/>
    <x v="0"/>
  </r>
  <r>
    <x v="53"/>
    <s v=" "/>
    <s v="volunteers"/>
    <s v=" "/>
    <s v=" "/>
    <s v=" "/>
    <x v="0"/>
    <x v="11"/>
    <x v="78"/>
    <n v="0"/>
    <n v="8"/>
    <x v="0"/>
    <s v=""/>
    <x v="0"/>
    <s v=""/>
    <x v="0"/>
    <s v=""/>
    <s v=""/>
    <s v=""/>
    <s v=""/>
    <s v=""/>
    <s v=""/>
    <s v=""/>
    <x v="0"/>
    <x v="0"/>
  </r>
  <r>
    <x v="53"/>
    <s v=" "/>
    <s v="volunteers"/>
    <s v=" "/>
    <s v=" "/>
    <s v=" "/>
    <x v="0"/>
    <x v="20"/>
    <x v="26"/>
    <n v="0"/>
    <n v="14"/>
    <x v="0"/>
    <s v=""/>
    <x v="0"/>
    <s v=""/>
    <x v="0"/>
    <s v=""/>
    <s v=""/>
    <s v=""/>
    <s v=""/>
    <s v=""/>
    <s v=""/>
    <s v=""/>
    <x v="0"/>
    <x v="0"/>
  </r>
  <r>
    <x v="53"/>
    <s v=" "/>
    <s v="volunteers"/>
    <s v=" "/>
    <s v=" "/>
    <s v=" "/>
    <x v="0"/>
    <x v="27"/>
    <x v="49"/>
    <n v="0"/>
    <n v="3"/>
    <x v="0"/>
    <s v=""/>
    <x v="0"/>
    <s v=""/>
    <x v="0"/>
    <s v=""/>
    <s v=""/>
    <s v=""/>
    <s v=""/>
    <s v=""/>
    <s v=""/>
    <s v=""/>
    <x v="0"/>
    <x v="0"/>
  </r>
  <r>
    <x v="53"/>
    <s v=" "/>
    <s v="volunteers"/>
    <s v=" "/>
    <s v=" "/>
    <s v=" "/>
    <x v="0"/>
    <x v="18"/>
    <x v="8"/>
    <n v="0"/>
    <n v="4"/>
    <x v="0"/>
    <s v=""/>
    <x v="0"/>
    <s v=""/>
    <x v="0"/>
    <s v=""/>
    <s v=""/>
    <s v=""/>
    <s v=""/>
    <s v=""/>
    <s v=""/>
    <s v=""/>
    <x v="0"/>
    <x v="0"/>
  </r>
  <r>
    <x v="54"/>
    <s v="AM"/>
    <s v="Hebert"/>
    <s v="cameron"/>
    <n v="1"/>
    <s v="SH"/>
    <x v="0"/>
    <x v="22"/>
    <x v="80"/>
    <n v="2"/>
    <n v="10"/>
    <x v="0"/>
    <s v=""/>
    <x v="0"/>
    <s v=""/>
    <x v="0"/>
    <s v=""/>
    <s v=""/>
    <s v=""/>
    <s v=""/>
    <s v=""/>
    <s v=""/>
    <s v=""/>
    <x v="0"/>
    <x v="0"/>
  </r>
  <r>
    <x v="54"/>
    <s v="AM"/>
    <s v="Hebert"/>
    <s v="cameron"/>
    <n v="1"/>
    <s v="sH"/>
    <x v="0"/>
    <x v="44"/>
    <x v="18"/>
    <n v="3"/>
    <n v="3"/>
    <x v="0"/>
    <s v=""/>
    <x v="0"/>
    <s v=""/>
    <x v="0"/>
    <s v=""/>
    <s v=""/>
    <s v=""/>
    <s v=""/>
    <s v=""/>
    <s v=""/>
    <s v=""/>
    <x v="0"/>
    <x v="0"/>
  </r>
  <r>
    <x v="54"/>
    <s v="AM"/>
    <s v="Hebert"/>
    <s v="Richard"/>
    <n v="2"/>
    <s v="JT"/>
    <x v="0"/>
    <x v="42"/>
    <x v="26"/>
    <n v="0"/>
    <n v="0"/>
    <x v="0"/>
    <s v=""/>
    <x v="0"/>
    <s v=""/>
    <x v="0"/>
    <s v=""/>
    <s v=""/>
    <s v=""/>
    <s v=""/>
    <s v=""/>
    <s v=""/>
    <s v=""/>
    <x v="0"/>
    <x v="0"/>
  </r>
  <r>
    <x v="54"/>
    <s v="AM"/>
    <s v="Hebert"/>
    <s v="Bella"/>
    <n v="3"/>
    <s v="SK"/>
    <x v="1"/>
    <x v="9"/>
    <x v="81"/>
    <s v=""/>
    <s v=""/>
    <x v="0"/>
    <s v=""/>
    <x v="0"/>
    <s v=""/>
    <x v="0"/>
    <s v=""/>
    <s v=""/>
    <s v=""/>
    <s v=""/>
    <s v=""/>
    <s v=""/>
    <s v=""/>
    <x v="46"/>
    <x v="36"/>
  </r>
  <r>
    <x v="54"/>
    <s v="AM"/>
    <s v="Hebert"/>
    <s v="Leonardo"/>
    <n v="4"/>
    <s v="MW"/>
    <x v="4"/>
    <x v="9"/>
    <x v="31"/>
    <s v=""/>
    <s v=""/>
    <x v="0"/>
    <s v=""/>
    <x v="0"/>
    <s v=""/>
    <x v="0"/>
    <n v="60"/>
    <s v=" "/>
    <n v="3"/>
    <n v="100"/>
    <n v="106"/>
    <s v="-"/>
    <s v=" "/>
    <x v="0"/>
    <x v="0"/>
  </r>
  <r>
    <x v="54"/>
    <s v="AM"/>
    <s v="Hebert"/>
    <s v="Tanner"/>
    <n v="5"/>
    <s v="SA/DL"/>
    <x v="0"/>
    <x v="33"/>
    <x v="82"/>
    <n v="3"/>
    <n v="2"/>
    <x v="0"/>
    <s v=""/>
    <x v="0"/>
    <s v=""/>
    <x v="0"/>
    <s v=""/>
    <s v=""/>
    <s v=""/>
    <s v=""/>
    <s v=""/>
    <s v=""/>
    <s v=""/>
    <x v="0"/>
    <x v="0"/>
  </r>
  <r>
    <x v="54"/>
    <s v="AM"/>
    <s v="Hebert"/>
    <s v="Tanner"/>
    <n v="5"/>
    <s v="SA/DL"/>
    <x v="0"/>
    <x v="27"/>
    <x v="49"/>
    <n v="0"/>
    <n v="8"/>
    <x v="0"/>
    <s v=""/>
    <x v="0"/>
    <s v=""/>
    <x v="0"/>
    <s v=""/>
    <s v=""/>
    <s v=""/>
    <s v=""/>
    <s v=""/>
    <s v=""/>
    <s v=""/>
    <x v="0"/>
    <x v="0"/>
  </r>
  <r>
    <x v="54"/>
    <s v="AM"/>
    <s v="Hebert"/>
    <s v="Hayden"/>
    <n v="6"/>
    <s v="EV/DiC"/>
    <x v="0"/>
    <x v="26"/>
    <x v="83"/>
    <n v="8"/>
    <n v="10"/>
    <x v="0"/>
    <s v=""/>
    <x v="0"/>
    <s v=""/>
    <x v="0"/>
    <s v=""/>
    <s v=""/>
    <s v=""/>
    <s v=""/>
    <s v=""/>
    <s v=""/>
    <s v=""/>
    <x v="0"/>
    <x v="0"/>
  </r>
  <r>
    <x v="54"/>
    <s v="PM"/>
    <s v="Hebert"/>
    <s v="Xavier"/>
    <n v="1"/>
    <s v="SA/DC"/>
    <x v="0"/>
    <x v="11"/>
    <x v="40"/>
    <n v="1"/>
    <n v="15"/>
    <x v="0"/>
    <s v=""/>
    <x v="0"/>
    <s v=""/>
    <x v="0"/>
    <s v=""/>
    <s v=""/>
    <s v=""/>
    <s v=""/>
    <s v=""/>
    <s v=""/>
    <s v=""/>
    <x v="0"/>
    <x v="0"/>
  </r>
  <r>
    <x v="54"/>
    <s v="PM"/>
    <s v="Hebert"/>
    <s v="Xavier"/>
    <n v="1"/>
    <s v="SA/DC"/>
    <x v="0"/>
    <x v="10"/>
    <x v="79"/>
    <n v="2"/>
    <n v="10"/>
    <x v="0"/>
    <s v=""/>
    <x v="0"/>
    <s v=""/>
    <x v="0"/>
    <s v=""/>
    <s v=""/>
    <s v=""/>
    <s v=""/>
    <s v=""/>
    <s v=""/>
    <s v=""/>
    <x v="0"/>
    <x v="0"/>
  </r>
  <r>
    <x v="54"/>
    <s v="PM"/>
    <s v="Hebert"/>
    <s v="Delan"/>
    <n v="2"/>
    <s v="JT"/>
    <x v="0"/>
    <x v="28"/>
    <x v="84"/>
    <n v="1"/>
    <n v="5"/>
    <x v="0"/>
    <s v=""/>
    <x v="0"/>
    <s v=""/>
    <x v="0"/>
    <s v=""/>
    <s v=""/>
    <s v=""/>
    <s v=""/>
    <s v=""/>
    <s v=""/>
    <s v=""/>
    <x v="0"/>
    <x v="0"/>
  </r>
  <r>
    <x v="54"/>
    <s v="PM"/>
    <s v="Hebert"/>
    <s v="Delan"/>
    <n v="2"/>
    <s v="JT"/>
    <x v="0"/>
    <x v="50"/>
    <x v="45"/>
    <n v="0"/>
    <n v="7"/>
    <x v="0"/>
    <s v=""/>
    <x v="0"/>
    <s v=""/>
    <x v="0"/>
    <s v=""/>
    <s v=""/>
    <s v=""/>
    <s v=""/>
    <s v=""/>
    <s v=""/>
    <s v=""/>
    <x v="0"/>
    <x v="0"/>
  </r>
  <r>
    <x v="54"/>
    <s v="PM"/>
    <s v="Hebert"/>
    <s v="Delan"/>
    <n v="2"/>
    <s v="JT"/>
    <x v="0"/>
    <x v="40"/>
    <x v="85"/>
    <n v="0"/>
    <n v="5"/>
    <x v="0"/>
    <s v=""/>
    <x v="0"/>
    <s v=""/>
    <x v="0"/>
    <s v=""/>
    <s v=""/>
    <s v=""/>
    <s v=""/>
    <s v=""/>
    <s v=""/>
    <s v=""/>
    <x v="0"/>
    <x v="0"/>
  </r>
  <r>
    <x v="54"/>
    <s v="PM"/>
    <s v="Hebert"/>
    <s v="Ruben"/>
    <n v="3"/>
    <s v="SK"/>
    <x v="0"/>
    <x v="51"/>
    <x v="34"/>
    <n v="0"/>
    <n v="0"/>
    <x v="0"/>
    <s v=""/>
    <x v="0"/>
    <s v=""/>
    <x v="0"/>
    <s v=""/>
    <s v=""/>
    <s v=""/>
    <s v=""/>
    <s v=""/>
    <s v=""/>
    <s v=""/>
    <x v="0"/>
    <x v="0"/>
  </r>
  <r>
    <x v="54"/>
    <s v="PM"/>
    <s v="Hebert"/>
    <s v="Rodriquez"/>
    <n v="4"/>
    <s v="DL/AL"/>
    <x v="4"/>
    <x v="9"/>
    <x v="31"/>
    <s v=""/>
    <s v=""/>
    <x v="0"/>
    <s v=""/>
    <x v="0"/>
    <s v=""/>
    <x v="0"/>
    <n v="64"/>
    <s v=" "/>
    <n v="2.5"/>
    <n v="90"/>
    <n v="82"/>
    <n v="51"/>
    <s v="make tea"/>
    <x v="0"/>
    <x v="0"/>
  </r>
  <r>
    <x v="54"/>
    <s v="PM"/>
    <s v="Hebert"/>
    <s v="Izzy"/>
    <n v="5"/>
    <s v="EV"/>
    <x v="0"/>
    <x v="26"/>
    <x v="86"/>
    <n v="8"/>
    <n v="12"/>
    <x v="0"/>
    <s v=""/>
    <x v="0"/>
    <s v=""/>
    <x v="0"/>
    <s v=""/>
    <s v=""/>
    <s v=""/>
    <s v=""/>
    <s v=""/>
    <s v=""/>
    <s v=""/>
    <x v="0"/>
    <x v="0"/>
  </r>
  <r>
    <x v="54"/>
    <s v="PM"/>
    <s v="Hebert"/>
    <s v="Grace"/>
    <n v="6"/>
    <s v="SH"/>
    <x v="0"/>
    <x v="52"/>
    <x v="45"/>
    <n v="1"/>
    <n v="8"/>
    <x v="0"/>
    <s v=""/>
    <x v="0"/>
    <s v=""/>
    <x v="0"/>
    <s v=""/>
    <s v=""/>
    <s v=""/>
    <s v=""/>
    <s v=""/>
    <s v=""/>
    <s v=""/>
    <x v="0"/>
    <x v="0"/>
  </r>
  <r>
    <x v="54"/>
    <s v="PM"/>
    <s v="Hebert"/>
    <s v="Grace"/>
    <n v="6"/>
    <s v="SH"/>
    <x v="0"/>
    <x v="33"/>
    <x v="59"/>
    <n v="3"/>
    <n v="7"/>
    <x v="0"/>
    <s v=""/>
    <x v="0"/>
    <s v=""/>
    <x v="0"/>
    <s v=""/>
    <s v=""/>
    <s v=""/>
    <s v=""/>
    <s v=""/>
    <s v=""/>
    <s v=""/>
    <x v="0"/>
    <x v="0"/>
  </r>
  <r>
    <x v="55"/>
    <s v=" "/>
    <s v=" "/>
    <s v="volunteers"/>
    <s v=" "/>
    <s v=" "/>
    <x v="2"/>
    <x v="9"/>
    <x v="62"/>
    <s v=""/>
    <s v=""/>
    <x v="0"/>
    <s v=""/>
    <x v="0"/>
    <s v=""/>
    <x v="0"/>
    <s v=""/>
    <s v=""/>
    <s v=""/>
    <s v=""/>
    <s v=""/>
    <s v=""/>
    <s v=""/>
    <x v="47"/>
    <x v="37"/>
  </r>
  <r>
    <x v="55"/>
    <s v=" "/>
    <s v="volunteers"/>
    <s v=" "/>
    <s v=" "/>
    <s v=" "/>
    <x v="0"/>
    <x v="20"/>
    <x v="26"/>
    <n v="2"/>
    <n v="12"/>
    <x v="0"/>
    <s v=""/>
    <x v="0"/>
    <s v=""/>
    <x v="0"/>
    <s v=""/>
    <s v=""/>
    <s v=""/>
    <s v=""/>
    <s v=""/>
    <s v=""/>
    <s v=""/>
    <x v="0"/>
    <x v="0"/>
  </r>
  <r>
    <x v="55"/>
    <s v=" "/>
    <s v="volunteers"/>
    <s v=" "/>
    <s v=" "/>
    <s v=" "/>
    <x v="0"/>
    <x v="18"/>
    <x v="8"/>
    <n v="0"/>
    <n v="3"/>
    <x v="0"/>
    <s v=""/>
    <x v="0"/>
    <s v=""/>
    <x v="0"/>
    <s v=""/>
    <s v=""/>
    <s v=""/>
    <s v=""/>
    <s v=""/>
    <s v=""/>
    <s v=""/>
    <x v="0"/>
    <x v="0"/>
  </r>
  <r>
    <x v="55"/>
    <s v=" "/>
    <s v="volunteers"/>
    <s v=" "/>
    <s v=" "/>
    <s v=" "/>
    <x v="0"/>
    <x v="26"/>
    <x v="62"/>
    <n v="2"/>
    <n v="14"/>
    <x v="0"/>
    <s v=""/>
    <x v="0"/>
    <s v=""/>
    <x v="0"/>
    <s v=""/>
    <s v=""/>
    <s v=""/>
    <s v=""/>
    <s v=""/>
    <s v=""/>
    <s v=""/>
    <x v="0"/>
    <x v="0"/>
  </r>
  <r>
    <x v="55"/>
    <s v=" "/>
    <s v="volunteers"/>
    <s v=" "/>
    <s v=" "/>
    <s v=" "/>
    <x v="0"/>
    <x v="40"/>
    <x v="85"/>
    <n v="0"/>
    <n v="6"/>
    <x v="0"/>
    <s v=""/>
    <x v="0"/>
    <s v=""/>
    <x v="0"/>
    <s v=""/>
    <s v=""/>
    <s v=""/>
    <s v=""/>
    <s v=""/>
    <s v=""/>
    <s v=""/>
    <x v="0"/>
    <x v="0"/>
  </r>
  <r>
    <x v="55"/>
    <s v=" "/>
    <s v="volunteers"/>
    <s v=" "/>
    <s v=" "/>
    <s v=" "/>
    <x v="0"/>
    <x v="47"/>
    <x v="45"/>
    <n v="0"/>
    <n v="6"/>
    <x v="0"/>
    <s v=""/>
    <x v="0"/>
    <s v=""/>
    <x v="0"/>
    <s v=""/>
    <s v=""/>
    <s v=""/>
    <s v=""/>
    <s v=""/>
    <s v=""/>
    <s v=""/>
    <x v="0"/>
    <x v="0"/>
  </r>
  <r>
    <x v="55"/>
    <s v=" "/>
    <s v="volunteers"/>
    <s v=" "/>
    <s v=" "/>
    <s v=" "/>
    <x v="0"/>
    <x v="44"/>
    <x v="18"/>
    <n v="0"/>
    <n v="6"/>
    <x v="0"/>
    <s v=""/>
    <x v="0"/>
    <s v=""/>
    <x v="0"/>
    <s v=""/>
    <s v=""/>
    <s v=""/>
    <s v=""/>
    <s v=""/>
    <s v=""/>
    <s v=""/>
    <x v="0"/>
    <x v="0"/>
  </r>
  <r>
    <x v="56"/>
    <s v="AM"/>
    <s v="Argueta (Mendez)"/>
    <s v="Bryon"/>
    <n v="1"/>
    <s v="SK/JT"/>
    <x v="0"/>
    <x v="33"/>
    <x v="87"/>
    <n v="3"/>
    <n v="1"/>
    <x v="0"/>
    <s v=""/>
    <x v="0"/>
    <s v=""/>
    <x v="0"/>
    <s v=""/>
    <s v=""/>
    <s v=""/>
    <s v=""/>
    <s v=""/>
    <s v=""/>
    <s v=""/>
    <x v="0"/>
    <x v="0"/>
  </r>
  <r>
    <x v="56"/>
    <s v="AM"/>
    <s v="Argueta (Mendez)"/>
    <s v="Bryon"/>
    <n v="1"/>
    <s v="SK/JT"/>
    <x v="0"/>
    <x v="26"/>
    <x v="86"/>
    <n v="6"/>
    <n v="10"/>
    <x v="0"/>
    <s v=""/>
    <x v="0"/>
    <s v=""/>
    <x v="0"/>
    <s v=""/>
    <s v=""/>
    <s v=""/>
    <s v=""/>
    <s v=""/>
    <s v=""/>
    <s v=""/>
    <x v="0"/>
    <x v="0"/>
  </r>
  <r>
    <x v="56"/>
    <s v="AM"/>
    <s v="Argueta (Mendez)"/>
    <s v="David B."/>
    <n v="2"/>
    <s v="SH"/>
    <x v="0"/>
    <x v="18"/>
    <x v="8"/>
    <n v="0"/>
    <n v="6"/>
    <x v="0"/>
    <s v=""/>
    <x v="0"/>
    <s v=""/>
    <x v="0"/>
    <s v=""/>
    <s v=""/>
    <s v=""/>
    <s v=""/>
    <s v=""/>
    <s v=""/>
    <s v=""/>
    <x v="0"/>
    <x v="0"/>
  </r>
  <r>
    <x v="56"/>
    <s v="AM"/>
    <s v="Argueta (Mendez)"/>
    <s v="David B."/>
    <n v="2"/>
    <s v="SH"/>
    <x v="0"/>
    <x v="27"/>
    <x v="53"/>
    <n v="0"/>
    <n v="3"/>
    <x v="0"/>
    <s v=""/>
    <x v="0"/>
    <s v=""/>
    <x v="0"/>
    <s v=""/>
    <s v=""/>
    <s v=""/>
    <s v=""/>
    <s v=""/>
    <s v=""/>
    <s v=""/>
    <x v="0"/>
    <x v="0"/>
  </r>
  <r>
    <x v="56"/>
    <s v="AM"/>
    <s v="Argueta (Mendez)"/>
    <s v="David B."/>
    <n v="2"/>
    <s v="SH"/>
    <x v="0"/>
    <x v="20"/>
    <x v="26"/>
    <n v="6"/>
    <n v="1"/>
    <x v="0"/>
    <s v=""/>
    <x v="0"/>
    <s v=""/>
    <x v="0"/>
    <s v=""/>
    <s v=""/>
    <s v=""/>
    <s v=""/>
    <s v=""/>
    <s v=""/>
    <s v=""/>
    <x v="0"/>
    <x v="0"/>
  </r>
  <r>
    <x v="56"/>
    <s v="AM"/>
    <s v="Argueta (Mendez)"/>
    <s v="David B."/>
    <n v="2"/>
    <s v="SH"/>
    <x v="0"/>
    <x v="44"/>
    <x v="46"/>
    <n v="3"/>
    <n v="14"/>
    <x v="0"/>
    <s v=""/>
    <x v="0"/>
    <s v=""/>
    <x v="0"/>
    <s v=""/>
    <s v=""/>
    <s v=""/>
    <s v=""/>
    <s v=""/>
    <s v=""/>
    <s v=""/>
    <x v="0"/>
    <x v="0"/>
  </r>
  <r>
    <x v="56"/>
    <s v="AM"/>
    <s v="Argueta (Mendez)"/>
    <s v="Sopfia A."/>
    <n v="3"/>
    <s v="DL"/>
    <x v="0"/>
    <x v="43"/>
    <x v="68"/>
    <n v="14"/>
    <n v="5"/>
    <x v="0"/>
    <s v=""/>
    <x v="0"/>
    <s v=""/>
    <x v="0"/>
    <s v=""/>
    <s v=""/>
    <s v=""/>
    <s v=""/>
    <s v=""/>
    <s v=""/>
    <s v=""/>
    <x v="0"/>
    <x v="0"/>
  </r>
  <r>
    <x v="56"/>
    <s v="AM"/>
    <s v="Argueta (Mendez)"/>
    <s v="Yelson"/>
    <n v="4"/>
    <s v="AM"/>
    <x v="4"/>
    <x v="9"/>
    <x v="31"/>
    <s v=""/>
    <s v=""/>
    <x v="0"/>
    <s v=""/>
    <x v="0"/>
    <s v=""/>
    <x v="0"/>
    <n v="51"/>
    <s v=" "/>
    <n v="0.25"/>
    <n v="100"/>
    <n v="80"/>
    <n v="59"/>
    <s v="empty rain gauges"/>
    <x v="0"/>
    <x v="0"/>
  </r>
  <r>
    <x v="56"/>
    <s v="AM"/>
    <s v="Argueta (Mendez)"/>
    <s v="Joxial"/>
    <n v="5"/>
    <s v="SA"/>
    <x v="0"/>
    <x v="40"/>
    <x v="88"/>
    <n v="3"/>
    <n v="10"/>
    <x v="0"/>
    <s v=""/>
    <x v="0"/>
    <s v=""/>
    <x v="0"/>
    <s v=""/>
    <s v=""/>
    <s v=""/>
    <s v=""/>
    <s v=""/>
    <s v=""/>
    <s v=""/>
    <x v="0"/>
    <x v="0"/>
  </r>
  <r>
    <x v="56"/>
    <s v="AM"/>
    <s v="Argueta (Mendez)"/>
    <s v="Joxial"/>
    <n v="5"/>
    <s v="SA"/>
    <x v="0"/>
    <x v="24"/>
    <x v="41"/>
    <n v="2"/>
    <n v="10"/>
    <x v="0"/>
    <s v=""/>
    <x v="0"/>
    <s v=""/>
    <x v="0"/>
    <s v=""/>
    <s v=""/>
    <s v=""/>
    <s v=""/>
    <s v=""/>
    <s v=""/>
    <s v=""/>
    <x v="0"/>
    <x v="0"/>
  </r>
  <r>
    <x v="57"/>
    <s v="AM"/>
    <s v="Lopez"/>
    <s v="jayden"/>
    <n v="1"/>
    <s v="Diana C"/>
    <x v="0"/>
    <x v="17"/>
    <x v="26"/>
    <n v="9"/>
    <n v="6"/>
    <x v="0"/>
    <s v=""/>
    <x v="0"/>
    <s v=""/>
    <x v="0"/>
    <s v=""/>
    <s v=""/>
    <s v=""/>
    <s v=""/>
    <s v=""/>
    <s v=""/>
    <s v=""/>
    <x v="0"/>
    <x v="0"/>
  </r>
  <r>
    <x v="57"/>
    <s v="AM"/>
    <s v="Lopez"/>
    <s v="Jacob"/>
    <n v="2"/>
    <s v="SA/DN"/>
    <x v="0"/>
    <x v="27"/>
    <x v="49"/>
    <n v="6"/>
    <n v="13"/>
    <x v="0"/>
    <s v=""/>
    <x v="0"/>
    <s v=""/>
    <x v="0"/>
    <s v=""/>
    <s v=""/>
    <s v=""/>
    <s v=""/>
    <s v=""/>
    <s v=""/>
    <s v=""/>
    <x v="0"/>
    <x v="0"/>
  </r>
  <r>
    <x v="57"/>
    <s v="AM"/>
    <s v="Lopez"/>
    <s v="Jacob"/>
    <n v="2"/>
    <s v="SA/DN"/>
    <x v="0"/>
    <x v="52"/>
    <x v="82"/>
    <n v="0"/>
    <n v="11"/>
    <x v="0"/>
    <s v=""/>
    <x v="0"/>
    <s v=""/>
    <x v="0"/>
    <s v=""/>
    <s v=""/>
    <s v=""/>
    <s v=""/>
    <s v=""/>
    <s v=""/>
    <s v=""/>
    <x v="0"/>
    <x v="0"/>
  </r>
  <r>
    <x v="57"/>
    <s v="AM"/>
    <s v="Lopez"/>
    <s v="Trinity"/>
    <n v="3"/>
    <s v="DL"/>
    <x v="0"/>
    <x v="53"/>
    <x v="16"/>
    <n v="7"/>
    <n v="12"/>
    <x v="0"/>
    <s v=""/>
    <x v="0"/>
    <s v=""/>
    <x v="0"/>
    <s v=""/>
    <s v=""/>
    <s v=""/>
    <s v=""/>
    <s v=""/>
    <s v=""/>
    <s v=""/>
    <x v="0"/>
    <x v="0"/>
  </r>
  <r>
    <x v="57"/>
    <s v="AM"/>
    <s v="Lopez"/>
    <s v="Aaron"/>
    <n v="4"/>
    <s v="SH"/>
    <x v="3"/>
    <x v="54"/>
    <x v="51"/>
    <s v=""/>
    <s v=""/>
    <x v="0"/>
    <s v=""/>
    <x v="0"/>
    <s v="Snow Peas"/>
    <x v="9"/>
    <s v=""/>
    <s v=""/>
    <s v=""/>
    <s v=""/>
    <s v=""/>
    <s v=""/>
    <s v=""/>
    <x v="0"/>
    <x v="0"/>
  </r>
  <r>
    <x v="57"/>
    <s v="AM"/>
    <s v="Lopez"/>
    <s v="Addison"/>
    <n v="5"/>
    <s v="SK"/>
    <x v="0"/>
    <x v="26"/>
    <x v="89"/>
    <n v="6"/>
    <n v="6"/>
    <x v="0"/>
    <s v=""/>
    <x v="0"/>
    <s v=""/>
    <x v="0"/>
    <s v=""/>
    <s v=""/>
    <s v=""/>
    <s v=""/>
    <s v=""/>
    <s v=""/>
    <s v=""/>
    <x v="0"/>
    <x v="0"/>
  </r>
  <r>
    <x v="57"/>
    <s v="AM"/>
    <s v="Lopez"/>
    <s v="Addison"/>
    <n v="5"/>
    <s v="SK"/>
    <x v="0"/>
    <x v="18"/>
    <x v="8"/>
    <n v="0"/>
    <n v="5"/>
    <x v="0"/>
    <s v=""/>
    <x v="0"/>
    <s v=""/>
    <x v="0"/>
    <s v=""/>
    <s v=""/>
    <s v=""/>
    <s v=""/>
    <s v=""/>
    <s v=""/>
    <s v=""/>
    <x v="0"/>
    <x v="0"/>
  </r>
  <r>
    <x v="57"/>
    <s v="AM"/>
    <s v="Lopez"/>
    <s v="Christian"/>
    <n v="6"/>
    <s v="DC"/>
    <x v="0"/>
    <x v="11"/>
    <x v="71"/>
    <n v="0"/>
    <n v="4"/>
    <x v="0"/>
    <s v=""/>
    <x v="0"/>
    <s v=""/>
    <x v="0"/>
    <s v=""/>
    <s v=""/>
    <s v=""/>
    <s v=""/>
    <s v=""/>
    <s v=""/>
    <s v=""/>
    <x v="0"/>
    <x v="0"/>
  </r>
  <r>
    <x v="57"/>
    <s v="AM"/>
    <s v="Lopez"/>
    <s v="Christian"/>
    <n v="6"/>
    <s v="DC"/>
    <x v="0"/>
    <x v="44"/>
    <x v="19"/>
    <n v="4"/>
    <n v="7"/>
    <x v="0"/>
    <s v=""/>
    <x v="0"/>
    <s v=""/>
    <x v="0"/>
    <s v=""/>
    <s v=""/>
    <s v=""/>
    <s v=""/>
    <s v=""/>
    <s v=""/>
    <s v=""/>
    <x v="0"/>
    <x v="0"/>
  </r>
  <r>
    <x v="57"/>
    <s v="AM"/>
    <s v="Lopez"/>
    <s v="Christian"/>
    <n v="6"/>
    <s v="DC"/>
    <x v="0"/>
    <x v="39"/>
    <x v="5"/>
    <n v="1"/>
    <n v="0"/>
    <x v="0"/>
    <s v=""/>
    <x v="0"/>
    <s v=""/>
    <x v="0"/>
    <s v=""/>
    <s v=""/>
    <s v=""/>
    <s v=""/>
    <s v=""/>
    <s v=""/>
    <s v=""/>
    <x v="0"/>
    <x v="0"/>
  </r>
  <r>
    <x v="57"/>
    <s v="PM"/>
    <s v="Lopez"/>
    <s v="Aubrey"/>
    <n v="1"/>
    <s v="Diana C"/>
    <x v="0"/>
    <x v="55"/>
    <x v="26"/>
    <n v="3"/>
    <n v="8"/>
    <x v="0"/>
    <s v=""/>
    <x v="0"/>
    <s v=""/>
    <x v="0"/>
    <s v=""/>
    <s v=""/>
    <s v=""/>
    <s v=""/>
    <s v=""/>
    <s v=""/>
    <s v=""/>
    <x v="0"/>
    <x v="0"/>
  </r>
  <r>
    <x v="57"/>
    <s v="PM"/>
    <s v="Lopez"/>
    <s v="Aubrey"/>
    <n v="1"/>
    <s v="Diana C"/>
    <x v="0"/>
    <x v="34"/>
    <x v="35"/>
    <n v="4"/>
    <n v="8"/>
    <x v="0"/>
    <s v=""/>
    <x v="0"/>
    <s v=""/>
    <x v="0"/>
    <s v=""/>
    <s v=""/>
    <s v=""/>
    <s v=""/>
    <s v=""/>
    <s v=""/>
    <s v=""/>
    <x v="0"/>
    <x v="0"/>
  </r>
  <r>
    <x v="57"/>
    <s v="PM"/>
    <s v="Lopez"/>
    <s v="Ke'Shanti"/>
    <n v="2"/>
    <s v="DL"/>
    <x v="0"/>
    <x v="43"/>
    <x v="68"/>
    <n v="13"/>
    <n v="3"/>
    <x v="0"/>
    <s v=""/>
    <x v="0"/>
    <s v=""/>
    <x v="0"/>
    <s v=""/>
    <s v=""/>
    <s v=""/>
    <s v=""/>
    <s v=""/>
    <s v=""/>
    <s v=""/>
    <x v="0"/>
    <x v="0"/>
  </r>
  <r>
    <x v="57"/>
    <s v="PM"/>
    <s v="Lopez"/>
    <s v="Alena"/>
    <n v="3"/>
    <s v="EV"/>
    <x v="4"/>
    <x v="6"/>
    <x v="32"/>
    <s v=" "/>
    <s v=" "/>
    <x v="0"/>
    <s v=""/>
    <x v="0"/>
    <s v=""/>
    <x v="0"/>
    <n v="77"/>
    <s v=" "/>
    <n v="0"/>
    <n v="97"/>
    <n v="78"/>
    <s v=" "/>
    <s v="help cut up sugar cane"/>
    <x v="0"/>
    <x v="0"/>
  </r>
  <r>
    <x v="57"/>
    <s v="PM"/>
    <s v="Lopez"/>
    <s v="Jayden"/>
    <n v="4"/>
    <s v="DC"/>
    <x v="0"/>
    <x v="40"/>
    <x v="67"/>
    <n v="0"/>
    <n v="14"/>
    <x v="0"/>
    <s v=""/>
    <x v="0"/>
    <s v=""/>
    <x v="0"/>
    <s v=""/>
    <s v=""/>
    <s v=""/>
    <s v=""/>
    <s v=""/>
    <s v=""/>
    <s v=""/>
    <x v="0"/>
    <x v="0"/>
  </r>
  <r>
    <x v="57"/>
    <s v="PM"/>
    <s v="Lopez"/>
    <s v="jayden"/>
    <n v="4"/>
    <s v="DC"/>
    <x v="0"/>
    <x v="20"/>
    <x v="26"/>
    <n v="3"/>
    <n v="9"/>
    <x v="0"/>
    <s v=""/>
    <x v="0"/>
    <s v=""/>
    <x v="0"/>
    <s v=""/>
    <s v=""/>
    <s v=""/>
    <s v=""/>
    <s v=""/>
    <s v=""/>
    <s v=""/>
    <x v="0"/>
    <x v="0"/>
  </r>
  <r>
    <x v="57"/>
    <s v="PM"/>
    <s v="Lopez"/>
    <s v="Fiona"/>
    <n v="5"/>
    <s v="SA/SK"/>
    <x v="0"/>
    <x v="26"/>
    <x v="90"/>
    <n v="19"/>
    <n v="3"/>
    <x v="0"/>
    <s v=""/>
    <x v="0"/>
    <s v=""/>
    <x v="0"/>
    <s v=""/>
    <s v=""/>
    <s v=""/>
    <s v=""/>
    <s v=""/>
    <s v=""/>
    <s v=""/>
    <x v="0"/>
    <x v="0"/>
  </r>
  <r>
    <x v="57"/>
    <s v="PM"/>
    <s v="Lopez"/>
    <s v="Norick"/>
    <n v="6"/>
    <s v="SH"/>
    <x v="3"/>
    <x v="54"/>
    <x v="51"/>
    <s v=" "/>
    <s v=" "/>
    <x v="0"/>
    <s v=""/>
    <x v="0"/>
    <s v="Snow Peas"/>
    <x v="9"/>
    <s v=""/>
    <s v=""/>
    <s v=""/>
    <s v=""/>
    <s v=""/>
    <s v=""/>
    <s v=""/>
    <x v="0"/>
    <x v="0"/>
  </r>
  <r>
    <x v="58"/>
    <s v=" "/>
    <s v="no school today"/>
    <s v=" "/>
    <s v=" "/>
    <s v=" "/>
    <x v="7"/>
    <x v="6"/>
    <x v="32"/>
    <s v=""/>
    <s v=""/>
    <x v="0"/>
    <s v=""/>
    <x v="0"/>
    <s v=""/>
    <x v="0"/>
    <s v=""/>
    <s v=""/>
    <s v=""/>
    <s v=""/>
    <s v=""/>
    <s v=""/>
    <s v=""/>
    <x v="0"/>
    <x v="0"/>
  </r>
  <r>
    <x v="59"/>
    <s v="AM"/>
    <s v="Hebert"/>
    <s v="none"/>
    <d v="2024-01-06T00:00:00"/>
    <s v=" "/>
    <x v="12"/>
    <x v="6"/>
    <x v="32"/>
    <s v=""/>
    <s v=""/>
    <x v="0"/>
    <s v=""/>
    <x v="0"/>
    <s v=""/>
    <x v="0"/>
    <s v=""/>
    <s v=""/>
    <s v=""/>
    <s v=""/>
    <s v=""/>
    <s v=""/>
    <s v=""/>
    <x v="0"/>
    <x v="0"/>
  </r>
  <r>
    <x v="59"/>
    <s v="AM"/>
    <s v="volunteers"/>
    <s v=" "/>
    <s v=" "/>
    <s v=" "/>
    <x v="3"/>
    <x v="56"/>
    <x v="91"/>
    <s v=""/>
    <s v=""/>
    <x v="0"/>
    <s v=""/>
    <x v="0"/>
    <s v="onions, 1015Y"/>
    <x v="10"/>
    <s v=""/>
    <s v=""/>
    <s v=""/>
    <s v=""/>
    <s v=""/>
    <s v=""/>
    <s v=""/>
    <x v="48"/>
    <x v="38"/>
  </r>
  <r>
    <x v="59"/>
    <s v="AM"/>
    <s v="volunteers"/>
    <s v=" "/>
    <s v=" "/>
    <s v=" "/>
    <x v="0"/>
    <x v="10"/>
    <x v="40"/>
    <n v="6"/>
    <n v="4"/>
    <x v="0"/>
    <s v=""/>
    <x v="0"/>
    <s v=""/>
    <x v="0"/>
    <s v=""/>
    <s v=""/>
    <s v=""/>
    <s v=""/>
    <s v=""/>
    <s v=""/>
    <s v=""/>
    <x v="32"/>
    <x v="10"/>
  </r>
  <r>
    <x v="59"/>
    <s v="PM"/>
    <s v="Hebert"/>
    <s v="Trace"/>
    <n v="1"/>
    <s v="Diana C"/>
    <x v="3"/>
    <x v="56"/>
    <x v="92"/>
    <s v=""/>
    <s v=""/>
    <x v="0"/>
    <s v=""/>
    <x v="0"/>
    <s v="onions, 1015Y"/>
    <x v="10"/>
    <s v=""/>
    <s v=""/>
    <s v=""/>
    <s v=""/>
    <s v=""/>
    <s v=""/>
    <s v=""/>
    <x v="48"/>
    <x v="38"/>
  </r>
  <r>
    <x v="59"/>
    <s v="PM"/>
    <s v="Hebert"/>
    <s v="Bryson"/>
    <n v="2"/>
    <s v="DC"/>
    <x v="3"/>
    <x v="56"/>
    <x v="93"/>
    <s v=""/>
    <s v=""/>
    <x v="0"/>
    <s v=""/>
    <x v="0"/>
    <s v="onions, 1015Y"/>
    <x v="10"/>
    <s v=""/>
    <s v=""/>
    <s v=""/>
    <s v=""/>
    <s v=""/>
    <s v=""/>
    <s v=""/>
    <x v="48"/>
    <x v="38"/>
  </r>
  <r>
    <x v="59"/>
    <s v="PM"/>
    <s v="Hebert"/>
    <s v="Ruben"/>
    <n v="3"/>
    <s v="SK"/>
    <x v="4"/>
    <x v="9"/>
    <x v="31"/>
    <s v=""/>
    <s v=""/>
    <x v="0"/>
    <s v=""/>
    <x v="0"/>
    <s v=""/>
    <x v="0"/>
    <n v="62"/>
    <s v=" "/>
    <n v="0"/>
    <n v="70"/>
    <n v="70"/>
    <n v="50"/>
    <s v=" "/>
    <x v="49"/>
    <x v="39"/>
  </r>
  <r>
    <x v="59"/>
    <s v="PM"/>
    <s v="Hebert"/>
    <s v="Sophia"/>
    <n v="4"/>
    <s v="SH"/>
    <x v="3"/>
    <x v="56"/>
    <x v="94"/>
    <s v=""/>
    <s v=""/>
    <x v="0"/>
    <s v=""/>
    <x v="0"/>
    <s v="onions, 1015Y"/>
    <x v="10"/>
    <s v=""/>
    <s v=""/>
    <s v=""/>
    <s v=""/>
    <s v=""/>
    <s v=""/>
    <s v=""/>
    <x v="48"/>
    <x v="38"/>
  </r>
  <r>
    <x v="59"/>
    <s v="PM"/>
    <s v="Hebert"/>
    <s v="Jeymari"/>
    <n v="5"/>
    <s v="DL"/>
    <x v="3"/>
    <x v="56"/>
    <x v="93"/>
    <s v=""/>
    <s v=""/>
    <x v="0"/>
    <s v=""/>
    <x v="0"/>
    <s v="onions, 1015Y"/>
    <x v="10"/>
    <s v=""/>
    <s v=""/>
    <s v=""/>
    <s v=""/>
    <s v=""/>
    <s v=""/>
    <s v=""/>
    <x v="48"/>
    <x v="38"/>
  </r>
  <r>
    <x v="59"/>
    <s v="PM"/>
    <s v="Hebert"/>
    <s v="Aleck"/>
    <n v="6"/>
    <s v="AM"/>
    <x v="3"/>
    <x v="56"/>
    <x v="95"/>
    <s v=""/>
    <s v=""/>
    <x v="0"/>
    <s v=""/>
    <x v="0"/>
    <s v="onions, 1015Y"/>
    <x v="10"/>
    <s v=""/>
    <s v=""/>
    <s v=""/>
    <s v=""/>
    <s v=""/>
    <s v=""/>
    <s v=""/>
    <x v="48"/>
    <x v="38"/>
  </r>
  <r>
    <x v="60"/>
    <s v="AM"/>
    <s v="Lopez"/>
    <s v="Jaden"/>
    <n v="1"/>
    <s v="SA"/>
    <x v="0"/>
    <x v="44"/>
    <x v="79"/>
    <n v="3"/>
    <n v="3"/>
    <x v="0"/>
    <s v=""/>
    <x v="0"/>
    <s v=""/>
    <x v="0"/>
    <s v=""/>
    <s v=""/>
    <s v=""/>
    <s v=""/>
    <s v=""/>
    <s v=""/>
    <s v=""/>
    <x v="0"/>
    <x v="0"/>
  </r>
  <r>
    <x v="60"/>
    <s v="AM"/>
    <s v="Lopez"/>
    <s v="Jayden"/>
    <n v="1"/>
    <s v="SA"/>
    <x v="0"/>
    <x v="11"/>
    <x v="79"/>
    <n v="3"/>
    <n v="11"/>
    <x v="0"/>
    <s v=""/>
    <x v="0"/>
    <s v=""/>
    <x v="0"/>
    <s v=""/>
    <s v=""/>
    <s v=""/>
    <s v=""/>
    <s v=""/>
    <s v=""/>
    <s v=""/>
    <x v="0"/>
    <x v="0"/>
  </r>
  <r>
    <x v="60"/>
    <s v="AM"/>
    <s v="Lopez"/>
    <s v="Almondo"/>
    <n v="2"/>
    <s v="DL"/>
    <x v="4"/>
    <x v="9"/>
    <x v="31"/>
    <s v=""/>
    <s v=""/>
    <x v="0"/>
    <s v=""/>
    <x v="0"/>
    <s v=""/>
    <x v="0"/>
    <n v="68"/>
    <s v="3.5"/>
    <n v="4.75"/>
    <n v="71"/>
    <n v="65"/>
    <n v="58"/>
    <s v="compost frozen broccoli leaves"/>
    <x v="0"/>
    <x v="0"/>
  </r>
  <r>
    <x v="60"/>
    <s v="AM"/>
    <s v="Lopez"/>
    <s v="Daylan"/>
    <n v="3"/>
    <s v="SK"/>
    <x v="0"/>
    <x v="52"/>
    <x v="82"/>
    <n v="8"/>
    <n v="8"/>
    <x v="0"/>
    <s v=""/>
    <x v="0"/>
    <s v=""/>
    <x v="0"/>
    <s v=""/>
    <s v=""/>
    <s v=""/>
    <s v=""/>
    <s v=""/>
    <s v=""/>
    <s v=""/>
    <x v="0"/>
    <x v="0"/>
  </r>
  <r>
    <x v="60"/>
    <s v="AM"/>
    <s v="Lopez"/>
    <s v="Daylan"/>
    <n v="3"/>
    <s v="SK"/>
    <x v="0"/>
    <x v="27"/>
    <x v="49"/>
    <n v="1"/>
    <n v="13"/>
    <x v="0"/>
    <s v=""/>
    <x v="0"/>
    <s v=""/>
    <x v="0"/>
    <s v=""/>
    <s v=""/>
    <s v=""/>
    <s v=""/>
    <s v=""/>
    <s v=""/>
    <s v=""/>
    <x v="0"/>
    <x v="0"/>
  </r>
  <r>
    <x v="60"/>
    <s v="AM"/>
    <s v="Lopez"/>
    <s v="Aaron"/>
    <n v="4"/>
    <s v="SH/EV"/>
    <x v="3"/>
    <x v="20"/>
    <x v="96"/>
    <s v=""/>
    <s v=""/>
    <x v="0"/>
    <s v=""/>
    <x v="0"/>
    <s v="lettuce"/>
    <x v="11"/>
    <s v=""/>
    <s v=""/>
    <s v=""/>
    <s v=""/>
    <s v=""/>
    <s v=""/>
    <s v=""/>
    <x v="0"/>
    <x v="0"/>
  </r>
  <r>
    <x v="60"/>
    <s v="AM"/>
    <s v="Lopez"/>
    <s v="Laysia"/>
    <n v="5"/>
    <s v="PM/DW"/>
    <x v="0"/>
    <x v="28"/>
    <x v="66"/>
    <n v="5"/>
    <n v="9"/>
    <x v="0"/>
    <s v=""/>
    <x v="0"/>
    <s v=""/>
    <x v="0"/>
    <s v=""/>
    <s v=""/>
    <s v=""/>
    <s v=""/>
    <s v=""/>
    <s v=""/>
    <s v=""/>
    <x v="0"/>
    <x v="0"/>
  </r>
  <r>
    <x v="60"/>
    <s v="AM"/>
    <s v="Lopez"/>
    <s v="Laysia"/>
    <n v="5"/>
    <s v="PM/DW"/>
    <x v="0"/>
    <x v="20"/>
    <x v="26"/>
    <n v="5"/>
    <n v="5"/>
    <x v="0"/>
    <s v=""/>
    <x v="0"/>
    <s v=""/>
    <x v="0"/>
    <s v=""/>
    <s v=""/>
    <s v=""/>
    <s v=""/>
    <s v=""/>
    <s v=""/>
    <s v=""/>
    <x v="0"/>
    <x v="0"/>
  </r>
  <r>
    <x v="60"/>
    <s v="AM"/>
    <s v="Lopez"/>
    <s v="Christian"/>
    <n v="6"/>
    <s v="Dcall"/>
    <x v="0"/>
    <x v="17"/>
    <x v="33"/>
    <n v="5"/>
    <n v="14"/>
    <x v="0"/>
    <s v=""/>
    <x v="0"/>
    <s v=""/>
    <x v="0"/>
    <s v=""/>
    <s v=""/>
    <s v=""/>
    <s v=""/>
    <s v=""/>
    <s v=""/>
    <s v=""/>
    <x v="0"/>
    <x v="0"/>
  </r>
  <r>
    <x v="60"/>
    <s v="PM"/>
    <s v="Lopez"/>
    <s v="Aubrey"/>
    <n v="1"/>
    <s v="SA/DL"/>
    <x v="1"/>
    <x v="54"/>
    <x v="8"/>
    <s v=""/>
    <s v=""/>
    <x v="0"/>
    <s v=""/>
    <x v="0"/>
    <s v=""/>
    <x v="0"/>
    <s v=""/>
    <s v=""/>
    <s v=""/>
    <s v=""/>
    <s v=""/>
    <s v=""/>
    <s v=""/>
    <x v="50"/>
    <x v="40"/>
  </r>
  <r>
    <x v="60"/>
    <s v="PM"/>
    <s v="Lopez"/>
    <s v="McKenzie"/>
    <n v="2"/>
    <s v="EV"/>
    <x v="0"/>
    <x v="20"/>
    <x v="26"/>
    <n v="3"/>
    <n v="7"/>
    <x v="0"/>
    <s v=""/>
    <x v="0"/>
    <s v=""/>
    <x v="0"/>
    <s v=""/>
    <s v=""/>
    <s v=""/>
    <s v=""/>
    <s v=""/>
    <s v=""/>
    <s v=""/>
    <x v="0"/>
    <x v="0"/>
  </r>
  <r>
    <x v="60"/>
    <s v="PM"/>
    <s v="Lopez"/>
    <s v="McKenzie"/>
    <n v="2"/>
    <s v="EV"/>
    <x v="0"/>
    <x v="40"/>
    <x v="67"/>
    <n v="0"/>
    <n v="5"/>
    <x v="0"/>
    <s v=""/>
    <x v="0"/>
    <s v=""/>
    <x v="0"/>
    <s v=""/>
    <s v=""/>
    <s v=""/>
    <s v=""/>
    <s v=""/>
    <s v=""/>
    <s v=""/>
    <x v="0"/>
    <x v="0"/>
  </r>
  <r>
    <x v="60"/>
    <s v="PM"/>
    <s v="Lopez"/>
    <s v="Jace"/>
    <n v="3"/>
    <s v="DCall"/>
    <x v="0"/>
    <x v="57"/>
    <x v="76"/>
    <n v="8"/>
    <n v="8"/>
    <x v="0"/>
    <s v=""/>
    <x v="0"/>
    <s v=""/>
    <x v="0"/>
    <s v=""/>
    <s v=""/>
    <s v=""/>
    <s v=""/>
    <s v=""/>
    <s v=""/>
    <s v=""/>
    <x v="0"/>
    <x v="0"/>
  </r>
  <r>
    <x v="60"/>
    <s v="PM"/>
    <s v="Lopez"/>
    <s v="Jace"/>
    <n v="3"/>
    <s v="Dcall"/>
    <x v="0"/>
    <x v="22"/>
    <x v="80"/>
    <n v="2"/>
    <n v="8"/>
    <x v="0"/>
    <s v=""/>
    <x v="0"/>
    <s v=""/>
    <x v="0"/>
    <s v=""/>
    <s v=""/>
    <s v=""/>
    <s v=""/>
    <s v=""/>
    <s v=""/>
    <s v=""/>
    <x v="0"/>
    <x v="0"/>
  </r>
  <r>
    <x v="60"/>
    <s v="PM"/>
    <s v="Lopez"/>
    <s v="Seth"/>
    <n v="4"/>
    <s v="PM "/>
    <x v="0"/>
    <x v="24"/>
    <x v="97"/>
    <n v="5"/>
    <n v="2"/>
    <x v="0"/>
    <s v=""/>
    <x v="0"/>
    <s v=""/>
    <x v="0"/>
    <s v=""/>
    <s v=""/>
    <s v=""/>
    <s v=""/>
    <s v=""/>
    <s v=""/>
    <s v=""/>
    <x v="0"/>
    <x v="0"/>
  </r>
  <r>
    <x v="60"/>
    <s v="PM"/>
    <s v="Lopez"/>
    <s v="Seth"/>
    <n v="4"/>
    <s v="PM"/>
    <x v="0"/>
    <x v="27"/>
    <x v="80"/>
    <n v="0"/>
    <n v="10"/>
    <x v="0"/>
    <s v=""/>
    <x v="0"/>
    <s v=""/>
    <x v="0"/>
    <s v=""/>
    <s v=""/>
    <s v=""/>
    <s v=""/>
    <s v=""/>
    <s v=""/>
    <s v=""/>
    <x v="0"/>
    <x v="0"/>
  </r>
  <r>
    <x v="60"/>
    <s v="PM"/>
    <s v="Lopez"/>
    <s v="Ke'Shanti"/>
    <n v="5"/>
    <s v="SK"/>
    <x v="4"/>
    <x v="9"/>
    <x v="31"/>
    <s v=""/>
    <s v=""/>
    <x v="0"/>
    <s v=""/>
    <x v="0"/>
    <s v=""/>
    <x v="0"/>
    <n v="70"/>
    <s v="5"/>
    <n v="0"/>
    <n v="90"/>
    <n v="70"/>
    <n v="60"/>
    <s v="start moving bin 2 to bin 3 after skimming top on to bin 1"/>
    <x v="0"/>
    <x v="0"/>
  </r>
  <r>
    <x v="60"/>
    <s v="PM"/>
    <s v="Lopez"/>
    <s v="Leila"/>
    <n v="6"/>
    <s v="SH"/>
    <x v="3"/>
    <x v="20"/>
    <x v="79"/>
    <s v=""/>
    <s v=""/>
    <x v="0"/>
    <s v=""/>
    <x v="0"/>
    <s v="lettuce"/>
    <x v="11"/>
    <s v=""/>
    <s v=""/>
    <s v=""/>
    <s v=""/>
    <s v=""/>
    <s v=""/>
    <s v=""/>
    <x v="0"/>
    <x v="0"/>
  </r>
  <r>
    <x v="61"/>
    <s v="AM"/>
    <s v="Argueta (Mendez)"/>
    <s v="victoria"/>
    <n v="1"/>
    <s v="Ev/LV"/>
    <x v="0"/>
    <x v="27"/>
    <x v="49"/>
    <n v="0"/>
    <n v="9"/>
    <x v="0"/>
    <s v=""/>
    <x v="0"/>
    <s v=""/>
    <x v="0"/>
    <s v=""/>
    <s v=""/>
    <s v=""/>
    <s v=""/>
    <s v=""/>
    <s v=""/>
    <s v=""/>
    <x v="0"/>
    <x v="0"/>
  </r>
  <r>
    <x v="62"/>
    <s v="AM"/>
    <s v="Argueta (Mendez)"/>
    <s v="victoria"/>
    <n v="1"/>
    <s v="ev/lv"/>
    <x v="0"/>
    <x v="52"/>
    <x v="98"/>
    <n v="6"/>
    <n v="6"/>
    <x v="0"/>
    <s v=""/>
    <x v="0"/>
    <s v=""/>
    <x v="0"/>
    <s v=""/>
    <s v=""/>
    <s v=""/>
    <s v=""/>
    <s v=""/>
    <s v=""/>
    <s v=""/>
    <x v="0"/>
    <x v="0"/>
  </r>
  <r>
    <x v="62"/>
    <s v="AM"/>
    <s v="Argueta (Mendez)"/>
    <s v="Iker"/>
    <n v="2"/>
    <s v="SK"/>
    <x v="0"/>
    <x v="10"/>
    <x v="18"/>
    <n v="2"/>
    <n v="7"/>
    <x v="0"/>
    <s v=""/>
    <x v="0"/>
    <s v=""/>
    <x v="0"/>
    <s v=""/>
    <s v=""/>
    <s v=""/>
    <s v=""/>
    <s v=""/>
    <s v=""/>
    <s v=""/>
    <x v="0"/>
    <x v="0"/>
  </r>
  <r>
    <x v="62"/>
    <s v="AM"/>
    <s v="Argueta (Mendez)"/>
    <s v="Iker"/>
    <n v="2"/>
    <s v="SK"/>
    <x v="0"/>
    <x v="11"/>
    <x v="19"/>
    <n v="1"/>
    <n v="5"/>
    <x v="0"/>
    <s v=""/>
    <x v="0"/>
    <s v=""/>
    <x v="0"/>
    <s v=""/>
    <s v=""/>
    <s v=""/>
    <s v=""/>
    <s v=""/>
    <s v=""/>
    <s v=""/>
    <x v="0"/>
    <x v="0"/>
  </r>
  <r>
    <x v="62"/>
    <s v="AM"/>
    <s v="Argueta (Mendez)"/>
    <s v="Suri"/>
    <n v="3"/>
    <s v="DC"/>
    <x v="4"/>
    <x v="9"/>
    <x v="31"/>
    <s v=""/>
    <s v=""/>
    <x v="0"/>
    <s v=""/>
    <x v="0"/>
    <s v=""/>
    <x v="0"/>
    <n v="68"/>
    <s v="0"/>
    <n v="4.5999999999999996"/>
    <n v="104"/>
    <s v=" "/>
    <s v=" "/>
    <s v=" "/>
    <x v="0"/>
    <x v="0"/>
  </r>
  <r>
    <x v="62"/>
    <s v="AM"/>
    <s v="Argueta (Mendez)"/>
    <s v="Zoe"/>
    <n v="5"/>
    <s v="JT"/>
    <x v="0"/>
    <x v="33"/>
    <x v="59"/>
    <n v="1"/>
    <n v="12"/>
    <x v="0"/>
    <s v=""/>
    <x v="0"/>
    <s v=""/>
    <x v="0"/>
    <s v=""/>
    <s v=""/>
    <s v=""/>
    <s v=""/>
    <s v=""/>
    <s v=""/>
    <s v=""/>
    <x v="0"/>
    <x v="0"/>
  </r>
  <r>
    <x v="62"/>
    <s v="AM"/>
    <s v="Argueta (Mendez)"/>
    <s v="Zoe"/>
    <n v="5"/>
    <s v="JT"/>
    <x v="0"/>
    <x v="20"/>
    <x v="26"/>
    <n v="1"/>
    <n v="9"/>
    <x v="0"/>
    <s v=""/>
    <x v="0"/>
    <s v=""/>
    <x v="0"/>
    <s v=""/>
    <s v=""/>
    <s v=""/>
    <s v=""/>
    <s v=""/>
    <s v=""/>
    <s v=""/>
    <x v="0"/>
    <x v="0"/>
  </r>
  <r>
    <x v="62"/>
    <s v="AM"/>
    <s v="Argueta (Mendez)"/>
    <s v="Miseal"/>
    <n v="4"/>
    <s v="SH"/>
    <x v="1"/>
    <x v="9"/>
    <x v="8"/>
    <s v=""/>
    <s v=""/>
    <x v="0"/>
    <s v=""/>
    <x v="0"/>
    <s v=""/>
    <x v="0"/>
    <s v=""/>
    <s v=""/>
    <s v=""/>
    <s v=""/>
    <s v=""/>
    <s v=""/>
    <s v=""/>
    <x v="51"/>
    <x v="41"/>
  </r>
  <r>
    <x v="63"/>
    <s v="AM"/>
    <s v="Hebert"/>
    <s v="Daniella"/>
    <n v="3"/>
    <s v="EV"/>
    <x v="3"/>
    <x v="26"/>
    <x v="8"/>
    <s v=""/>
    <s v=""/>
    <x v="0"/>
    <s v=""/>
    <x v="0"/>
    <s v="Radish, French Breakfast"/>
    <x v="12"/>
    <s v=""/>
    <s v=""/>
    <s v=""/>
    <s v=""/>
    <s v=""/>
    <s v=""/>
    <s v=""/>
    <x v="52"/>
    <x v="0"/>
  </r>
  <r>
    <x v="63"/>
    <s v="AM "/>
    <s v="Hebert"/>
    <s v="Richard"/>
    <n v="2"/>
    <s v="AM"/>
    <x v="4"/>
    <x v="9"/>
    <x v="31"/>
    <s v=""/>
    <s v=""/>
    <x v="0"/>
    <s v=""/>
    <x v="0"/>
    <s v=""/>
    <x v="0"/>
    <n v="120"/>
    <s v="1"/>
    <s v=" "/>
    <n v="70"/>
    <n v="70"/>
    <n v="60"/>
    <s v=" "/>
    <x v="0"/>
    <x v="0"/>
  </r>
  <r>
    <x v="63"/>
    <s v="AM "/>
    <s v="Hebert"/>
    <s v="Justin"/>
    <n v="4"/>
    <s v="SK/SH"/>
    <x v="0"/>
    <x v="11"/>
    <x v="40"/>
    <n v="1"/>
    <n v="2"/>
    <x v="0"/>
    <s v=""/>
    <x v="0"/>
    <s v=""/>
    <x v="0"/>
    <s v=""/>
    <s v=""/>
    <s v=""/>
    <s v=""/>
    <s v=""/>
    <s v=""/>
    <s v=""/>
    <x v="0"/>
    <x v="0"/>
  </r>
  <r>
    <x v="63"/>
    <s v="AM "/>
    <s v="Hebert"/>
    <s v="Justin"/>
    <n v="4"/>
    <s v="SK/SH"/>
    <x v="0"/>
    <x v="10"/>
    <x v="18"/>
    <n v="3"/>
    <n v="8"/>
    <x v="0"/>
    <s v=""/>
    <x v="0"/>
    <s v=""/>
    <x v="0"/>
    <s v=""/>
    <s v=""/>
    <s v=""/>
    <s v=""/>
    <s v=""/>
    <s v=""/>
    <s v=""/>
    <x v="0"/>
    <x v="0"/>
  </r>
  <r>
    <x v="63"/>
    <s v="AM "/>
    <s v="Hebert"/>
    <s v="Silas"/>
    <n v="1"/>
    <s v="DCall"/>
    <x v="1"/>
    <x v="9"/>
    <x v="68"/>
    <s v=""/>
    <s v=""/>
    <x v="0"/>
    <s v=""/>
    <x v="0"/>
    <s v=""/>
    <x v="0"/>
    <s v=""/>
    <s v=""/>
    <s v=""/>
    <s v=""/>
    <s v=""/>
    <s v=""/>
    <s v=""/>
    <x v="53"/>
    <x v="42"/>
  </r>
  <r>
    <x v="63"/>
    <s v="AM "/>
    <s v="Hebert"/>
    <s v="Tanner"/>
    <n v="5"/>
    <s v="DL/MW"/>
    <x v="0"/>
    <x v="39"/>
    <x v="99"/>
    <n v="1"/>
    <n v="11"/>
    <x v="0"/>
    <s v=""/>
    <x v="0"/>
    <s v=""/>
    <x v="0"/>
    <s v=""/>
    <s v=""/>
    <s v=""/>
    <s v=""/>
    <s v=""/>
    <s v=""/>
    <s v=""/>
    <x v="0"/>
    <x v="0"/>
  </r>
  <r>
    <x v="63"/>
    <s v="AM "/>
    <s v="Hebert"/>
    <s v="Tanner"/>
    <n v="5"/>
    <s v="DL/MW"/>
    <x v="0"/>
    <x v="17"/>
    <x v="26"/>
    <n v="1"/>
    <n v="14"/>
    <x v="0"/>
    <s v=""/>
    <x v="0"/>
    <s v=""/>
    <x v="0"/>
    <s v=""/>
    <s v=""/>
    <s v=""/>
    <s v=""/>
    <s v=""/>
    <s v=""/>
    <s v=""/>
    <x v="0"/>
    <x v="0"/>
  </r>
  <r>
    <x v="63"/>
    <s v="AM "/>
    <s v="Hebert"/>
    <s v="Kayden"/>
    <n v="6"/>
    <s v="JB"/>
    <x v="3"/>
    <x v="58"/>
    <x v="65"/>
    <s v=""/>
    <s v=""/>
    <x v="0"/>
    <s v=""/>
    <x v="0"/>
    <s v="dill "/>
    <x v="12"/>
    <s v=""/>
    <s v=""/>
    <s v=""/>
    <s v=""/>
    <s v=""/>
    <s v=""/>
    <s v=""/>
    <x v="54"/>
    <x v="43"/>
  </r>
  <r>
    <x v="63"/>
    <s v="PM"/>
    <s v="Hebert"/>
    <s v="Kaden"/>
    <n v="1"/>
    <s v="SK"/>
    <x v="1"/>
    <x v="9"/>
    <x v="100"/>
    <s v=""/>
    <s v=""/>
    <x v="0"/>
    <s v=""/>
    <x v="0"/>
    <s v=""/>
    <x v="0"/>
    <s v=""/>
    <s v=""/>
    <s v=""/>
    <s v=""/>
    <s v=""/>
    <s v=""/>
    <s v=""/>
    <x v="27"/>
    <x v="44"/>
  </r>
  <r>
    <x v="63"/>
    <s v="PM"/>
    <s v="Hebert"/>
    <s v="Delan"/>
    <n v="2"/>
    <s v="AM"/>
    <x v="4"/>
    <x v="9"/>
    <x v="31"/>
    <s v=""/>
    <s v=""/>
    <x v="0"/>
    <s v=""/>
    <x v="0"/>
    <s v=""/>
    <x v="0"/>
    <n v="71"/>
    <s v="1"/>
    <s v=" "/>
    <n v="105"/>
    <n v="63"/>
    <n v="61"/>
    <s v=" "/>
    <x v="0"/>
    <x v="0"/>
  </r>
  <r>
    <x v="63"/>
    <s v="PM"/>
    <s v="Hebert"/>
    <s v="Ruben"/>
    <n v="3"/>
    <s v="Dcall"/>
    <x v="0"/>
    <x v="22"/>
    <x v="80"/>
    <n v="4"/>
    <n v="6"/>
    <x v="0"/>
    <s v=""/>
    <x v="0"/>
    <s v=""/>
    <x v="0"/>
    <s v=""/>
    <s v=""/>
    <s v=""/>
    <s v=""/>
    <s v=""/>
    <s v=""/>
    <s v=""/>
    <x v="0"/>
    <x v="0"/>
  </r>
  <r>
    <x v="63"/>
    <s v="PM"/>
    <s v="Hebert"/>
    <s v="Aubree"/>
    <n v="4"/>
    <s v="EV"/>
    <x v="0"/>
    <x v="20"/>
    <x v="26"/>
    <n v="1"/>
    <n v="12"/>
    <x v="0"/>
    <s v=""/>
    <x v="0"/>
    <s v=""/>
    <x v="0"/>
    <s v=""/>
    <s v=""/>
    <s v=""/>
    <s v=""/>
    <s v=""/>
    <s v=""/>
    <s v=""/>
    <x v="0"/>
    <x v="0"/>
  </r>
  <r>
    <x v="63"/>
    <s v="PM"/>
    <s v="Hebert"/>
    <s v="Izzy"/>
    <n v="5"/>
    <s v="SH"/>
    <x v="0"/>
    <x v="10"/>
    <x v="40"/>
    <n v="4"/>
    <n v="10"/>
    <x v="0"/>
    <s v=""/>
    <x v="0"/>
    <s v=""/>
    <x v="0"/>
    <s v=""/>
    <s v=""/>
    <s v=""/>
    <s v=""/>
    <s v=""/>
    <s v=""/>
    <s v=""/>
    <x v="0"/>
    <x v="0"/>
  </r>
  <r>
    <x v="63"/>
    <s v="PM"/>
    <s v="Hebert"/>
    <s v="Izzy"/>
    <n v="5"/>
    <s v="SH"/>
    <x v="3"/>
    <x v="11"/>
    <x v="19"/>
    <s v=""/>
    <s v=""/>
    <x v="0"/>
    <s v=""/>
    <x v="0"/>
    <s v="turnips, hakurei"/>
    <x v="12"/>
    <s v=""/>
    <s v=""/>
    <s v=""/>
    <s v=""/>
    <s v=""/>
    <s v=""/>
    <s v=""/>
    <x v="0"/>
    <x v="0"/>
  </r>
  <r>
    <x v="63"/>
    <s v="PM"/>
    <s v="Hebert"/>
    <s v="Grace"/>
    <n v="6"/>
    <s v="JB"/>
    <x v="0"/>
    <x v="11"/>
    <x v="41"/>
    <n v="3"/>
    <n v="12"/>
    <x v="0"/>
    <s v=""/>
    <x v="0"/>
    <s v=""/>
    <x v="0"/>
    <s v=""/>
    <s v=""/>
    <s v=""/>
    <s v=""/>
    <s v=""/>
    <s v=""/>
    <s v=""/>
    <x v="0"/>
    <x v="0"/>
  </r>
  <r>
    <x v="64"/>
    <s v="AM"/>
    <s v="volunteers"/>
    <s v=" "/>
    <s v=" "/>
    <s v=" "/>
    <x v="2"/>
    <x v="9"/>
    <x v="58"/>
    <s v=""/>
    <s v=""/>
    <x v="0"/>
    <s v=""/>
    <x v="0"/>
    <s v=""/>
    <x v="0"/>
    <s v=""/>
    <s v=""/>
    <s v=""/>
    <s v=""/>
    <s v=""/>
    <s v=""/>
    <s v=""/>
    <x v="55"/>
    <x v="45"/>
  </r>
  <r>
    <x v="65"/>
    <s v="AM"/>
    <s v="volunteers"/>
    <s v=" "/>
    <s v=" "/>
    <s v=" "/>
    <x v="2"/>
    <x v="9"/>
    <x v="52"/>
    <s v=""/>
    <s v=""/>
    <x v="0"/>
    <s v=""/>
    <x v="0"/>
    <s v=""/>
    <x v="0"/>
    <s v=""/>
    <s v=""/>
    <s v=""/>
    <s v=""/>
    <s v=""/>
    <s v=""/>
    <s v=""/>
    <x v="55"/>
    <x v="46"/>
  </r>
  <r>
    <x v="66"/>
    <s v="AM"/>
    <s v="Arg;ueta"/>
    <s v="testing no"/>
    <s v="class"/>
    <s v=" "/>
    <x v="0"/>
    <x v="11"/>
    <x v="47"/>
    <n v="3"/>
    <n v="12"/>
    <x v="0"/>
    <s v=""/>
    <x v="0"/>
    <s v=""/>
    <x v="0"/>
    <s v=""/>
    <s v=""/>
    <s v=""/>
    <s v=""/>
    <s v=""/>
    <s v=""/>
    <s v=""/>
    <x v="0"/>
    <x v="0"/>
  </r>
  <r>
    <x v="66"/>
    <s v="AM"/>
    <s v="Arg;ueta"/>
    <s v="testing no"/>
    <s v="class"/>
    <s v=" "/>
    <x v="0"/>
    <x v="20"/>
    <x v="48"/>
    <n v="2"/>
    <n v="15"/>
    <x v="0"/>
    <s v=""/>
    <x v="0"/>
    <s v=""/>
    <x v="0"/>
    <s v=""/>
    <s v=""/>
    <s v=""/>
    <s v=""/>
    <s v=""/>
    <s v=""/>
    <s v=""/>
    <x v="0"/>
    <x v="0"/>
  </r>
  <r>
    <x v="66"/>
    <s v="AM"/>
    <s v="Arg;ueta"/>
    <s v="testing no"/>
    <s v="class"/>
    <s v=" "/>
    <x v="0"/>
    <x v="52"/>
    <x v="101"/>
    <n v="1"/>
    <n v="10"/>
    <x v="0"/>
    <s v=""/>
    <x v="0"/>
    <s v=""/>
    <x v="0"/>
    <s v=""/>
    <s v=""/>
    <s v=""/>
    <s v=""/>
    <s v=""/>
    <s v=""/>
    <s v=""/>
    <x v="0"/>
    <x v="0"/>
  </r>
  <r>
    <x v="66"/>
    <s v="AM"/>
    <s v="Arg;ueta"/>
    <s v="testing no"/>
    <s v="class"/>
    <s v=" "/>
    <x v="0"/>
    <x v="33"/>
    <x v="102"/>
    <n v="2"/>
    <n v="6"/>
    <x v="0"/>
    <s v=""/>
    <x v="0"/>
    <s v=""/>
    <x v="0"/>
    <s v=""/>
    <s v=""/>
    <s v=""/>
    <s v=""/>
    <s v=""/>
    <s v=""/>
    <s v=""/>
    <x v="0"/>
    <x v="0"/>
  </r>
  <r>
    <x v="66"/>
    <s v="AM"/>
    <s v="Arg;ueta"/>
    <s v="testing no"/>
    <s v="class"/>
    <s v=" "/>
    <x v="0"/>
    <x v="32"/>
    <x v="26"/>
    <n v="1"/>
    <n v="9"/>
    <x v="0"/>
    <s v=""/>
    <x v="0"/>
    <s v=""/>
    <x v="0"/>
    <s v=""/>
    <s v=""/>
    <s v=""/>
    <s v=""/>
    <s v=""/>
    <s v=""/>
    <s v=""/>
    <x v="0"/>
    <x v="0"/>
  </r>
  <r>
    <x v="66"/>
    <s v="AM"/>
    <s v="Arg;ueta"/>
    <s v="testing no"/>
    <s v="class"/>
    <s v=" "/>
    <x v="0"/>
    <x v="40"/>
    <x v="26"/>
    <n v="2"/>
    <n v="0"/>
    <x v="0"/>
    <s v=""/>
    <x v="0"/>
    <s v=""/>
    <x v="0"/>
    <s v=""/>
    <s v=""/>
    <s v=""/>
    <s v=""/>
    <s v=""/>
    <s v=""/>
    <s v=""/>
    <x v="0"/>
    <x v="0"/>
  </r>
  <r>
    <x v="66"/>
    <s v="AM"/>
    <s v="Arg;ueta"/>
    <s v="testing no"/>
    <s v="class"/>
    <s v=" "/>
    <x v="0"/>
    <x v="27"/>
    <x v="103"/>
    <n v="0"/>
    <n v="4"/>
    <x v="0"/>
    <s v=""/>
    <x v="0"/>
    <s v=""/>
    <x v="0"/>
    <s v=""/>
    <s v=""/>
    <s v=""/>
    <s v=""/>
    <s v=""/>
    <s v=""/>
    <s v=""/>
    <x v="0"/>
    <x v="0"/>
  </r>
  <r>
    <x v="66"/>
    <s v="AM"/>
    <s v="Arg;ueta"/>
    <s v="testing no"/>
    <s v="class"/>
    <s v=" "/>
    <x v="0"/>
    <x v="20"/>
    <x v="26"/>
    <n v="0"/>
    <n v="8"/>
    <x v="0"/>
    <s v=""/>
    <x v="0"/>
    <s v=""/>
    <x v="0"/>
    <s v=""/>
    <s v=""/>
    <s v=""/>
    <s v=""/>
    <s v=""/>
    <s v=""/>
    <s v=""/>
    <x v="0"/>
    <x v="0"/>
  </r>
  <r>
    <x v="66"/>
    <s v="AM"/>
    <s v="Arg;ueta"/>
    <s v="testing no"/>
    <s v="class"/>
    <s v=" "/>
    <x v="0"/>
    <x v="59"/>
    <x v="34"/>
    <n v="1"/>
    <n v="6"/>
    <x v="0"/>
    <s v=""/>
    <x v="0"/>
    <s v=""/>
    <x v="0"/>
    <s v=""/>
    <s v=""/>
    <s v=""/>
    <s v=""/>
    <s v=""/>
    <s v=""/>
    <s v=""/>
    <x v="0"/>
    <x v="0"/>
  </r>
  <r>
    <x v="66"/>
    <s v="AM"/>
    <s v="Arg;ueta"/>
    <s v="testing no"/>
    <s v="class"/>
    <s v=" "/>
    <x v="0"/>
    <x v="22"/>
    <x v="80"/>
    <n v="5"/>
    <n v="9"/>
    <x v="0"/>
    <s v=""/>
    <x v="0"/>
    <s v=""/>
    <x v="0"/>
    <s v=""/>
    <s v=""/>
    <s v=""/>
    <s v=""/>
    <s v=""/>
    <s v=""/>
    <s v=""/>
    <x v="0"/>
    <x v="0"/>
  </r>
  <r>
    <x v="67"/>
    <s v="AM"/>
    <s v="Lopez"/>
    <s v="testing no"/>
    <s v="class"/>
    <s v=" "/>
    <x v="0"/>
    <x v="10"/>
    <x v="18"/>
    <n v="3"/>
    <n v="6"/>
    <x v="0"/>
    <s v=""/>
    <x v="0"/>
    <s v=""/>
    <x v="0"/>
    <s v=""/>
    <s v=""/>
    <s v=""/>
    <s v=""/>
    <s v=""/>
    <s v=""/>
    <s v=""/>
    <x v="0"/>
    <x v="0"/>
  </r>
  <r>
    <x v="67"/>
    <s v="AM"/>
    <s v="Lopez"/>
    <s v="testing no"/>
    <s v="class"/>
    <s v=" "/>
    <x v="0"/>
    <x v="27"/>
    <x v="80"/>
    <n v="0"/>
    <n v="10"/>
    <x v="0"/>
    <s v=""/>
    <x v="0"/>
    <s v=""/>
    <x v="0"/>
    <s v=""/>
    <s v=""/>
    <s v=""/>
    <s v=""/>
    <s v=""/>
    <s v=""/>
    <s v=""/>
    <x v="0"/>
    <x v="0"/>
  </r>
  <r>
    <x v="67"/>
    <s v="AM"/>
    <s v="Lopez"/>
    <s v="testing no"/>
    <s v="class"/>
    <s v=" "/>
    <x v="0"/>
    <x v="20"/>
    <x v="26"/>
    <n v="2"/>
    <n v="12"/>
    <x v="0"/>
    <s v=""/>
    <x v="0"/>
    <s v=""/>
    <x v="0"/>
    <s v=""/>
    <s v=""/>
    <s v=""/>
    <s v=""/>
    <s v=""/>
    <s v=""/>
    <s v=""/>
    <x v="0"/>
    <x v="0"/>
  </r>
  <r>
    <x v="67"/>
    <s v="AM"/>
    <s v="Lopez"/>
    <s v="testing no"/>
    <s v="class"/>
    <s v=" "/>
    <x v="0"/>
    <x v="11"/>
    <x v="48"/>
    <n v="1"/>
    <n v="8"/>
    <x v="0"/>
    <s v=""/>
    <x v="0"/>
    <s v=""/>
    <x v="0"/>
    <s v=""/>
    <s v=""/>
    <s v=""/>
    <s v=""/>
    <s v=""/>
    <s v=""/>
    <s v=""/>
    <x v="0"/>
    <x v="0"/>
  </r>
  <r>
    <x v="67"/>
    <s v="AM"/>
    <s v="Lopez"/>
    <s v="testing no"/>
    <s v="class"/>
    <s v=" "/>
    <x v="0"/>
    <x v="28"/>
    <x v="99"/>
    <n v="3"/>
    <n v="8"/>
    <x v="0"/>
    <s v=""/>
    <x v="0"/>
    <s v=""/>
    <x v="0"/>
    <s v=""/>
    <s v=""/>
    <s v=""/>
    <s v=""/>
    <s v=""/>
    <s v=""/>
    <s v=""/>
    <x v="0"/>
    <x v="0"/>
  </r>
  <r>
    <x v="67"/>
    <s v="AM"/>
    <s v="Lopez"/>
    <s v="testing no"/>
    <s v="class"/>
    <s v=" "/>
    <x v="3"/>
    <x v="60"/>
    <x v="58"/>
    <s v=""/>
    <s v=""/>
    <x v="0"/>
    <s v=""/>
    <x v="0"/>
    <s v="potatoes, white"/>
    <x v="13"/>
    <s v=""/>
    <s v=""/>
    <s v=""/>
    <s v=""/>
    <s v=""/>
    <s v=""/>
    <s v=""/>
    <x v="56"/>
    <x v="47"/>
  </r>
  <r>
    <x v="67"/>
    <s v="PM"/>
    <s v="Lopez"/>
    <s v="Joshua"/>
    <n v="1"/>
    <s v="AM"/>
    <x v="4"/>
    <x v="9"/>
    <x v="31"/>
    <s v=""/>
    <s v=""/>
    <x v="0"/>
    <s v=""/>
    <x v="0"/>
    <s v=""/>
    <x v="0"/>
    <n v="75"/>
    <s v=" "/>
    <n v="0.9"/>
    <n v="107"/>
    <n v="62"/>
    <n v="61"/>
    <s v="plant correopsis"/>
    <x v="0"/>
    <x v="0"/>
  </r>
  <r>
    <x v="67"/>
    <s v="PM"/>
    <s v="Lopez"/>
    <s v="Liam"/>
    <n v="2"/>
    <s v="JB"/>
    <x v="1"/>
    <x v="9"/>
    <x v="34"/>
    <s v=""/>
    <s v=""/>
    <x v="0"/>
    <s v=""/>
    <x v="0"/>
    <s v=""/>
    <x v="0"/>
    <s v=""/>
    <s v=""/>
    <s v=""/>
    <s v=""/>
    <s v=""/>
    <s v=""/>
    <s v=""/>
    <x v="57"/>
    <x v="48"/>
  </r>
  <r>
    <x v="67"/>
    <s v="PM"/>
    <s v="Lopez"/>
    <s v="Peyton"/>
    <n v="3"/>
    <s v="PM"/>
    <x v="3"/>
    <x v="60"/>
    <x v="58"/>
    <s v=""/>
    <s v=""/>
    <x v="0"/>
    <s v=""/>
    <x v="0"/>
    <s v="potatoes, white"/>
    <x v="13"/>
    <s v=""/>
    <s v=""/>
    <s v=""/>
    <s v=""/>
    <s v=""/>
    <s v=""/>
    <s v=""/>
    <x v="58"/>
    <x v="49"/>
  </r>
  <r>
    <x v="67"/>
    <s v="PM"/>
    <s v="Lopez"/>
    <s v="Kaylie"/>
    <n v="4"/>
    <s v="SH"/>
    <x v="0"/>
    <x v="27"/>
    <x v="49"/>
    <n v="1"/>
    <n v="0"/>
    <x v="0"/>
    <s v=""/>
    <x v="0"/>
    <s v=""/>
    <x v="0"/>
    <s v=""/>
    <s v=""/>
    <s v=""/>
    <s v=""/>
    <s v=""/>
    <s v=""/>
    <s v=""/>
    <x v="0"/>
    <x v="0"/>
  </r>
  <r>
    <x v="67"/>
    <s v="PM"/>
    <s v="Lopez"/>
    <s v="Kaylie"/>
    <n v="4"/>
    <s v="SH"/>
    <x v="0"/>
    <x v="33"/>
    <x v="11"/>
    <n v="0"/>
    <n v="10"/>
    <x v="0"/>
    <s v=""/>
    <x v="0"/>
    <s v=""/>
    <x v="0"/>
    <s v=""/>
    <s v=""/>
    <s v=""/>
    <s v=""/>
    <s v=""/>
    <s v=""/>
    <s v=""/>
    <x v="0"/>
    <x v="0"/>
  </r>
  <r>
    <x v="67"/>
    <s v="PM"/>
    <s v="Lopez"/>
    <s v="Kaylie"/>
    <n v="4"/>
    <s v="SH"/>
    <x v="0"/>
    <x v="34"/>
    <x v="104"/>
    <n v="12"/>
    <n v="1"/>
    <x v="0"/>
    <s v=""/>
    <x v="0"/>
    <s v=""/>
    <x v="0"/>
    <s v=""/>
    <s v=""/>
    <s v=""/>
    <s v=""/>
    <s v=""/>
    <s v=""/>
    <s v=""/>
    <x v="0"/>
    <x v="0"/>
  </r>
  <r>
    <x v="67"/>
    <s v="PM"/>
    <s v="Lopez"/>
    <s v="Logan"/>
    <n v="5"/>
    <s v="SK"/>
    <x v="0"/>
    <x v="24"/>
    <x v="105"/>
    <n v="8"/>
    <n v="9"/>
    <x v="0"/>
    <s v=""/>
    <x v="0"/>
    <s v=""/>
    <x v="0"/>
    <s v=""/>
    <s v=""/>
    <s v=""/>
    <s v=""/>
    <s v=""/>
    <s v=""/>
    <s v=""/>
    <x v="0"/>
    <x v="0"/>
  </r>
  <r>
    <x v="67"/>
    <s v="PM"/>
    <s v="Lopez"/>
    <s v="Norik"/>
    <n v="6"/>
    <s v="DC"/>
    <x v="0"/>
    <x v="20"/>
    <x v="26"/>
    <n v="4"/>
    <n v="0"/>
    <x v="0"/>
    <s v=""/>
    <x v="0"/>
    <s v=""/>
    <x v="0"/>
    <s v=""/>
    <s v=""/>
    <s v=""/>
    <s v=""/>
    <s v=""/>
    <s v=""/>
    <s v=""/>
    <x v="0"/>
    <x v="0"/>
  </r>
  <r>
    <x v="67"/>
    <s v="PM"/>
    <s v="Lopez"/>
    <s v="Norik"/>
    <n v="6"/>
    <s v="DC"/>
    <x v="0"/>
    <x v="10"/>
    <x v="41"/>
    <n v="3"/>
    <n v="4"/>
    <x v="0"/>
    <s v=""/>
    <x v="0"/>
    <s v=""/>
    <x v="0"/>
    <s v=""/>
    <s v=""/>
    <s v=""/>
    <s v=""/>
    <s v=""/>
    <s v=""/>
    <s v=""/>
    <x v="0"/>
    <x v="0"/>
  </r>
  <r>
    <x v="67"/>
    <s v="PM"/>
    <s v="Lopez"/>
    <s v="Norik"/>
    <n v="6"/>
    <s v="DC"/>
    <x v="0"/>
    <x v="52"/>
    <x v="106"/>
    <n v="0"/>
    <n v="8"/>
    <x v="0"/>
    <s v=""/>
    <x v="0"/>
    <s v=""/>
    <x v="0"/>
    <s v=""/>
    <s v=""/>
    <s v=""/>
    <s v=""/>
    <s v=""/>
    <s v=""/>
    <s v=""/>
    <x v="0"/>
    <x v="0"/>
  </r>
  <r>
    <x v="68"/>
    <s v="AM"/>
    <s v="Argueta"/>
    <s v="Jeryson"/>
    <n v="1"/>
    <s v="DC/SH"/>
    <x v="0"/>
    <x v="17"/>
    <x v="26"/>
    <n v="2"/>
    <n v="12"/>
    <x v="0"/>
    <s v=""/>
    <x v="0"/>
    <s v=""/>
    <x v="0"/>
    <s v=""/>
    <s v=""/>
    <s v=""/>
    <s v=""/>
    <s v=""/>
    <s v=""/>
    <s v=""/>
    <x v="0"/>
    <x v="0"/>
  </r>
  <r>
    <x v="68"/>
    <s v="AM"/>
    <s v="Argueta"/>
    <s v="Jeryson"/>
    <n v="1"/>
    <s v="DC/SH"/>
    <x v="0"/>
    <x v="28"/>
    <x v="107"/>
    <n v="1"/>
    <n v="8"/>
    <x v="0"/>
    <s v=""/>
    <x v="0"/>
    <s v=""/>
    <x v="0"/>
    <s v=""/>
    <s v=""/>
    <s v=""/>
    <s v=""/>
    <s v=""/>
    <s v=""/>
    <s v=""/>
    <x v="0"/>
    <x v="0"/>
  </r>
  <r>
    <x v="68"/>
    <s v="AM"/>
    <s v="Argueta"/>
    <s v="yeison"/>
    <n v="2"/>
    <s v="JT"/>
    <x v="4"/>
    <x v="9"/>
    <x v="31"/>
    <s v=""/>
    <s v=""/>
    <x v="0"/>
    <s v=""/>
    <x v="0"/>
    <s v=""/>
    <x v="0"/>
    <n v="67"/>
    <s v=" "/>
    <n v="0"/>
    <n v="112"/>
    <s v=" "/>
    <n v="60"/>
    <s v="watered main - holes"/>
    <x v="0"/>
    <x v="0"/>
  </r>
  <r>
    <x v="68"/>
    <s v="AM"/>
    <s v="Argueta"/>
    <s v="Bayron"/>
    <n v="3"/>
    <s v="JB"/>
    <x v="0"/>
    <x v="34"/>
    <x v="26"/>
    <n v="9"/>
    <n v="0"/>
    <x v="0"/>
    <s v=""/>
    <x v="0"/>
    <s v=""/>
    <x v="0"/>
    <s v=""/>
    <s v=""/>
    <s v=""/>
    <s v=""/>
    <s v=""/>
    <s v=""/>
    <s v=""/>
    <x v="0"/>
    <x v="0"/>
  </r>
  <r>
    <x v="68"/>
    <s v="AM"/>
    <s v="Argueta"/>
    <s v="Bayron"/>
    <n v="3"/>
    <s v="JB"/>
    <x v="0"/>
    <x v="61"/>
    <x v="34"/>
    <n v="0"/>
    <n v="3"/>
    <x v="0"/>
    <s v=""/>
    <x v="0"/>
    <s v=""/>
    <x v="0"/>
    <s v=""/>
    <s v=""/>
    <s v=""/>
    <s v=""/>
    <s v=""/>
    <s v=""/>
    <s v=""/>
    <x v="0"/>
    <x v="0"/>
  </r>
  <r>
    <x v="68"/>
    <s v="AM"/>
    <s v="Argueta"/>
    <s v="Liam"/>
    <n v="4"/>
    <s v="SK"/>
    <x v="0"/>
    <x v="33"/>
    <x v="108"/>
    <n v="1"/>
    <n v="4"/>
    <x v="0"/>
    <s v=""/>
    <x v="0"/>
    <s v=""/>
    <x v="0"/>
    <s v=""/>
    <s v=""/>
    <s v=""/>
    <s v=""/>
    <s v=""/>
    <s v=""/>
    <s v=""/>
    <x v="0"/>
    <x v="0"/>
  </r>
  <r>
    <x v="68"/>
    <s v="AM"/>
    <s v="Argueta"/>
    <s v="Liam"/>
    <n v="4"/>
    <s v="SK"/>
    <x v="0"/>
    <x v="11"/>
    <x v="26"/>
    <n v="1"/>
    <n v="10"/>
    <x v="0"/>
    <s v=""/>
    <x v="0"/>
    <s v=""/>
    <x v="0"/>
    <s v=""/>
    <s v=""/>
    <s v=""/>
    <s v=""/>
    <s v=""/>
    <s v=""/>
    <s v=""/>
    <x v="0"/>
    <x v="0"/>
  </r>
  <r>
    <x v="68"/>
    <s v="AM"/>
    <s v="Argueta"/>
    <s v="Gustavo"/>
    <n v="5"/>
    <s v="PM"/>
    <x v="0"/>
    <x v="20"/>
    <x v="26"/>
    <n v="4"/>
    <n v="5"/>
    <x v="0"/>
    <s v=""/>
    <x v="0"/>
    <s v=""/>
    <x v="0"/>
    <s v=""/>
    <s v=""/>
    <s v=""/>
    <s v=""/>
    <s v=""/>
    <s v=""/>
    <s v=""/>
    <x v="0"/>
    <x v="0"/>
  </r>
  <r>
    <x v="68"/>
    <s v="AM"/>
    <s v="Argueta"/>
    <s v="Gustavo"/>
    <n v="5"/>
    <s v="PM"/>
    <x v="0"/>
    <x v="10"/>
    <x v="26"/>
    <n v="2"/>
    <n v="2"/>
    <x v="0"/>
    <s v=""/>
    <x v="0"/>
    <s v=""/>
    <x v="0"/>
    <s v=""/>
    <s v=""/>
    <s v=""/>
    <s v=""/>
    <s v=""/>
    <s v=""/>
    <s v=""/>
    <x v="0"/>
    <x v="0"/>
  </r>
  <r>
    <x v="69"/>
    <s v="AM"/>
    <s v="Hebert"/>
    <s v="Lyana"/>
    <n v="5"/>
    <s v="MW/JB"/>
    <x v="1"/>
    <x v="9"/>
    <x v="34"/>
    <s v=""/>
    <s v=""/>
    <x v="0"/>
    <s v=""/>
    <x v="0"/>
    <s v=""/>
    <x v="0"/>
    <s v=""/>
    <s v=""/>
    <s v=""/>
    <s v=""/>
    <s v=""/>
    <s v=""/>
    <s v=""/>
    <x v="59"/>
    <x v="50"/>
  </r>
  <r>
    <x v="69"/>
    <s v="AM"/>
    <s v="Hebert"/>
    <s v="Bella"/>
    <n v="3"/>
    <s v="SH/DC"/>
    <x v="0"/>
    <x v="27"/>
    <x v="49"/>
    <n v="1"/>
    <n v="4"/>
    <x v="0"/>
    <s v=""/>
    <x v="0"/>
    <s v=""/>
    <x v="0"/>
    <s v=""/>
    <s v=""/>
    <s v=""/>
    <s v=""/>
    <s v=""/>
    <s v=""/>
    <s v=""/>
    <x v="0"/>
    <x v="0"/>
  </r>
  <r>
    <x v="69"/>
    <s v="AM"/>
    <s v="Hebert"/>
    <s v="Bella"/>
    <n v="3"/>
    <s v="SH/DC"/>
    <x v="0"/>
    <x v="34"/>
    <x v="104"/>
    <n v="12"/>
    <n v="9"/>
    <x v="0"/>
    <s v=""/>
    <x v="0"/>
    <s v=""/>
    <x v="0"/>
    <s v=""/>
    <s v=""/>
    <s v=""/>
    <s v=""/>
    <s v=""/>
    <s v=""/>
    <s v=""/>
    <x v="0"/>
    <x v="0"/>
  </r>
  <r>
    <x v="69"/>
    <s v="AM"/>
    <s v="Hebert"/>
    <s v="Ethan"/>
    <n v="1"/>
    <s v="AM"/>
    <x v="4"/>
    <x v="9"/>
    <x v="31"/>
    <s v=""/>
    <s v=""/>
    <x v="0"/>
    <s v=""/>
    <x v="0"/>
    <s v=""/>
    <x v="0"/>
    <s v="23 C"/>
    <s v=" "/>
    <n v="0"/>
    <n v="100"/>
    <n v="60"/>
    <n v="60"/>
    <s v="maintenance, native bed"/>
    <x v="0"/>
    <x v="0"/>
  </r>
  <r>
    <x v="69"/>
    <s v="AM"/>
    <s v="Hebert"/>
    <s v="Jovan"/>
    <n v="2"/>
    <s v="EV/DL"/>
    <x v="3"/>
    <x v="62"/>
    <x v="51"/>
    <s v=""/>
    <s v=""/>
    <x v="0"/>
    <s v=""/>
    <x v="0"/>
    <s v="Irish potato"/>
    <x v="14"/>
    <s v=""/>
    <s v=""/>
    <s v=""/>
    <s v=""/>
    <s v=""/>
    <s v=""/>
    <s v=""/>
    <x v="60"/>
    <x v="51"/>
  </r>
  <r>
    <x v="69"/>
    <s v="AM"/>
    <s v="Hebert"/>
    <s v="Tre'Shawn"/>
    <n v="4"/>
    <s v="PM"/>
    <x v="0"/>
    <x v="20"/>
    <x v="26"/>
    <n v="2"/>
    <n v="3"/>
    <x v="0"/>
    <s v=""/>
    <x v="0"/>
    <s v=""/>
    <x v="0"/>
    <s v=""/>
    <s v=""/>
    <s v=""/>
    <s v=""/>
    <s v=""/>
    <s v=""/>
    <s v=""/>
    <x v="0"/>
    <x v="0"/>
  </r>
  <r>
    <x v="69"/>
    <s v="AM"/>
    <s v="Hebert"/>
    <s v="Tre'Shawn"/>
    <n v="4"/>
    <s v="PM"/>
    <x v="0"/>
    <x v="40"/>
    <x v="72"/>
    <n v="5"/>
    <n v="12"/>
    <x v="0"/>
    <s v=""/>
    <x v="0"/>
    <s v=""/>
    <x v="0"/>
    <s v=""/>
    <s v=""/>
    <s v=""/>
    <s v=""/>
    <s v=""/>
    <s v=""/>
    <s v=""/>
    <x v="0"/>
    <x v="0"/>
  </r>
  <r>
    <x v="69"/>
    <s v="AM"/>
    <s v="Hebert"/>
    <s v="Alyas"/>
    <n v="6"/>
    <s v="Dcall"/>
    <x v="0"/>
    <x v="10"/>
    <x v="55"/>
    <n v="13"/>
    <n v="11"/>
    <x v="0"/>
    <s v=""/>
    <x v="0"/>
    <s v=""/>
    <x v="0"/>
    <s v=""/>
    <s v=""/>
    <s v=""/>
    <s v=""/>
    <s v=""/>
    <s v=""/>
    <s v=""/>
    <x v="0"/>
    <x v="0"/>
  </r>
  <r>
    <x v="69"/>
    <s v="AM"/>
    <s v="Hebert"/>
    <s v="Alyas"/>
    <n v="6"/>
    <s v="Dcall"/>
    <x v="0"/>
    <x v="63"/>
    <x v="38"/>
    <n v="12"/>
    <n v="0"/>
    <x v="0"/>
    <s v=""/>
    <x v="0"/>
    <s v=""/>
    <x v="0"/>
    <s v=""/>
    <s v=""/>
    <s v=""/>
    <s v=""/>
    <s v=""/>
    <s v=""/>
    <s v=""/>
    <x v="0"/>
    <x v="0"/>
  </r>
  <r>
    <x v="69"/>
    <s v="PM"/>
    <s v="Hebert"/>
    <s v="Trace"/>
    <n v="1"/>
    <s v="AM"/>
    <x v="4"/>
    <x v="9"/>
    <x v="31"/>
    <s v=""/>
    <s v=""/>
    <x v="0"/>
    <s v=""/>
    <x v="0"/>
    <s v=""/>
    <x v="0"/>
    <n v="80"/>
    <s v=" "/>
    <n v="0"/>
    <n v="110"/>
    <n v="90"/>
    <n v="60"/>
    <s v="bin2 to 3"/>
    <x v="0"/>
    <x v="0"/>
  </r>
  <r>
    <x v="69"/>
    <s v="PM"/>
    <s v="Hebert"/>
    <s v="Delan"/>
    <n v="2"/>
    <s v="JB"/>
    <x v="0"/>
    <x v="64"/>
    <x v="34"/>
    <s v=" "/>
    <s v=" "/>
    <x v="0"/>
    <s v=""/>
    <x v="0"/>
    <s v=""/>
    <x v="0"/>
    <s v=""/>
    <s v=""/>
    <s v=""/>
    <s v=""/>
    <s v=""/>
    <s v=""/>
    <s v=""/>
    <x v="0"/>
    <x v="0"/>
  </r>
  <r>
    <x v="69"/>
    <s v="PM"/>
    <s v="Hebert"/>
    <s v="Jon"/>
    <n v="5"/>
    <s v="SH/DL"/>
    <x v="3"/>
    <x v="62"/>
    <x v="51"/>
    <s v=""/>
    <s v=""/>
    <x v="0"/>
    <s v=""/>
    <x v="0"/>
    <s v="Irish potato"/>
    <x v="14"/>
    <s v=""/>
    <s v=""/>
    <s v=""/>
    <s v=""/>
    <s v=""/>
    <s v=""/>
    <s v=""/>
    <x v="61"/>
    <x v="51"/>
  </r>
  <r>
    <x v="69"/>
    <s v="PM"/>
    <s v="Hebert"/>
    <s v="Ruben"/>
    <n v="3"/>
    <s v="Dcall"/>
    <x v="0"/>
    <x v="20"/>
    <x v="26"/>
    <n v="3"/>
    <n v="0"/>
    <x v="0"/>
    <s v=""/>
    <x v="0"/>
    <s v=""/>
    <x v="0"/>
    <s v=""/>
    <s v=""/>
    <s v=""/>
    <s v=""/>
    <s v=""/>
    <s v=""/>
    <s v=""/>
    <x v="0"/>
    <x v="0"/>
  </r>
  <r>
    <x v="69"/>
    <s v="PM"/>
    <s v="Hebert"/>
    <s v="Sophia"/>
    <n v="4"/>
    <s v="DC"/>
    <x v="0"/>
    <x v="24"/>
    <x v="26"/>
    <n v="1"/>
    <n v="12"/>
    <x v="0"/>
    <s v=""/>
    <x v="0"/>
    <s v=""/>
    <x v="0"/>
    <s v=""/>
    <s v=""/>
    <s v=""/>
    <s v=""/>
    <s v=""/>
    <s v=""/>
    <s v=""/>
    <x v="0"/>
    <x v="0"/>
  </r>
  <r>
    <x v="69"/>
    <s v="PM"/>
    <s v="Hebert"/>
    <s v="Sophia"/>
    <n v="4"/>
    <s v="DC"/>
    <x v="0"/>
    <x v="33"/>
    <x v="59"/>
    <n v="0"/>
    <n v="8"/>
    <x v="0"/>
    <s v=""/>
    <x v="0"/>
    <s v=""/>
    <x v="0"/>
    <s v=""/>
    <s v=""/>
    <s v=""/>
    <s v=""/>
    <s v=""/>
    <s v=""/>
    <s v=""/>
    <x v="0"/>
    <x v="0"/>
  </r>
  <r>
    <x v="69"/>
    <s v="PM"/>
    <s v="Hebert"/>
    <s v="Liam"/>
    <n v="6"/>
    <s v="PM"/>
    <x v="0"/>
    <x v="22"/>
    <x v="38"/>
    <n v="7"/>
    <n v="19"/>
    <x v="0"/>
    <s v=""/>
    <x v="0"/>
    <s v=""/>
    <x v="0"/>
    <s v=""/>
    <s v=""/>
    <s v=""/>
    <s v=""/>
    <s v=""/>
    <s v=""/>
    <s v=""/>
    <x v="0"/>
    <x v="0"/>
  </r>
  <r>
    <x v="69"/>
    <s v="PM"/>
    <s v="Hebert"/>
    <s v="Liam"/>
    <n v="6"/>
    <s v="PM"/>
    <x v="0"/>
    <x v="11"/>
    <x v="109"/>
    <n v="1"/>
    <n v="0"/>
    <x v="0"/>
    <s v=""/>
    <x v="0"/>
    <s v=""/>
    <x v="0"/>
    <s v=""/>
    <s v=""/>
    <s v=""/>
    <s v=""/>
    <s v=""/>
    <s v=""/>
    <s v=""/>
    <x v="0"/>
    <x v="0"/>
  </r>
  <r>
    <x v="70"/>
    <s v="AM"/>
    <s v="Argueta"/>
    <s v=" Class has"/>
    <s v="testing"/>
    <s v="today"/>
    <x v="0"/>
    <x v="27"/>
    <x v="49"/>
    <n v="0"/>
    <n v="9"/>
    <x v="0"/>
    <s v=""/>
    <x v="0"/>
    <s v=""/>
    <x v="0"/>
    <s v=""/>
    <s v=""/>
    <s v=""/>
    <s v=""/>
    <s v=""/>
    <s v=""/>
    <s v=""/>
    <x v="0"/>
    <x v="0"/>
  </r>
  <r>
    <x v="70"/>
    <s v="AM"/>
    <s v="Argueta"/>
    <s v=" Class has"/>
    <s v="testing"/>
    <s v="today"/>
    <x v="0"/>
    <x v="33"/>
    <x v="59"/>
    <n v="1"/>
    <n v="11"/>
    <x v="0"/>
    <s v=""/>
    <x v="0"/>
    <s v=""/>
    <x v="0"/>
    <s v=""/>
    <s v=""/>
    <s v=""/>
    <s v=""/>
    <s v=""/>
    <s v=""/>
    <s v=""/>
    <x v="0"/>
    <x v="0"/>
  </r>
  <r>
    <x v="70"/>
    <s v="AM"/>
    <s v="Argueta"/>
    <s v=" Class has"/>
    <s v="testing"/>
    <s v="today"/>
    <x v="0"/>
    <x v="20"/>
    <x v="96"/>
    <n v="1"/>
    <n v="0"/>
    <x v="0"/>
    <s v=""/>
    <x v="0"/>
    <s v=""/>
    <x v="0"/>
    <s v=""/>
    <s v=""/>
    <s v=""/>
    <s v=""/>
    <s v=""/>
    <s v=""/>
    <s v=""/>
    <x v="0"/>
    <x v="0"/>
  </r>
  <r>
    <x v="70"/>
    <s v="AM"/>
    <s v="Argueta"/>
    <s v=" Class has"/>
    <s v="testing"/>
    <s v="today"/>
    <x v="0"/>
    <x v="20"/>
    <x v="26"/>
    <n v="2"/>
    <n v="0"/>
    <x v="0"/>
    <s v=""/>
    <x v="0"/>
    <s v=""/>
    <x v="0"/>
    <s v=""/>
    <s v=""/>
    <s v=""/>
    <s v=""/>
    <s v=""/>
    <s v=""/>
    <s v=""/>
    <x v="0"/>
    <x v="0"/>
  </r>
  <r>
    <x v="70"/>
    <s v="AM"/>
    <s v="Argueta"/>
    <s v=" Class has"/>
    <s v="testing"/>
    <s v="today"/>
    <x v="0"/>
    <x v="26"/>
    <x v="26"/>
    <n v="0"/>
    <n v="6"/>
    <x v="0"/>
    <s v=""/>
    <x v="0"/>
    <s v=""/>
    <x v="0"/>
    <s v=""/>
    <s v=""/>
    <s v=""/>
    <s v=""/>
    <s v=""/>
    <s v=""/>
    <s v=""/>
    <x v="0"/>
    <x v="0"/>
  </r>
  <r>
    <x v="71"/>
    <s v="AM"/>
    <s v="Lopez"/>
    <s v="Jeremiah"/>
    <n v="1"/>
    <s v="Dcall"/>
    <x v="1"/>
    <x v="9"/>
    <x v="26"/>
    <s v=""/>
    <s v=""/>
    <x v="0"/>
    <s v=""/>
    <x v="0"/>
    <s v=""/>
    <x v="0"/>
    <s v=""/>
    <s v=""/>
    <s v=""/>
    <s v=""/>
    <s v=""/>
    <s v=""/>
    <s v=""/>
    <x v="62"/>
    <x v="52"/>
  </r>
  <r>
    <x v="71"/>
    <s v="AM"/>
    <s v="Lopez"/>
    <s v="Jacob"/>
    <n v="2"/>
    <s v="SH"/>
    <x v="0"/>
    <x v="27"/>
    <x v="49"/>
    <n v="1"/>
    <n v="5"/>
    <x v="0"/>
    <s v=""/>
    <x v="0"/>
    <s v=""/>
    <x v="0"/>
    <s v=""/>
    <s v=""/>
    <s v=""/>
    <s v=""/>
    <s v=""/>
    <s v=""/>
    <s v=""/>
    <x v="0"/>
    <x v="0"/>
  </r>
  <r>
    <x v="71"/>
    <s v="AM"/>
    <s v="Lopez"/>
    <s v="Jacob"/>
    <n v="2"/>
    <s v="SH"/>
    <x v="0"/>
    <x v="34"/>
    <x v="110"/>
    <n v="9"/>
    <n v="4"/>
    <x v="0"/>
    <s v=""/>
    <x v="0"/>
    <s v=""/>
    <x v="0"/>
    <s v=""/>
    <s v=""/>
    <s v=""/>
    <s v=""/>
    <s v=""/>
    <s v=""/>
    <s v=""/>
    <x v="0"/>
    <x v="0"/>
  </r>
  <r>
    <x v="71"/>
    <s v="AM"/>
    <s v="Lopez"/>
    <s v="Ally"/>
    <n v="3"/>
    <s v="PM"/>
    <x v="0"/>
    <x v="20"/>
    <x v="65"/>
    <n v="10"/>
    <n v="11"/>
    <x v="0"/>
    <s v=""/>
    <x v="0"/>
    <s v=""/>
    <x v="0"/>
    <s v=""/>
    <s v=""/>
    <s v=""/>
    <s v=""/>
    <s v=""/>
    <s v=""/>
    <s v=""/>
    <x v="0"/>
    <x v="0"/>
  </r>
  <r>
    <x v="71"/>
    <s v="AM"/>
    <s v="Lopez"/>
    <s v="Ally"/>
    <n v="3"/>
    <s v="PM"/>
    <x v="0"/>
    <x v="17"/>
    <x v="111"/>
    <n v="2"/>
    <n v="6"/>
    <x v="0"/>
    <s v=""/>
    <x v="0"/>
    <s v=""/>
    <x v="0"/>
    <s v=""/>
    <s v=""/>
    <s v=""/>
    <s v=""/>
    <s v=""/>
    <s v=""/>
    <s v=""/>
    <x v="0"/>
    <x v="0"/>
  </r>
  <r>
    <x v="71"/>
    <s v="AM"/>
    <s v="Lopez"/>
    <s v="Aaron"/>
    <n v="4"/>
    <s v="JB"/>
    <x v="1"/>
    <x v="9"/>
    <x v="34"/>
    <s v=""/>
    <s v=""/>
    <x v="0"/>
    <s v=""/>
    <x v="0"/>
    <s v=""/>
    <x v="0"/>
    <s v=""/>
    <s v=""/>
    <s v=""/>
    <s v=""/>
    <s v=""/>
    <s v=""/>
    <s v=""/>
    <x v="63"/>
    <x v="53"/>
  </r>
  <r>
    <x v="71"/>
    <s v="AM"/>
    <s v="Lopez"/>
    <s v="Eli"/>
    <n v="5"/>
    <s v="SK"/>
    <x v="0"/>
    <x v="24"/>
    <x v="112"/>
    <n v="6"/>
    <n v="0"/>
    <x v="0"/>
    <s v=""/>
    <x v="0"/>
    <s v=""/>
    <x v="0"/>
    <s v=""/>
    <s v=""/>
    <s v=""/>
    <s v=""/>
    <s v=""/>
    <s v=""/>
    <s v=""/>
    <x v="0"/>
    <x v="0"/>
  </r>
  <r>
    <x v="71"/>
    <s v="AM"/>
    <s v="Lopez"/>
    <s v="Alexis"/>
    <n v="6"/>
    <s v="DC"/>
    <x v="4"/>
    <x v="9"/>
    <x v="31"/>
    <s v=""/>
    <s v=""/>
    <x v="0"/>
    <s v=""/>
    <x v="0"/>
    <s v=""/>
    <x v="0"/>
    <n v="56"/>
    <s v=" "/>
    <n v="0"/>
    <n v="132"/>
    <s v=" "/>
    <s v=" "/>
    <s v="2 to3"/>
    <x v="0"/>
    <x v="0"/>
  </r>
  <r>
    <x v="71"/>
    <s v="PM"/>
    <s v="Lopez"/>
    <s v="Lewellyn"/>
    <n v="1"/>
    <s v="PM/DC"/>
    <x v="0"/>
    <x v="10"/>
    <x v="26"/>
    <n v="4"/>
    <n v="11"/>
    <x v="0"/>
    <s v=""/>
    <x v="0"/>
    <s v=""/>
    <x v="0"/>
    <s v=""/>
    <s v=""/>
    <s v=""/>
    <s v=""/>
    <s v=""/>
    <s v=""/>
    <s v=""/>
    <x v="0"/>
    <x v="0"/>
  </r>
  <r>
    <x v="71"/>
    <s v="PM"/>
    <s v="Lopez"/>
    <s v="Lewellyn"/>
    <n v="1"/>
    <s v="PM/DC"/>
    <x v="0"/>
    <x v="20"/>
    <x v="26"/>
    <n v="6"/>
    <n v="15"/>
    <x v="0"/>
    <s v=""/>
    <x v="0"/>
    <s v=""/>
    <x v="0"/>
    <s v=""/>
    <s v=""/>
    <s v=""/>
    <s v=""/>
    <s v=""/>
    <s v=""/>
    <s v=""/>
    <x v="0"/>
    <x v="0"/>
  </r>
  <r>
    <x v="71"/>
    <s v="PM"/>
    <s v="Lopez"/>
    <s v="Liam"/>
    <n v="2"/>
    <s v="JB/MW"/>
    <x v="0"/>
    <x v="65"/>
    <x v="34"/>
    <n v="0"/>
    <n v="2"/>
    <x v="0"/>
    <s v=""/>
    <x v="0"/>
    <s v=""/>
    <x v="0"/>
    <s v=""/>
    <s v=""/>
    <s v=""/>
    <s v=""/>
    <s v=""/>
    <s v=""/>
    <s v=""/>
    <x v="0"/>
    <x v="0"/>
  </r>
  <r>
    <x v="71"/>
    <s v="PM"/>
    <s v="Lopez"/>
    <s v="Cullen"/>
    <n v="3"/>
    <s v="SK"/>
    <x v="0"/>
    <x v="39"/>
    <x v="113"/>
    <n v="2"/>
    <n v="9"/>
    <x v="0"/>
    <s v=""/>
    <x v="0"/>
    <s v=""/>
    <x v="0"/>
    <s v=""/>
    <s v=""/>
    <s v=""/>
    <s v=""/>
    <s v=""/>
    <s v=""/>
    <s v=""/>
    <x v="0"/>
    <x v="0"/>
  </r>
  <r>
    <x v="71"/>
    <s v="PM"/>
    <s v="Lopez"/>
    <s v="Cullen"/>
    <n v="3"/>
    <s v="SK"/>
    <x v="0"/>
    <x v="66"/>
    <x v="26"/>
    <n v="3"/>
    <n v="4"/>
    <x v="0"/>
    <s v=""/>
    <x v="0"/>
    <s v=""/>
    <x v="0"/>
    <s v=""/>
    <s v=""/>
    <s v=""/>
    <s v=""/>
    <s v=""/>
    <s v=""/>
    <s v=""/>
    <x v="0"/>
    <x v="0"/>
  </r>
  <r>
    <x v="71"/>
    <s v="PM"/>
    <s v="Lopez"/>
    <s v="Cullen"/>
    <n v="3"/>
    <s v="SK"/>
    <x v="0"/>
    <x v="28"/>
    <x v="26"/>
    <n v="1"/>
    <n v="12"/>
    <x v="0"/>
    <s v=""/>
    <x v="0"/>
    <s v=""/>
    <x v="0"/>
    <s v=""/>
    <s v=""/>
    <s v=""/>
    <s v=""/>
    <s v=""/>
    <s v=""/>
    <s v=""/>
    <x v="0"/>
    <x v="0"/>
  </r>
  <r>
    <x v="71"/>
    <s v="PM"/>
    <s v="Lopez"/>
    <s v="Cullen"/>
    <n v="3"/>
    <s v="SK"/>
    <x v="0"/>
    <x v="22"/>
    <x v="53"/>
    <n v="1"/>
    <n v="8"/>
    <x v="0"/>
    <s v=""/>
    <x v="0"/>
    <s v=""/>
    <x v="0"/>
    <s v=""/>
    <s v=""/>
    <s v=""/>
    <s v=""/>
    <s v=""/>
    <s v=""/>
    <s v=""/>
    <x v="0"/>
    <x v="0"/>
  </r>
  <r>
    <x v="71"/>
    <s v="PM"/>
    <s v="Lopez"/>
    <s v="Jace"/>
    <n v="4"/>
    <s v="SH"/>
    <x v="1"/>
    <x v="9"/>
    <x v="26"/>
    <s v=""/>
    <s v=""/>
    <x v="0"/>
    <s v=""/>
    <x v="0"/>
    <s v=""/>
    <x v="0"/>
    <s v=""/>
    <s v=""/>
    <s v=""/>
    <s v=""/>
    <s v=""/>
    <s v=""/>
    <s v=""/>
    <x v="62"/>
    <x v="54"/>
  </r>
  <r>
    <x v="71"/>
    <s v="PM"/>
    <s v="Lopez"/>
    <s v="Lelia"/>
    <n v="5"/>
    <s v="Dcall"/>
    <x v="0"/>
    <x v="17"/>
    <x v="26"/>
    <n v="1"/>
    <n v="9"/>
    <x v="0"/>
    <s v=""/>
    <x v="0"/>
    <s v=""/>
    <x v="0"/>
    <s v=""/>
    <s v=""/>
    <s v=""/>
    <s v=""/>
    <s v=""/>
    <s v=""/>
    <s v=""/>
    <x v="0"/>
    <x v="0"/>
  </r>
  <r>
    <x v="71"/>
    <s v="PM"/>
    <s v="Lopez"/>
    <s v="Lelia"/>
    <n v="5"/>
    <s v="Dcall"/>
    <x v="0"/>
    <x v="26"/>
    <x v="26"/>
    <n v="0"/>
    <n v="11"/>
    <x v="0"/>
    <s v=""/>
    <x v="0"/>
    <s v=""/>
    <x v="0"/>
    <s v=""/>
    <s v=""/>
    <s v=""/>
    <s v=""/>
    <s v=""/>
    <s v=""/>
    <s v=""/>
    <x v="0"/>
    <x v="0"/>
  </r>
  <r>
    <x v="71"/>
    <s v="PM"/>
    <s v="Lopez"/>
    <s v="Seth"/>
    <n v="6"/>
    <s v="DL/HO"/>
    <x v="4"/>
    <x v="9"/>
    <x v="31"/>
    <s v=""/>
    <s v=""/>
    <x v="0"/>
    <s v=""/>
    <x v="0"/>
    <s v=""/>
    <x v="0"/>
    <n v="57"/>
    <s v=" "/>
    <n v="0"/>
    <n v="106"/>
    <n v="68"/>
    <n v="66"/>
    <s v="remove leaves in walkway"/>
    <x v="0"/>
    <x v="0"/>
  </r>
  <r>
    <x v="72"/>
    <s v="AM"/>
    <s v="Argueta"/>
    <s v="victoria"/>
    <n v="1"/>
    <s v="JB/DC"/>
    <x v="0"/>
    <x v="20"/>
    <x v="26"/>
    <n v="3"/>
    <n v="15"/>
    <x v="0"/>
    <s v=""/>
    <x v="0"/>
    <s v=""/>
    <x v="0"/>
    <s v=""/>
    <s v=""/>
    <s v=""/>
    <s v=""/>
    <s v=""/>
    <s v=""/>
    <s v=""/>
    <x v="0"/>
    <x v="0"/>
  </r>
  <r>
    <x v="72"/>
    <s v="AM"/>
    <s v="Argueta"/>
    <s v="Joaquin"/>
    <n v="2"/>
    <s v="SH"/>
    <x v="0"/>
    <x v="34"/>
    <x v="114"/>
    <n v="10"/>
    <n v="1"/>
    <x v="0"/>
    <s v=""/>
    <x v="0"/>
    <s v=""/>
    <x v="0"/>
    <s v=""/>
    <s v=""/>
    <s v=""/>
    <s v=""/>
    <s v=""/>
    <s v=""/>
    <s v=""/>
    <x v="0"/>
    <x v="0"/>
  </r>
  <r>
    <x v="72"/>
    <s v="AM"/>
    <s v="Argueta"/>
    <s v="Joaquin"/>
    <n v="2"/>
    <s v="SH"/>
    <x v="0"/>
    <x v="27"/>
    <x v="49"/>
    <n v="0"/>
    <n v="10"/>
    <x v="0"/>
    <s v=""/>
    <x v="0"/>
    <s v=""/>
    <x v="0"/>
    <s v=""/>
    <s v=""/>
    <s v=""/>
    <s v=""/>
    <s v=""/>
    <s v=""/>
    <s v=""/>
    <x v="0"/>
    <x v="0"/>
  </r>
  <r>
    <x v="72"/>
    <s v="AM"/>
    <s v="Argueta"/>
    <s v="Andrea"/>
    <n v="3"/>
    <s v="DW"/>
    <x v="0"/>
    <x v="13"/>
    <x v="34"/>
    <n v="0"/>
    <n v="6"/>
    <x v="0"/>
    <s v=""/>
    <x v="0"/>
    <s v=""/>
    <x v="0"/>
    <s v=""/>
    <s v=""/>
    <s v=""/>
    <s v=""/>
    <s v=""/>
    <s v=""/>
    <s v=""/>
    <x v="0"/>
    <x v="0"/>
  </r>
  <r>
    <x v="72"/>
    <s v="AM"/>
    <s v="Argueta"/>
    <s v="Yacir"/>
    <n v="4"/>
    <s v="PM"/>
    <x v="0"/>
    <x v="33"/>
    <x v="115"/>
    <n v="1"/>
    <n v="5"/>
    <x v="0"/>
    <s v=""/>
    <x v="0"/>
    <s v=""/>
    <x v="0"/>
    <s v=""/>
    <s v=""/>
    <s v=""/>
    <s v=""/>
    <s v=""/>
    <s v=""/>
    <s v=""/>
    <x v="0"/>
    <x v="0"/>
  </r>
  <r>
    <x v="72"/>
    <s v="AM"/>
    <s v="Argueta"/>
    <s v="Yacir"/>
    <n v="4"/>
    <s v="PM"/>
    <x v="0"/>
    <x v="10"/>
    <x v="55"/>
    <n v="6"/>
    <n v="12"/>
    <x v="0"/>
    <s v=""/>
    <x v="0"/>
    <s v=""/>
    <x v="0"/>
    <s v=""/>
    <s v=""/>
    <s v=""/>
    <s v=""/>
    <s v=""/>
    <s v=""/>
    <s v=""/>
    <x v="0"/>
    <x v="0"/>
  </r>
  <r>
    <x v="72"/>
    <s v="AM"/>
    <s v="Argueta"/>
    <s v="Ashlyn"/>
    <n v="5"/>
    <s v="JT"/>
    <x v="4"/>
    <x v="9"/>
    <x v="31"/>
    <s v=""/>
    <s v=""/>
    <x v="0"/>
    <s v=""/>
    <x v="0"/>
    <s v=""/>
    <x v="0"/>
    <n v="85"/>
    <s v=" "/>
    <n v="0"/>
    <n v="123"/>
    <s v=" "/>
    <n v="75"/>
    <s v="got a great lesson from Mr. Hal"/>
    <x v="0"/>
    <x v="0"/>
  </r>
  <r>
    <x v="72"/>
    <s v="AM"/>
    <s v="Argueta"/>
    <s v=" "/>
    <s v=" "/>
    <s v=" "/>
    <x v="13"/>
    <x v="6"/>
    <x v="16"/>
    <s v=""/>
    <s v=""/>
    <x v="0"/>
    <s v=""/>
    <x v="0"/>
    <s v=""/>
    <x v="0"/>
    <s v=""/>
    <s v=""/>
    <s v=""/>
    <s v=""/>
    <s v=""/>
    <s v=""/>
    <s v=""/>
    <x v="64"/>
    <x v="55"/>
  </r>
  <r>
    <x v="73"/>
    <s v="AM"/>
    <s v="Hebert"/>
    <s v="Silas"/>
    <n v="1"/>
    <s v="DW"/>
    <x v="0"/>
    <x v="20"/>
    <x v="26"/>
    <n v="3"/>
    <n v="11"/>
    <x v="0"/>
    <s v=""/>
    <x v="0"/>
    <s v=""/>
    <x v="0"/>
    <s v=""/>
    <s v=""/>
    <s v=""/>
    <s v=""/>
    <s v=""/>
    <s v=""/>
    <s v=""/>
    <x v="0"/>
    <x v="0"/>
  </r>
  <r>
    <x v="73"/>
    <s v="AM"/>
    <s v="Hebert"/>
    <s v="Silas"/>
    <n v="1"/>
    <s v="DW"/>
    <x v="0"/>
    <x v="27"/>
    <x v="80"/>
    <n v="1"/>
    <n v="1"/>
    <x v="0"/>
    <s v=""/>
    <x v="0"/>
    <s v=""/>
    <x v="0"/>
    <s v=""/>
    <s v=""/>
    <s v=""/>
    <s v=""/>
    <s v=""/>
    <s v=""/>
    <s v=""/>
    <x v="0"/>
    <x v="0"/>
  </r>
  <r>
    <x v="73"/>
    <s v="AM"/>
    <s v="Hebert"/>
    <s v="Derrick"/>
    <n v="2"/>
    <s v="DCall"/>
    <x v="4"/>
    <x v="9"/>
    <x v="31"/>
    <s v=""/>
    <s v=""/>
    <x v="0"/>
    <s v=""/>
    <x v="0"/>
    <s v=""/>
    <x v="0"/>
    <n v="82"/>
    <s v=" "/>
    <n v="0"/>
    <n v="126"/>
    <n v="70"/>
    <n v="70"/>
    <s v=" "/>
    <x v="0"/>
    <x v="0"/>
  </r>
  <r>
    <x v="73"/>
    <s v="AM"/>
    <s v="Hebert"/>
    <s v="Wilson"/>
    <n v="3"/>
    <s v="EV"/>
    <x v="1"/>
    <x v="9"/>
    <x v="58"/>
    <s v=""/>
    <s v=""/>
    <x v="0"/>
    <s v=""/>
    <x v="0"/>
    <s v=""/>
    <x v="0"/>
    <s v=""/>
    <s v=""/>
    <s v=""/>
    <s v=""/>
    <s v=""/>
    <s v=""/>
    <s v=""/>
    <x v="65"/>
    <x v="56"/>
  </r>
  <r>
    <x v="73"/>
    <s v="AM"/>
    <s v="Hebert"/>
    <s v="Tre'Shawn"/>
    <n v="4"/>
    <s v="SH"/>
    <x v="0"/>
    <x v="33"/>
    <x v="115"/>
    <n v="0"/>
    <n v="12"/>
    <x v="0"/>
    <s v=""/>
    <x v="0"/>
    <s v=""/>
    <x v="0"/>
    <s v=""/>
    <s v=""/>
    <s v=""/>
    <s v=""/>
    <s v=""/>
    <s v=""/>
    <s v=""/>
    <x v="0"/>
    <x v="0"/>
  </r>
  <r>
    <x v="73"/>
    <s v="AM"/>
    <s v="Hebert"/>
    <s v="Natalie"/>
    <n v="5"/>
    <s v="SK"/>
    <x v="0"/>
    <x v="24"/>
    <x v="60"/>
    <n v="8"/>
    <n v="0"/>
    <x v="0"/>
    <s v=""/>
    <x v="0"/>
    <s v=""/>
    <x v="0"/>
    <s v=""/>
    <s v=""/>
    <s v=""/>
    <s v=""/>
    <s v=""/>
    <s v=""/>
    <s v=""/>
    <x v="0"/>
    <x v="0"/>
  </r>
  <r>
    <x v="73"/>
    <s v="AM"/>
    <s v="Hebert"/>
    <s v="Natalie"/>
    <n v="5"/>
    <s v="SK"/>
    <x v="0"/>
    <x v="40"/>
    <x v="72"/>
    <n v="6"/>
    <n v="6"/>
    <x v="0"/>
    <s v=""/>
    <x v="0"/>
    <s v=""/>
    <x v="0"/>
    <s v=""/>
    <s v=""/>
    <s v=""/>
    <s v=""/>
    <s v=""/>
    <s v=""/>
    <s v=""/>
    <x v="0"/>
    <x v="0"/>
  </r>
  <r>
    <x v="73"/>
    <s v="AM"/>
    <s v="Hebert"/>
    <s v="Kayden"/>
    <n v="6"/>
    <s v="DC/MW"/>
    <x v="3"/>
    <x v="67"/>
    <x v="116"/>
    <s v=""/>
    <s v=""/>
    <x v="0"/>
    <s v=""/>
    <x v="0"/>
    <s v="cotton"/>
    <x v="15"/>
    <s v=""/>
    <s v=""/>
    <s v=""/>
    <s v=""/>
    <s v=""/>
    <s v=""/>
    <s v=""/>
    <x v="66"/>
    <x v="57"/>
  </r>
  <r>
    <x v="73"/>
    <s v="PM"/>
    <s v="Hebert"/>
    <s v="Julian"/>
    <n v="1"/>
    <s v="EV"/>
    <x v="1"/>
    <x v="9"/>
    <x v="58"/>
    <s v=""/>
    <s v=""/>
    <x v="0"/>
    <s v=""/>
    <x v="0"/>
    <s v=""/>
    <x v="0"/>
    <s v=""/>
    <s v=""/>
    <s v=""/>
    <s v=""/>
    <s v=""/>
    <s v=""/>
    <s v=""/>
    <x v="65"/>
    <x v="56"/>
  </r>
  <r>
    <x v="73"/>
    <s v="PM"/>
    <s v="Hebert"/>
    <s v="Bryson"/>
    <n v="2"/>
    <s v="Angel L"/>
    <x v="4"/>
    <x v="9"/>
    <x v="31"/>
    <s v=""/>
    <s v=""/>
    <x v="0"/>
    <s v=""/>
    <x v="0"/>
    <s v=""/>
    <x v="0"/>
    <n v="82"/>
    <s v=" "/>
    <n v="0"/>
    <n v="114"/>
    <n v="77"/>
    <n v="72"/>
    <e v="#NAME?"/>
    <x v="0"/>
    <x v="0"/>
  </r>
  <r>
    <x v="73"/>
    <s v="PM"/>
    <s v="Hebert"/>
    <s v="Ruben"/>
    <n v="3"/>
    <s v="DC"/>
    <x v="0"/>
    <x v="31"/>
    <x v="52"/>
    <n v="1"/>
    <n v="5"/>
    <x v="0"/>
    <s v=""/>
    <x v="0"/>
    <s v=""/>
    <x v="0"/>
    <s v=""/>
    <s v=""/>
    <s v=""/>
    <s v=""/>
    <s v=""/>
    <s v=""/>
    <s v=""/>
    <x v="0"/>
    <x v="0"/>
  </r>
  <r>
    <x v="73"/>
    <s v="PM"/>
    <s v="Hebert"/>
    <s v="Sophia"/>
    <n v="4"/>
    <s v="DW"/>
    <x v="0"/>
    <x v="17"/>
    <x v="26"/>
    <n v="2"/>
    <n v="6"/>
    <x v="0"/>
    <s v=""/>
    <x v="0"/>
    <s v=""/>
    <x v="0"/>
    <s v=""/>
    <s v=""/>
    <s v=""/>
    <s v=""/>
    <s v=""/>
    <s v=""/>
    <s v=""/>
    <x v="0"/>
    <x v="0"/>
  </r>
  <r>
    <x v="73"/>
    <s v="PM"/>
    <s v="Hebert"/>
    <s v="Jon"/>
    <n v="5"/>
    <s v="SK"/>
    <x v="0"/>
    <x v="22"/>
    <x v="53"/>
    <n v="1"/>
    <n v="7"/>
    <x v="0"/>
    <s v=""/>
    <x v="0"/>
    <s v=""/>
    <x v="0"/>
    <s v=""/>
    <s v=""/>
    <s v=""/>
    <s v=""/>
    <s v=""/>
    <s v=""/>
    <s v=""/>
    <x v="0"/>
    <x v="0"/>
  </r>
  <r>
    <x v="73"/>
    <s v="PM"/>
    <s v="Hebert"/>
    <s v="Jon"/>
    <n v="5"/>
    <s v="SK"/>
    <x v="0"/>
    <x v="24"/>
    <x v="40"/>
    <n v="8"/>
    <n v="3"/>
    <x v="0"/>
    <s v=""/>
    <x v="0"/>
    <s v=""/>
    <x v="0"/>
    <s v=""/>
    <s v=""/>
    <s v=""/>
    <s v=""/>
    <s v=""/>
    <s v=""/>
    <s v=""/>
    <x v="0"/>
    <x v="0"/>
  </r>
  <r>
    <x v="73"/>
    <s v="PM"/>
    <s v="Hebert"/>
    <s v="Gale"/>
    <n v="6"/>
    <s v="DCall"/>
    <x v="0"/>
    <x v="33"/>
    <x v="82"/>
    <n v="3"/>
    <n v="2"/>
    <x v="0"/>
    <s v=""/>
    <x v="0"/>
    <s v=""/>
    <x v="0"/>
    <s v=""/>
    <s v=""/>
    <s v=""/>
    <s v=""/>
    <s v=""/>
    <s v=""/>
    <s v=""/>
    <x v="0"/>
    <x v="0"/>
  </r>
  <r>
    <x v="73"/>
    <s v="PM"/>
    <s v="Hebert"/>
    <s v="Gale"/>
    <n v="6"/>
    <s v="DCall"/>
    <x v="0"/>
    <x v="20"/>
    <x v="117"/>
    <n v="6"/>
    <n v="0"/>
    <x v="0"/>
    <s v=""/>
    <x v="0"/>
    <s v=""/>
    <x v="0"/>
    <s v=""/>
    <s v=""/>
    <s v=""/>
    <s v=""/>
    <s v=""/>
    <s v=""/>
    <s v=""/>
    <x v="0"/>
    <x v="0"/>
  </r>
  <r>
    <x v="74"/>
    <s v=" "/>
    <s v="volunteers"/>
    <s v=" "/>
    <s v=" "/>
    <s v=" "/>
    <x v="2"/>
    <x v="9"/>
    <x v="23"/>
    <s v=""/>
    <s v=""/>
    <x v="0"/>
    <s v=""/>
    <x v="0"/>
    <s v=""/>
    <x v="0"/>
    <s v=""/>
    <s v=""/>
    <s v=""/>
    <s v=""/>
    <s v=""/>
    <s v=""/>
    <s v=""/>
    <x v="67"/>
    <x v="58"/>
  </r>
  <r>
    <x v="75"/>
    <s v=" "/>
    <s v="volunteers"/>
    <s v=" "/>
    <s v=" "/>
    <s v=" "/>
    <x v="1"/>
    <x v="9"/>
    <x v="16"/>
    <s v=""/>
    <s v=""/>
    <x v="0"/>
    <s v=""/>
    <x v="0"/>
    <s v=""/>
    <x v="0"/>
    <s v=""/>
    <s v=""/>
    <s v=""/>
    <s v=""/>
    <s v=""/>
    <s v=""/>
    <s v=""/>
    <x v="68"/>
    <x v="59"/>
  </r>
  <r>
    <x v="75"/>
    <s v=" "/>
    <s v="volunteers"/>
    <s v=" "/>
    <s v=" "/>
    <s v=" "/>
    <x v="1"/>
    <x v="9"/>
    <x v="16"/>
    <s v=""/>
    <s v=""/>
    <x v="0"/>
    <s v=""/>
    <x v="0"/>
    <s v=""/>
    <x v="0"/>
    <s v=""/>
    <s v=""/>
    <s v=""/>
    <s v=""/>
    <s v=""/>
    <s v=""/>
    <s v=""/>
    <x v="69"/>
    <x v="60"/>
  </r>
  <r>
    <x v="75"/>
    <s v=" "/>
    <s v="volunteers"/>
    <s v=" "/>
    <s v=" "/>
    <s v=" "/>
    <x v="1"/>
    <x v="9"/>
    <x v="16"/>
    <s v=""/>
    <s v=""/>
    <x v="0"/>
    <s v=""/>
    <x v="0"/>
    <s v="planted a gift peach tree in orchard"/>
    <x v="16"/>
    <s v=""/>
    <s v=""/>
    <s v=""/>
    <s v=""/>
    <s v=""/>
    <s v=""/>
    <s v=""/>
    <x v="70"/>
    <x v="61"/>
  </r>
  <r>
    <x v="75"/>
    <s v=" "/>
    <s v="volunteers"/>
    <s v=" "/>
    <s v=" "/>
    <s v=" "/>
    <x v="2"/>
    <x v="9"/>
    <x v="26"/>
    <s v=""/>
    <s v=""/>
    <x v="0"/>
    <s v=""/>
    <x v="0"/>
    <s v=""/>
    <x v="0"/>
    <s v=""/>
    <s v=""/>
    <s v=""/>
    <s v=""/>
    <s v=""/>
    <s v=""/>
    <s v=""/>
    <x v="71"/>
    <x v="62"/>
  </r>
  <r>
    <x v="75"/>
    <s v=" "/>
    <s v="volunteers"/>
    <s v=" "/>
    <s v=" "/>
    <s v=" "/>
    <x v="3"/>
    <x v="68"/>
    <x v="7"/>
    <s v=""/>
    <s v=""/>
    <x v="0"/>
    <s v=""/>
    <x v="0"/>
    <s v="tomatoes, celeb &amp; marz"/>
    <x v="17"/>
    <s v=""/>
    <s v=""/>
    <s v=""/>
    <s v=""/>
    <s v=""/>
    <s v=""/>
    <s v=""/>
    <x v="32"/>
    <x v="10"/>
  </r>
  <r>
    <x v="75"/>
    <s v=" "/>
    <s v="volunteers"/>
    <s v=" "/>
    <s v=" "/>
    <s v=" "/>
    <x v="14"/>
    <x v="69"/>
    <x v="91"/>
    <s v=""/>
    <s v=""/>
    <x v="2"/>
    <s v="A2-7"/>
    <x v="2"/>
    <s v=""/>
    <x v="0"/>
    <s v=""/>
    <s v=""/>
    <s v=""/>
    <s v=""/>
    <s v=""/>
    <s v=""/>
    <s v=""/>
    <x v="32"/>
    <x v="10"/>
  </r>
  <r>
    <x v="75"/>
    <s v=" "/>
    <s v="volunteers"/>
    <s v=" "/>
    <s v=" "/>
    <s v=" "/>
    <x v="1"/>
    <x v="9"/>
    <x v="23"/>
    <s v=""/>
    <s v=""/>
    <x v="0"/>
    <s v=""/>
    <x v="0"/>
    <s v=""/>
    <x v="0"/>
    <s v=""/>
    <s v=""/>
    <s v=""/>
    <s v=""/>
    <s v=""/>
    <s v=""/>
    <s v=""/>
    <x v="72"/>
    <x v="63"/>
  </r>
  <r>
    <x v="75"/>
    <s v=" "/>
    <s v="volunteers"/>
    <s v=" "/>
    <s v=" "/>
    <s v=" "/>
    <x v="0"/>
    <x v="11"/>
    <x v="26"/>
    <n v="0"/>
    <n v="11"/>
    <x v="0"/>
    <s v=""/>
    <x v="0"/>
    <s v=""/>
    <x v="0"/>
    <s v=""/>
    <s v=""/>
    <s v=""/>
    <s v=""/>
    <s v=""/>
    <s v=""/>
    <s v=""/>
    <x v="49"/>
    <x v="39"/>
  </r>
  <r>
    <x v="75"/>
    <s v=" "/>
    <s v="volunteers"/>
    <s v=" "/>
    <s v=" "/>
    <s v=" "/>
    <x v="0"/>
    <x v="20"/>
    <x v="26"/>
    <n v="6"/>
    <n v="0"/>
    <x v="0"/>
    <s v=""/>
    <x v="0"/>
    <s v=""/>
    <x v="0"/>
    <s v=""/>
    <s v=""/>
    <s v=""/>
    <s v=""/>
    <s v=""/>
    <s v=""/>
    <s v=""/>
    <x v="49"/>
    <x v="39"/>
  </r>
  <r>
    <x v="75"/>
    <s v=" "/>
    <s v="volunteers"/>
    <s v=" "/>
    <s v=" "/>
    <s v=" "/>
    <x v="0"/>
    <x v="27"/>
    <x v="53"/>
    <n v="0"/>
    <n v="10"/>
    <x v="0"/>
    <s v=""/>
    <x v="0"/>
    <s v=""/>
    <x v="0"/>
    <s v=""/>
    <s v=""/>
    <s v=""/>
    <s v=""/>
    <s v=""/>
    <s v=""/>
    <s v=""/>
    <x v="49"/>
    <x v="39"/>
  </r>
  <r>
    <x v="75"/>
    <s v=" "/>
    <s v="volunteers"/>
    <s v=" "/>
    <s v=" "/>
    <s v=" "/>
    <x v="0"/>
    <x v="33"/>
    <x v="59"/>
    <n v="1"/>
    <n v="13"/>
    <x v="0"/>
    <s v=""/>
    <x v="0"/>
    <s v=""/>
    <x v="0"/>
    <s v=""/>
    <s v=""/>
    <s v=""/>
    <s v=""/>
    <s v=""/>
    <s v=""/>
    <s v=""/>
    <x v="49"/>
    <x v="39"/>
  </r>
  <r>
    <x v="75"/>
    <s v=" "/>
    <s v="volunteers"/>
    <s v=" "/>
    <s v=" "/>
    <s v=" "/>
    <x v="0"/>
    <x v="32"/>
    <x v="26"/>
    <n v="0"/>
    <n v="7"/>
    <x v="0"/>
    <s v=""/>
    <x v="0"/>
    <s v=""/>
    <x v="0"/>
    <s v=""/>
    <s v=""/>
    <s v=""/>
    <s v=""/>
    <s v=""/>
    <s v=""/>
    <s v=""/>
    <x v="49"/>
    <x v="39"/>
  </r>
  <r>
    <x v="75"/>
    <s v=" "/>
    <s v="volunteers"/>
    <s v=" "/>
    <s v=" "/>
    <s v=" "/>
    <x v="0"/>
    <x v="34"/>
    <x v="114"/>
    <n v="7"/>
    <n v="0"/>
    <x v="0"/>
    <s v=""/>
    <x v="0"/>
    <s v=""/>
    <x v="0"/>
    <s v=""/>
    <s v=""/>
    <s v=""/>
    <s v=""/>
    <s v=""/>
    <s v=""/>
    <s v=""/>
    <x v="49"/>
    <x v="39"/>
  </r>
  <r>
    <x v="75"/>
    <s v=" "/>
    <s v="volunteers"/>
    <s v=" "/>
    <s v=" "/>
    <s v=" "/>
    <x v="0"/>
    <x v="70"/>
    <x v="26"/>
    <n v="2"/>
    <n v="8"/>
    <x v="0"/>
    <s v=""/>
    <x v="0"/>
    <s v=""/>
    <x v="0"/>
    <s v=""/>
    <s v=""/>
    <s v=""/>
    <s v=""/>
    <s v=""/>
    <s v=""/>
    <s v=""/>
    <x v="49"/>
    <x v="39"/>
  </r>
  <r>
    <x v="76"/>
    <s v=" "/>
    <s v="volunteers"/>
    <s v=" "/>
    <s v=" "/>
    <s v=" "/>
    <x v="0"/>
    <x v="70"/>
    <x v="26"/>
    <n v="2"/>
    <n v="2"/>
    <x v="0"/>
    <s v=""/>
    <x v="0"/>
    <s v=""/>
    <x v="0"/>
    <s v=""/>
    <s v=""/>
    <s v=""/>
    <s v=""/>
    <s v=""/>
    <s v=""/>
    <s v=""/>
    <x v="0"/>
    <x v="0"/>
  </r>
  <r>
    <x v="76"/>
    <s v=" "/>
    <s v="volunteers"/>
    <s v=" "/>
    <s v=" "/>
    <s v=" "/>
    <x v="1"/>
    <x v="9"/>
    <x v="16"/>
    <s v=""/>
    <s v=""/>
    <x v="0"/>
    <s v=""/>
    <x v="0"/>
    <s v=""/>
    <x v="0"/>
    <s v=""/>
    <s v=""/>
    <s v=""/>
    <s v=""/>
    <s v=""/>
    <s v=""/>
    <s v=""/>
    <x v="73"/>
    <x v="64"/>
  </r>
  <r>
    <x v="77"/>
    <s v="AM"/>
    <s v="Argueta"/>
    <s v="yacir"/>
    <n v="4"/>
    <s v="JB"/>
    <x v="1"/>
    <x v="13"/>
    <x v="26"/>
    <s v=""/>
    <s v=""/>
    <x v="0"/>
    <s v=""/>
    <x v="0"/>
    <s v=""/>
    <x v="0"/>
    <s v=""/>
    <s v=""/>
    <s v=""/>
    <s v=""/>
    <s v=""/>
    <s v=""/>
    <s v=""/>
    <x v="74"/>
    <x v="65"/>
  </r>
  <r>
    <x v="77"/>
    <s v="AM"/>
    <s v="Argueta"/>
    <s v="Milagro"/>
    <n v="2"/>
    <s v="JT"/>
    <x v="0"/>
    <x v="24"/>
    <x v="35"/>
    <n v="1"/>
    <n v="2"/>
    <x v="0"/>
    <s v=""/>
    <x v="0"/>
    <s v=""/>
    <x v="0"/>
    <s v=""/>
    <s v=""/>
    <s v=""/>
    <s v=""/>
    <s v=""/>
    <s v=""/>
    <s v=""/>
    <x v="0"/>
    <x v="0"/>
  </r>
  <r>
    <x v="77"/>
    <s v="AM"/>
    <s v="Argueta"/>
    <s v="Milagro"/>
    <n v="2"/>
    <s v="JT"/>
    <x v="0"/>
    <x v="11"/>
    <x v="19"/>
    <n v="2"/>
    <n v="8"/>
    <x v="0"/>
    <s v=""/>
    <x v="0"/>
    <s v=""/>
    <x v="0"/>
    <s v=""/>
    <s v=""/>
    <s v=""/>
    <s v=""/>
    <s v=""/>
    <s v=""/>
    <s v=""/>
    <x v="0"/>
    <x v="0"/>
  </r>
  <r>
    <x v="77"/>
    <s v="AM"/>
    <s v="Argueta"/>
    <s v="Andrea"/>
    <n v="3"/>
    <s v="HO"/>
    <x v="4"/>
    <x v="9"/>
    <x v="31"/>
    <s v=""/>
    <s v=""/>
    <x v="0"/>
    <s v=""/>
    <x v="0"/>
    <s v=""/>
    <x v="0"/>
    <n v="63"/>
    <s v=" "/>
    <s v="7/10"/>
    <n v="82"/>
    <n v="113"/>
    <n v="70"/>
    <s v="transplant swamp chestnuts"/>
    <x v="0"/>
    <x v="0"/>
  </r>
  <r>
    <x v="77"/>
    <s v="AM"/>
    <s v="Argueta"/>
    <s v="David M"/>
    <n v="1"/>
    <s v="DC"/>
    <x v="0"/>
    <x v="20"/>
    <x v="16"/>
    <n v="6"/>
    <n v="7"/>
    <x v="0"/>
    <s v=""/>
    <x v="0"/>
    <s v=""/>
    <x v="0"/>
    <s v=""/>
    <s v=""/>
    <s v=""/>
    <s v=""/>
    <s v=""/>
    <s v=""/>
    <s v=""/>
    <x v="0"/>
    <x v="0"/>
  </r>
  <r>
    <x v="77"/>
    <s v="AM"/>
    <s v="Argueta"/>
    <s v="David M"/>
    <n v="1"/>
    <s v="DC"/>
    <x v="0"/>
    <x v="27"/>
    <x v="49"/>
    <n v="0"/>
    <n v="12"/>
    <x v="0"/>
    <s v=""/>
    <x v="0"/>
    <s v=""/>
    <x v="0"/>
    <s v=""/>
    <s v=""/>
    <s v=""/>
    <s v=""/>
    <s v=""/>
    <s v=""/>
    <s v=""/>
    <x v="0"/>
    <x v="0"/>
  </r>
  <r>
    <x v="77"/>
    <s v="AM"/>
    <s v="Argueta"/>
    <s v="Abigail"/>
    <n v="5"/>
    <s v="PM"/>
    <x v="0"/>
    <x v="17"/>
    <x v="118"/>
    <n v="3"/>
    <n v="4"/>
    <x v="0"/>
    <s v=""/>
    <x v="0"/>
    <s v=""/>
    <x v="0"/>
    <s v=""/>
    <s v=""/>
    <s v=""/>
    <s v=""/>
    <s v=""/>
    <s v=""/>
    <s v=""/>
    <x v="0"/>
    <x v="0"/>
  </r>
  <r>
    <x v="77"/>
    <s v="AM"/>
    <s v="Argueta"/>
    <s v="Abigail"/>
    <n v="5"/>
    <s v="PM"/>
    <x v="0"/>
    <x v="33"/>
    <x v="119"/>
    <n v="1"/>
    <n v="2"/>
    <x v="0"/>
    <s v=""/>
    <x v="0"/>
    <s v=""/>
    <x v="0"/>
    <s v=""/>
    <s v=""/>
    <s v=""/>
    <s v=""/>
    <s v=""/>
    <s v=""/>
    <s v=""/>
    <x v="0"/>
    <x v="0"/>
  </r>
  <r>
    <x v="77"/>
    <s v="AM"/>
    <s v="Argueta"/>
    <s v="Abigail"/>
    <n v="5"/>
    <s v="PM"/>
    <x v="0"/>
    <x v="70"/>
    <x v="120"/>
    <n v="1"/>
    <n v="11"/>
    <x v="0"/>
    <s v=""/>
    <x v="0"/>
    <s v=""/>
    <x v="0"/>
    <s v=""/>
    <s v=""/>
    <s v=""/>
    <s v=""/>
    <s v=""/>
    <s v=""/>
    <s v=""/>
    <x v="0"/>
    <x v="0"/>
  </r>
  <r>
    <x v="78"/>
    <s v="AM/PM"/>
    <s v="Lopez"/>
    <s v="outdoor"/>
    <s v="classes"/>
    <s v="rained out"/>
    <x v="0"/>
    <x v="20"/>
    <x v="26"/>
    <n v="12"/>
    <n v="8"/>
    <x v="0"/>
    <s v=""/>
    <x v="0"/>
    <s v=""/>
    <x v="0"/>
    <s v=""/>
    <s v=""/>
    <s v=""/>
    <s v=""/>
    <s v=""/>
    <s v=""/>
    <s v=""/>
    <x v="0"/>
    <x v="0"/>
  </r>
  <r>
    <x v="78"/>
    <s v="AM/PM"/>
    <s v="Lopez"/>
    <s v="outdoor"/>
    <s v="classes"/>
    <s v="rained out"/>
    <x v="0"/>
    <x v="17"/>
    <x v="26"/>
    <n v="3"/>
    <n v="6"/>
    <x v="0"/>
    <s v=""/>
    <x v="0"/>
    <s v=""/>
    <x v="0"/>
    <s v=""/>
    <s v=""/>
    <s v=""/>
    <s v=""/>
    <s v=""/>
    <s v=""/>
    <s v=""/>
    <x v="0"/>
    <x v="0"/>
  </r>
  <r>
    <x v="78"/>
    <s v="AM/PM"/>
    <s v="Lopez"/>
    <s v="outdoor"/>
    <s v="classes"/>
    <s v="rained out"/>
    <x v="0"/>
    <x v="27"/>
    <x v="53"/>
    <n v="1"/>
    <n v="2"/>
    <x v="0"/>
    <s v=""/>
    <x v="0"/>
    <s v=""/>
    <x v="0"/>
    <s v=""/>
    <s v=""/>
    <s v=""/>
    <s v=""/>
    <s v=""/>
    <s v=""/>
    <s v=""/>
    <x v="0"/>
    <x v="0"/>
  </r>
  <r>
    <x v="78"/>
    <s v="AM/PM"/>
    <s v="Lopez"/>
    <s v="outdoor"/>
    <s v="classes"/>
    <s v="rained out"/>
    <x v="0"/>
    <x v="70"/>
    <x v="120"/>
    <n v="2"/>
    <n v="10"/>
    <x v="0"/>
    <s v=""/>
    <x v="0"/>
    <s v=""/>
    <x v="0"/>
    <s v=""/>
    <s v=""/>
    <s v=""/>
    <s v=""/>
    <s v=""/>
    <s v=""/>
    <s v=""/>
    <x v="0"/>
    <x v="0"/>
  </r>
  <r>
    <x v="78"/>
    <s v="AM/PM"/>
    <s v="Lopez"/>
    <s v="outdoor"/>
    <s v="classes"/>
    <s v="rained out"/>
    <x v="0"/>
    <x v="22"/>
    <x v="7"/>
    <n v="5"/>
    <n v="3"/>
    <x v="0"/>
    <s v=""/>
    <x v="0"/>
    <s v=""/>
    <x v="0"/>
    <s v=""/>
    <s v=""/>
    <s v=""/>
    <s v=""/>
    <s v=""/>
    <s v=""/>
    <s v=""/>
    <x v="0"/>
    <x v="0"/>
  </r>
  <r>
    <x v="79"/>
    <s v="AM"/>
    <s v="Argueta"/>
    <s v="fatima"/>
    <n v="1"/>
    <s v="SH/Dcall"/>
    <x v="0"/>
    <x v="27"/>
    <x v="49"/>
    <n v="0"/>
    <n v="9"/>
    <x v="0"/>
    <s v=""/>
    <x v="0"/>
    <s v=""/>
    <x v="0"/>
    <s v=""/>
    <s v=""/>
    <s v=""/>
    <s v=""/>
    <s v=""/>
    <s v=""/>
    <s v=""/>
    <x v="0"/>
    <x v="0"/>
  </r>
  <r>
    <x v="79"/>
    <s v="AM"/>
    <s v="Argueta"/>
    <s v="fatima"/>
    <n v="1"/>
    <s v="SH/Dcall"/>
    <x v="0"/>
    <x v="20"/>
    <x v="16"/>
    <n v="10"/>
    <n v="1"/>
    <x v="0"/>
    <s v=""/>
    <x v="0"/>
    <s v=""/>
    <x v="0"/>
    <s v=""/>
    <s v=""/>
    <s v=""/>
    <s v=""/>
    <s v=""/>
    <s v=""/>
    <s v=""/>
    <x v="0"/>
    <x v="0"/>
  </r>
  <r>
    <x v="79"/>
    <s v="AM"/>
    <s v="Argueta"/>
    <s v="fatima"/>
    <n v="1"/>
    <s v="SH/Dcall"/>
    <x v="0"/>
    <x v="34"/>
    <x v="121"/>
    <n v="6"/>
    <n v="11"/>
    <x v="0"/>
    <s v=""/>
    <x v="0"/>
    <s v=""/>
    <x v="0"/>
    <s v=""/>
    <s v=""/>
    <s v=""/>
    <s v=""/>
    <s v=""/>
    <s v=""/>
    <s v=""/>
    <x v="0"/>
    <x v="0"/>
  </r>
  <r>
    <x v="79"/>
    <s v="AM"/>
    <s v="Argueta"/>
    <s v="sophia R."/>
    <n v="2"/>
    <s v="PM"/>
    <x v="0"/>
    <x v="11"/>
    <x v="19"/>
    <n v="8"/>
    <n v="7"/>
    <x v="0"/>
    <s v=""/>
    <x v="0"/>
    <s v=""/>
    <x v="0"/>
    <s v=""/>
    <s v=""/>
    <s v=""/>
    <s v=""/>
    <s v=""/>
    <s v=""/>
    <s v=""/>
    <x v="0"/>
    <x v="0"/>
  </r>
  <r>
    <x v="79"/>
    <s v="AM"/>
    <s v="Argueta"/>
    <s v="sophia R."/>
    <n v="2"/>
    <s v="PM"/>
    <x v="0"/>
    <x v="28"/>
    <x v="122"/>
    <n v="2"/>
    <n v="3"/>
    <x v="3"/>
    <s v=""/>
    <x v="0"/>
    <s v=""/>
    <x v="0"/>
    <s v=""/>
    <s v=""/>
    <s v=""/>
    <s v=""/>
    <s v=""/>
    <s v=""/>
    <s v=""/>
    <x v="0"/>
    <x v="0"/>
  </r>
  <r>
    <x v="79"/>
    <s v="AM"/>
    <s v="Argueta"/>
    <s v="sophia R."/>
    <n v="2"/>
    <s v="PM"/>
    <x v="0"/>
    <x v="33"/>
    <x v="45"/>
    <n v="0"/>
    <n v="2"/>
    <x v="0"/>
    <s v=""/>
    <x v="0"/>
    <s v=""/>
    <x v="0"/>
    <s v=""/>
    <s v=""/>
    <s v=""/>
    <s v=""/>
    <s v=""/>
    <s v=""/>
    <s v=""/>
    <x v="0"/>
    <x v="0"/>
  </r>
  <r>
    <x v="79"/>
    <s v="AM"/>
    <s v="Argueta"/>
    <s v="Yeison"/>
    <n v="3"/>
    <s v="JB/HO"/>
    <x v="4"/>
    <x v="9"/>
    <x v="31"/>
    <s v=""/>
    <s v=""/>
    <x v="0"/>
    <s v=""/>
    <x v="0"/>
    <s v=""/>
    <x v="0"/>
    <n v="64"/>
    <s v=" "/>
    <n v="3"/>
    <s v="_"/>
    <n v="110"/>
    <s v="_"/>
    <s v=" "/>
    <x v="0"/>
    <x v="0"/>
  </r>
  <r>
    <x v="79"/>
    <s v="AM"/>
    <s v="Argueta"/>
    <s v="Hector"/>
    <n v="5"/>
    <s v="JT/DC"/>
    <x v="0"/>
    <x v="17"/>
    <x v="26"/>
    <n v="2"/>
    <n v="0"/>
    <x v="0"/>
    <s v=""/>
    <x v="0"/>
    <s v=""/>
    <x v="0"/>
    <s v=""/>
    <s v=""/>
    <s v=""/>
    <s v=""/>
    <s v=""/>
    <s v=""/>
    <s v=""/>
    <x v="0"/>
    <x v="0"/>
  </r>
  <r>
    <x v="79"/>
    <s v="AM"/>
    <s v="Argueta"/>
    <s v="Hector"/>
    <n v="5"/>
    <s v="JT/DC"/>
    <x v="0"/>
    <x v="61"/>
    <x v="34"/>
    <n v="0"/>
    <n v="5"/>
    <x v="0"/>
    <s v=""/>
    <x v="0"/>
    <s v=""/>
    <x v="0"/>
    <s v=""/>
    <s v=""/>
    <s v=""/>
    <s v=""/>
    <s v=""/>
    <s v=""/>
    <s v=""/>
    <x v="0"/>
    <x v="0"/>
  </r>
  <r>
    <x v="79"/>
    <s v="AM"/>
    <s v="Argueta"/>
    <s v="Hector"/>
    <n v="5"/>
    <s v="JT/DC"/>
    <x v="0"/>
    <x v="31"/>
    <x v="34"/>
    <n v="0"/>
    <n v="5"/>
    <x v="0"/>
    <s v=""/>
    <x v="0"/>
    <s v=""/>
    <x v="0"/>
    <s v=""/>
    <s v=""/>
    <s v=""/>
    <s v=""/>
    <s v=""/>
    <s v=""/>
    <s v=""/>
    <x v="0"/>
    <x v="0"/>
  </r>
  <r>
    <x v="79"/>
    <s v="AM"/>
    <s v="Argueta"/>
    <s v="Christopher"/>
    <n v="4"/>
    <s v="DL "/>
    <x v="1"/>
    <x v="9"/>
    <x v="62"/>
    <s v=""/>
    <s v=""/>
    <x v="0"/>
    <s v=""/>
    <x v="0"/>
    <s v=""/>
    <x v="0"/>
    <s v=""/>
    <s v=""/>
    <s v=""/>
    <s v=""/>
    <s v=""/>
    <s v=""/>
    <s v=""/>
    <x v="75"/>
    <x v="66"/>
  </r>
  <r>
    <x v="80"/>
    <s v="AM"/>
    <s v="Argueta"/>
    <s v="  "/>
    <s v=" "/>
    <s v=" "/>
    <x v="1"/>
    <x v="9"/>
    <x v="16"/>
    <s v=""/>
    <s v=""/>
    <x v="0"/>
    <s v=""/>
    <x v="0"/>
    <s v=""/>
    <x v="0"/>
    <s v=""/>
    <s v=""/>
    <s v=""/>
    <s v=""/>
    <s v=""/>
    <s v=""/>
    <s v=""/>
    <x v="76"/>
    <x v="67"/>
  </r>
  <r>
    <x v="80"/>
    <s v="AM"/>
    <s v="Argueta"/>
    <s v=" "/>
    <s v=" "/>
    <s v=" "/>
    <x v="0"/>
    <x v="70"/>
    <x v="123"/>
    <n v="2"/>
    <n v="9"/>
    <x v="0"/>
    <s v=""/>
    <x v="0"/>
    <s v=""/>
    <x v="0"/>
    <s v=""/>
    <s v=""/>
    <s v=""/>
    <s v=""/>
    <s v=""/>
    <s v=""/>
    <s v=""/>
    <x v="0"/>
    <x v="0"/>
  </r>
  <r>
    <x v="81"/>
    <s v="AM"/>
    <s v="Hebert"/>
    <s v="Cameron"/>
    <n v="1"/>
    <s v="MW "/>
    <x v="4"/>
    <x v="9"/>
    <x v="31"/>
    <s v=""/>
    <s v=""/>
    <x v="0"/>
    <s v=""/>
    <x v="0"/>
    <s v=""/>
    <x v="0"/>
    <n v="72"/>
    <s v=" "/>
    <s v=" "/>
    <n v="66"/>
    <n v="98"/>
    <n v="68"/>
    <s v="empty #3"/>
    <x v="0"/>
    <x v="0"/>
  </r>
  <r>
    <x v="81"/>
    <s v="AM"/>
    <s v="Hebert"/>
    <s v="Derrick"/>
    <n v="2"/>
    <s v="Dcall"/>
    <x v="1"/>
    <x v="9"/>
    <x v="124"/>
    <s v=""/>
    <s v=""/>
    <x v="0"/>
    <s v=""/>
    <x v="0"/>
    <s v=""/>
    <x v="0"/>
    <s v=""/>
    <s v=""/>
    <s v=""/>
    <s v=""/>
    <s v=""/>
    <s v=""/>
    <s v=""/>
    <x v="77"/>
    <x v="68"/>
  </r>
  <r>
    <x v="81"/>
    <s v="AM"/>
    <s v="Hebert"/>
    <s v="Wilson"/>
    <n v="3"/>
    <s v="PM"/>
    <x v="1"/>
    <x v="9"/>
    <x v="87"/>
    <s v=""/>
    <s v=""/>
    <x v="0"/>
    <s v=""/>
    <x v="0"/>
    <s v=""/>
    <x v="0"/>
    <s v=""/>
    <s v=""/>
    <s v=""/>
    <s v=""/>
    <s v=""/>
    <s v=""/>
    <s v=""/>
    <x v="78"/>
    <x v="68"/>
  </r>
  <r>
    <x v="81"/>
    <s v="AM"/>
    <s v="Hebert"/>
    <s v="Tr'Shawn"/>
    <n v="4"/>
    <s v="JB"/>
    <x v="0"/>
    <x v="22"/>
    <x v="125"/>
    <n v="1"/>
    <n v="6"/>
    <x v="0"/>
    <s v=""/>
    <x v="0"/>
    <s v=""/>
    <x v="0"/>
    <s v=""/>
    <s v=""/>
    <s v=""/>
    <s v=""/>
    <s v=""/>
    <s v=""/>
    <s v=""/>
    <x v="0"/>
    <x v="0"/>
  </r>
  <r>
    <x v="81"/>
    <s v="AM"/>
    <s v="Hebert"/>
    <s v="Tr'Shawn"/>
    <n v="4"/>
    <s v="JB"/>
    <x v="0"/>
    <x v="17"/>
    <x v="118"/>
    <n v="3"/>
    <n v="0"/>
    <x v="0"/>
    <s v=""/>
    <x v="0"/>
    <s v=""/>
    <x v="0"/>
    <s v=""/>
    <s v=""/>
    <s v=""/>
    <s v=""/>
    <s v=""/>
    <s v=""/>
    <s v=""/>
    <x v="0"/>
    <x v="0"/>
  </r>
  <r>
    <x v="81"/>
    <s v="AM"/>
    <s v="Hebert"/>
    <s v="Angel"/>
    <n v="5"/>
    <s v="EV, LV"/>
    <x v="3"/>
    <x v="19"/>
    <x v="126"/>
    <s v=""/>
    <s v=""/>
    <x v="0"/>
    <s v=""/>
    <x v="0"/>
    <s v="peppers"/>
    <x v="18"/>
    <s v=""/>
    <s v=""/>
    <s v=""/>
    <s v=""/>
    <s v=""/>
    <s v=""/>
    <s v=""/>
    <x v="0"/>
    <x v="0"/>
  </r>
  <r>
    <x v="81"/>
    <s v="AM"/>
    <s v="Hebert"/>
    <s v="Darlanna"/>
    <n v="6"/>
    <s v="SH, Lisa ?"/>
    <x v="0"/>
    <x v="20"/>
    <x v="127"/>
    <n v="5"/>
    <n v="10"/>
    <x v="0"/>
    <s v=""/>
    <x v="0"/>
    <s v=""/>
    <x v="0"/>
    <s v=""/>
    <s v=""/>
    <s v=""/>
    <s v=""/>
    <s v=""/>
    <s v=""/>
    <s v=""/>
    <x v="0"/>
    <x v="0"/>
  </r>
  <r>
    <x v="81"/>
    <s v="PM"/>
    <s v="Hebert"/>
    <s v="Kaden"/>
    <n v="1"/>
    <s v="HO"/>
    <x v="4"/>
    <x v="9"/>
    <x v="31"/>
    <s v=""/>
    <s v=""/>
    <x v="0"/>
    <s v=""/>
    <x v="0"/>
    <s v=""/>
    <x v="0"/>
    <n v="80"/>
    <s v=" "/>
    <n v="0"/>
    <n v="69"/>
    <n v="108"/>
    <n v="66"/>
    <s v="empty #3"/>
    <x v="0"/>
    <x v="0"/>
  </r>
  <r>
    <x v="81"/>
    <s v="PM"/>
    <s v="Hebert"/>
    <s v="Solara"/>
    <n v="2"/>
    <s v="Dcall"/>
    <x v="0"/>
    <x v="20"/>
    <x v="128"/>
    <n v="1"/>
    <n v="8"/>
    <x v="0"/>
    <s v=""/>
    <x v="0"/>
    <s v=""/>
    <x v="0"/>
    <s v=""/>
    <s v=""/>
    <s v=""/>
    <s v=""/>
    <s v=""/>
    <s v=""/>
    <s v=""/>
    <x v="0"/>
    <x v="0"/>
  </r>
  <r>
    <x v="81"/>
    <s v="PM"/>
    <s v="Hebert"/>
    <s v="Ruben"/>
    <n v="3"/>
    <s v="JB"/>
    <x v="1"/>
    <x v="9"/>
    <x v="34"/>
    <s v=""/>
    <s v=""/>
    <x v="0"/>
    <s v=""/>
    <x v="0"/>
    <s v=""/>
    <x v="0"/>
    <s v=""/>
    <s v=""/>
    <s v=""/>
    <s v=""/>
    <s v=""/>
    <s v=""/>
    <s v=""/>
    <x v="79"/>
    <x v="69"/>
  </r>
  <r>
    <x v="81"/>
    <s v="PM"/>
    <s v="Hebert"/>
    <s v="Sophia"/>
    <n v="4"/>
    <s v="SH"/>
    <x v="0"/>
    <x v="24"/>
    <x v="41"/>
    <n v="5"/>
    <n v="0"/>
    <x v="0"/>
    <s v=""/>
    <x v="0"/>
    <s v=""/>
    <x v="0"/>
    <s v=""/>
    <s v=""/>
    <s v=""/>
    <s v=""/>
    <s v=""/>
    <s v=""/>
    <s v=""/>
    <x v="0"/>
    <x v="0"/>
  </r>
  <r>
    <x v="81"/>
    <s v="PM"/>
    <s v="Hebert"/>
    <s v="Izzy"/>
    <n v="5"/>
    <s v="EV"/>
    <x v="3"/>
    <x v="71"/>
    <x v="102"/>
    <s v=""/>
    <s v=""/>
    <x v="0"/>
    <s v=""/>
    <x v="0"/>
    <s v="cucumbers, pickling"/>
    <x v="18"/>
    <s v=""/>
    <s v=""/>
    <s v=""/>
    <s v=""/>
    <s v=""/>
    <s v=""/>
    <s v=""/>
    <x v="0"/>
    <x v="0"/>
  </r>
  <r>
    <x v="81"/>
    <s v="PM"/>
    <s v="Hebert"/>
    <s v="Liam"/>
    <n v="6"/>
    <s v="PM"/>
    <x v="0"/>
    <x v="17"/>
    <x v="26"/>
    <n v="3"/>
    <n v="13"/>
    <x v="0"/>
    <s v=""/>
    <x v="0"/>
    <s v=""/>
    <x v="0"/>
    <s v=""/>
    <s v=""/>
    <s v=""/>
    <s v=""/>
    <s v=""/>
    <s v=""/>
    <s v=""/>
    <x v="0"/>
    <x v="0"/>
  </r>
  <r>
    <x v="81"/>
    <s v="PM"/>
    <s v="Hebert"/>
    <s v="Liam"/>
    <n v="6"/>
    <s v="PM"/>
    <x v="0"/>
    <x v="27"/>
    <x v="80"/>
    <n v="0"/>
    <n v="6"/>
    <x v="0"/>
    <s v=""/>
    <x v="0"/>
    <s v=""/>
    <x v="0"/>
    <s v=""/>
    <s v=""/>
    <s v=""/>
    <s v=""/>
    <s v=""/>
    <s v=""/>
    <s v=""/>
    <x v="0"/>
    <x v="0"/>
  </r>
  <r>
    <x v="82"/>
    <s v="AM"/>
    <s v="Argueta"/>
    <e v="#NAME?"/>
    <s v="-"/>
    <s v="JT"/>
    <x v="0"/>
    <x v="20"/>
    <x v="26"/>
    <n v="19"/>
    <n v="3"/>
    <x v="0"/>
    <s v=""/>
    <x v="0"/>
    <s v=""/>
    <x v="0"/>
    <s v=""/>
    <s v=""/>
    <s v=""/>
    <s v=""/>
    <s v=""/>
    <s v=""/>
    <s v=""/>
    <x v="0"/>
    <x v="0"/>
  </r>
  <r>
    <x v="82"/>
    <s v="AM"/>
    <s v="Argueta"/>
    <s v="alejandra"/>
    <s v="-"/>
    <s v="DC"/>
    <x v="1"/>
    <x v="9"/>
    <x v="116"/>
    <s v=""/>
    <s v=""/>
    <x v="0"/>
    <s v=""/>
    <x v="0"/>
    <s v=""/>
    <x v="0"/>
    <s v=""/>
    <s v=""/>
    <s v=""/>
    <s v=""/>
    <s v=""/>
    <s v=""/>
    <s v=""/>
    <x v="80"/>
    <x v="70"/>
  </r>
  <r>
    <x v="82"/>
    <s v="AM"/>
    <s v="Argueta"/>
    <s v="Suri"/>
    <n v="3"/>
    <s v="DL"/>
    <x v="4"/>
    <x v="9"/>
    <x v="31"/>
    <s v=""/>
    <s v=""/>
    <x v="0"/>
    <s v=""/>
    <x v="0"/>
    <s v=""/>
    <x v="0"/>
    <n v="82"/>
    <s v=" "/>
    <n v="0"/>
    <n v="74"/>
    <n v="108"/>
    <n v="68"/>
    <s v="filled buckets with compost for M15"/>
    <x v="0"/>
    <x v="0"/>
  </r>
  <r>
    <x v="82"/>
    <s v="AM"/>
    <s v="Argueta"/>
    <s v="Misael"/>
    <n v="4"/>
    <s v="SH"/>
    <x v="0"/>
    <x v="27"/>
    <x v="129"/>
    <n v="1"/>
    <n v="5"/>
    <x v="0"/>
    <s v=""/>
    <x v="0"/>
    <s v=""/>
    <x v="0"/>
    <s v=""/>
    <s v=""/>
    <s v=""/>
    <s v=""/>
    <s v=""/>
    <s v=""/>
    <s v=""/>
    <x v="0"/>
    <x v="0"/>
  </r>
  <r>
    <x v="82"/>
    <s v="AM"/>
    <s v="Argueta"/>
    <s v="Misael"/>
    <n v="4"/>
    <s v="SH"/>
    <x v="0"/>
    <x v="72"/>
    <x v="129"/>
    <n v="0"/>
    <n v="3"/>
    <x v="0"/>
    <s v=""/>
    <x v="0"/>
    <s v=""/>
    <x v="0"/>
    <s v=""/>
    <s v=""/>
    <s v=""/>
    <s v=""/>
    <s v=""/>
    <s v=""/>
    <s v=""/>
    <x v="0"/>
    <x v="0"/>
  </r>
  <r>
    <x v="82"/>
    <s v="AM"/>
    <s v="Argueta"/>
    <s v="Misael"/>
    <n v="4"/>
    <s v="SH"/>
    <x v="0"/>
    <x v="22"/>
    <x v="129"/>
    <n v="0"/>
    <n v="8"/>
    <x v="0"/>
    <s v=""/>
    <x v="0"/>
    <s v=""/>
    <x v="0"/>
    <s v=""/>
    <s v=""/>
    <s v=""/>
    <s v=""/>
    <s v=""/>
    <s v=""/>
    <s v=""/>
    <x v="0"/>
    <x v="0"/>
  </r>
  <r>
    <x v="82"/>
    <s v="AM"/>
    <s v="Argueta"/>
    <s v="Misael"/>
    <n v="4"/>
    <s v="SH"/>
    <x v="0"/>
    <x v="11"/>
    <x v="129"/>
    <n v="2"/>
    <n v="6"/>
    <x v="0"/>
    <s v=""/>
    <x v="0"/>
    <s v=""/>
    <x v="0"/>
    <s v=""/>
    <s v=""/>
    <s v=""/>
    <s v=""/>
    <s v=""/>
    <s v=""/>
    <s v=""/>
    <x v="0"/>
    <x v="0"/>
  </r>
  <r>
    <x v="82"/>
    <s v="AM"/>
    <s v="Argueta"/>
    <s v="Misael"/>
    <n v="4"/>
    <s v="SH"/>
    <x v="0"/>
    <x v="70"/>
    <x v="130"/>
    <n v="2"/>
    <n v="3"/>
    <x v="0"/>
    <s v=""/>
    <x v="0"/>
    <s v=""/>
    <x v="0"/>
    <s v=""/>
    <s v=""/>
    <s v=""/>
    <s v=""/>
    <s v=""/>
    <s v=""/>
    <s v=""/>
    <x v="0"/>
    <x v="0"/>
  </r>
  <r>
    <x v="82"/>
    <s v="AM"/>
    <s v="Argueta"/>
    <s v="Misael"/>
    <n v="4"/>
    <s v="SH"/>
    <x v="0"/>
    <x v="17"/>
    <x v="26"/>
    <n v="5"/>
    <n v="2"/>
    <x v="0"/>
    <s v=""/>
    <x v="0"/>
    <s v=""/>
    <x v="0"/>
    <s v=""/>
    <s v=""/>
    <s v=""/>
    <s v=""/>
    <s v=""/>
    <s v=""/>
    <s v=""/>
    <x v="0"/>
    <x v="0"/>
  </r>
  <r>
    <x v="82"/>
    <s v="AM"/>
    <s v="Argueta"/>
    <s v="Jordan"/>
    <n v="5"/>
    <s v="EV"/>
    <x v="3"/>
    <x v="7"/>
    <x v="126"/>
    <s v=""/>
    <s v=""/>
    <x v="0"/>
    <s v=""/>
    <x v="0"/>
    <s v="Eggplant"/>
    <x v="19"/>
    <s v=""/>
    <s v=""/>
    <s v=""/>
    <s v=""/>
    <s v=""/>
    <s v=""/>
    <s v=""/>
    <x v="0"/>
    <x v="0"/>
  </r>
  <r>
    <x v="83"/>
    <s v="AM"/>
    <s v="Lopez"/>
    <s v="Cameron"/>
    <n v="1"/>
    <s v="SK"/>
    <x v="0"/>
    <x v="24"/>
    <x v="131"/>
    <n v="9"/>
    <n v="15"/>
    <x v="0"/>
    <s v=""/>
    <x v="0"/>
    <s v=""/>
    <x v="0"/>
    <s v=""/>
    <s v=""/>
    <s v=""/>
    <s v=""/>
    <s v=""/>
    <s v=""/>
    <s v=""/>
    <x v="0"/>
    <x v="0"/>
  </r>
  <r>
    <x v="83"/>
    <s v="AM"/>
    <s v="Lopez"/>
    <s v="Almando"/>
    <n v="2"/>
    <s v="JB"/>
    <x v="4"/>
    <x v="9"/>
    <x v="31"/>
    <s v=""/>
    <s v=""/>
    <x v="0"/>
    <s v=""/>
    <x v="0"/>
    <s v=""/>
    <x v="0"/>
    <n v="76"/>
    <s v=" "/>
    <s v="1  1/8"/>
    <n v="82"/>
    <n v="66"/>
    <n v="108"/>
    <s v=" "/>
    <x v="0"/>
    <x v="0"/>
  </r>
  <r>
    <x v="83"/>
    <s v="AM"/>
    <s v="Lopez"/>
    <s v="Trinity"/>
    <n v="3"/>
    <s v="EV"/>
    <x v="3"/>
    <x v="73"/>
    <x v="40"/>
    <s v=""/>
    <s v=""/>
    <x v="0"/>
    <s v=""/>
    <x v="0"/>
    <s v="squash, smooth criminal"/>
    <x v="20"/>
    <s v=""/>
    <s v=""/>
    <s v=""/>
    <s v=""/>
    <s v=""/>
    <s v=""/>
    <s v=""/>
    <x v="0"/>
    <x v="0"/>
  </r>
  <r>
    <x v="83"/>
    <s v="AM"/>
    <s v="Lopez"/>
    <s v="Trinity"/>
    <n v="3"/>
    <s v="ev"/>
    <x v="3"/>
    <x v="74"/>
    <x v="79"/>
    <s v=""/>
    <s v=""/>
    <x v="0"/>
    <s v=""/>
    <x v="0"/>
    <s v="squash, midas"/>
    <x v="20"/>
    <s v=""/>
    <s v=""/>
    <s v=""/>
    <s v=""/>
    <s v=""/>
    <s v=""/>
    <s v=""/>
    <x v="0"/>
    <x v="0"/>
  </r>
  <r>
    <x v="83"/>
    <s v="AM"/>
    <s v="Lopez"/>
    <s v="Ceasar"/>
    <n v="4"/>
    <s v="dl"/>
    <x v="3"/>
    <x v="71"/>
    <x v="29"/>
    <s v=""/>
    <s v=""/>
    <x v="0"/>
    <s v=""/>
    <x v="0"/>
    <s v="cucumbers, pickling"/>
    <x v="20"/>
    <s v=""/>
    <s v=""/>
    <s v=""/>
    <s v=""/>
    <s v=""/>
    <s v=""/>
    <s v=""/>
    <x v="0"/>
    <x v="0"/>
  </r>
  <r>
    <x v="83"/>
    <s v="AM"/>
    <s v="Lopez"/>
    <s v="Addison"/>
    <n v="5"/>
    <s v="DW"/>
    <x v="0"/>
    <x v="20"/>
    <x v="26"/>
    <n v="5"/>
    <n v="5"/>
    <x v="0"/>
    <s v=""/>
    <x v="0"/>
    <s v=""/>
    <x v="0"/>
    <s v=""/>
    <s v=""/>
    <s v=""/>
    <s v=""/>
    <s v=""/>
    <s v=""/>
    <s v=""/>
    <x v="0"/>
    <x v="0"/>
  </r>
  <r>
    <x v="83"/>
    <s v="AM"/>
    <s v="Lopez"/>
    <s v="Emma"/>
    <n v="6"/>
    <s v="DC"/>
    <x v="0"/>
    <x v="17"/>
    <x v="26"/>
    <n v="0"/>
    <n v="7"/>
    <x v="0"/>
    <s v=""/>
    <x v="0"/>
    <s v=""/>
    <x v="0"/>
    <s v=""/>
    <s v=""/>
    <s v=""/>
    <s v=""/>
    <s v=""/>
    <s v=""/>
    <s v=""/>
    <x v="0"/>
    <x v="0"/>
  </r>
  <r>
    <x v="83"/>
    <s v="PM"/>
    <s v="Lopez"/>
    <s v="Lewellyn"/>
    <n v="1"/>
    <s v="SK"/>
    <x v="4"/>
    <x v="9"/>
    <x v="31"/>
    <s v=""/>
    <s v=""/>
    <x v="0"/>
    <s v=""/>
    <x v="0"/>
    <s v=""/>
    <x v="0"/>
    <n v="85"/>
    <s v=" "/>
    <n v="0"/>
    <n v="92"/>
    <n v="112"/>
    <n v="69"/>
    <s v="weed under grapes"/>
    <x v="0"/>
    <x v="0"/>
  </r>
  <r>
    <x v="83"/>
    <s v="PM"/>
    <s v="Lopez"/>
    <s v="Collin"/>
    <n v="2"/>
    <s v="DW"/>
    <x v="0"/>
    <x v="27"/>
    <x v="49"/>
    <n v="3"/>
    <n v="4"/>
    <x v="0"/>
    <s v=""/>
    <x v="0"/>
    <s v=""/>
    <x v="0"/>
    <s v=""/>
    <s v=""/>
    <s v=""/>
    <s v=""/>
    <s v=""/>
    <s v=""/>
    <s v=""/>
    <x v="0"/>
    <x v="0"/>
  </r>
  <r>
    <x v="83"/>
    <s v="PM"/>
    <s v="Lopez"/>
    <s v="Cullen"/>
    <n v="3"/>
    <s v="EV"/>
    <x v="3"/>
    <x v="75"/>
    <x v="132"/>
    <s v=""/>
    <s v=""/>
    <x v="0"/>
    <s v=""/>
    <x v="0"/>
    <s v="cucumbers, sweet slice"/>
    <x v="20"/>
    <s v=""/>
    <s v=""/>
    <s v=""/>
    <s v=""/>
    <s v=""/>
    <s v=""/>
    <s v=""/>
    <x v="0"/>
    <x v="0"/>
  </r>
  <r>
    <x v="83"/>
    <s v="PM"/>
    <s v="Lopez"/>
    <s v="Jace"/>
    <n v="4"/>
    <s v="JB"/>
    <x v="0"/>
    <x v="17"/>
    <x v="26"/>
    <n v="2"/>
    <n v="3"/>
    <x v="0"/>
    <s v=""/>
    <x v="0"/>
    <s v=""/>
    <x v="0"/>
    <s v=""/>
    <s v=""/>
    <s v=""/>
    <s v=""/>
    <s v=""/>
    <s v=""/>
    <s v=""/>
    <x v="0"/>
    <x v="0"/>
  </r>
  <r>
    <x v="83"/>
    <s v="PM"/>
    <s v="Lopez"/>
    <s v="Logan"/>
    <n v="5"/>
    <s v="DC"/>
    <x v="0"/>
    <x v="61"/>
    <x v="34"/>
    <n v="0"/>
    <n v="10"/>
    <x v="0"/>
    <s v=""/>
    <x v="0"/>
    <s v=""/>
    <x v="0"/>
    <s v=""/>
    <s v=""/>
    <s v=""/>
    <s v=""/>
    <s v=""/>
    <s v=""/>
    <s v=""/>
    <x v="0"/>
    <x v="0"/>
  </r>
  <r>
    <x v="83"/>
    <s v="PM"/>
    <s v="Lopez"/>
    <s v="Lexi"/>
    <n v="6"/>
    <s v="AM"/>
    <x v="0"/>
    <x v="20"/>
    <x v="26"/>
    <n v="1"/>
    <n v="13"/>
    <x v="0"/>
    <s v=""/>
    <x v="0"/>
    <s v=""/>
    <x v="0"/>
    <s v=""/>
    <s v=""/>
    <s v=""/>
    <s v=""/>
    <s v=""/>
    <s v=""/>
    <s v=""/>
    <x v="0"/>
    <x v="0"/>
  </r>
  <r>
    <x v="84"/>
    <s v="AM"/>
    <s v="volunteers"/>
    <s v=" "/>
    <s v=" "/>
    <s v=" "/>
    <x v="2"/>
    <x v="9"/>
    <x v="49"/>
    <s v=""/>
    <s v=""/>
    <x v="0"/>
    <s v=""/>
    <x v="0"/>
    <s v=""/>
    <x v="0"/>
    <s v=""/>
    <s v=""/>
    <s v=""/>
    <s v=""/>
    <s v=""/>
    <s v=""/>
    <s v=""/>
    <x v="81"/>
    <x v="71"/>
  </r>
  <r>
    <x v="84"/>
    <s v="AM"/>
    <s v="volunteers"/>
    <s v=" "/>
    <s v=" "/>
    <s v=" "/>
    <x v="1"/>
    <x v="9"/>
    <x v="133"/>
    <s v=""/>
    <s v=""/>
    <x v="0"/>
    <s v=""/>
    <x v="0"/>
    <s v=""/>
    <x v="0"/>
    <s v=""/>
    <s v=""/>
    <s v=""/>
    <s v=""/>
    <s v=""/>
    <s v=""/>
    <s v=""/>
    <x v="82"/>
    <x v="72"/>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r>
    <x v="85"/>
    <s v=""/>
    <s v=""/>
    <s v=""/>
    <s v=""/>
    <s v=""/>
    <x v="15"/>
    <x v="9"/>
    <x v="31"/>
    <s v=""/>
    <s v=""/>
    <x v="0"/>
    <s v=""/>
    <x v="0"/>
    <s v=""/>
    <x v="0"/>
    <s v=""/>
    <s v=""/>
    <s v=""/>
    <s v=""/>
    <s v=""/>
    <s v=""/>
    <s v=""/>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105" firstHeaderRow="2" firstDataRow="2" firstDataCol="4" rowPageCount="1" colPageCount="1"/>
  <pivotFields count="25">
    <pivotField axis="axisRow" compact="0" outline="0" subtotalTop="0" showAll="0" includeNewItemsInFilter="1" defaultSubtotal="0">
      <items count="274">
        <item m="1" x="92"/>
        <item m="1" x="237"/>
        <item m="1" x="184"/>
        <item m="1" x="136"/>
        <item m="1" x="89"/>
        <item m="1" x="132"/>
        <item m="1" x="228"/>
        <item m="1" x="129"/>
        <item m="1" x="175"/>
        <item m="1" x="265"/>
        <item x="85"/>
        <item m="1" x="187"/>
        <item m="1" x="230"/>
        <item m="1" x="172"/>
        <item m="1" x="120"/>
        <item m="1" x="215"/>
        <item m="1" x="213"/>
        <item m="1" x="211"/>
        <item m="1" x="254"/>
        <item m="1" x="174"/>
        <item m="1" x="118"/>
        <item m="1" x="214"/>
        <item m="1" x="113"/>
        <item m="1" x="161"/>
        <item m="1" x="253"/>
        <item m="1" x="158"/>
        <item m="1" x="106"/>
        <item m="1" x="200"/>
        <item m="1" x="146"/>
        <item m="1" x="204"/>
        <item m="1" x="249"/>
        <item m="1" x="99"/>
        <item m="1" x="239"/>
        <item m="1" x="87"/>
        <item m="1" x="141"/>
        <item m="1" x="182"/>
        <item m="1" x="226"/>
        <item m="1" x="266"/>
        <item m="1" x="119"/>
        <item m="1" x="162"/>
        <item m="1" x="152"/>
        <item m="1" x="246"/>
        <item m="1" x="195"/>
        <item m="1" x="96"/>
        <item m="1" x="140"/>
        <item m="1" x="180"/>
        <item m="1" x="90"/>
        <item m="1" x="223"/>
        <item m="1" x="86"/>
        <item m="1" x="127"/>
        <item m="1" x="264"/>
        <item m="1" x="170"/>
        <item m="1" x="117"/>
        <item m="1" x="160"/>
        <item m="1" x="243"/>
        <item m="1" x="144"/>
        <item m="1" x="94"/>
        <item m="1" x="148"/>
        <item m="1" x="190"/>
        <item m="1" x="139"/>
        <item m="1" x="235"/>
        <item m="1" x="133"/>
        <item m="1" x="269"/>
        <item m="1" x="88"/>
        <item m="1" x="128"/>
        <item m="1" x="124"/>
        <item m="1" x="171"/>
        <item m="1" x="222"/>
        <item m="1" x="261"/>
        <item m="1" x="115"/>
        <item m="1" x="210"/>
        <item m="1" x="188"/>
        <item m="1" x="238"/>
        <item m="1" x="138"/>
        <item m="1" x="181"/>
        <item m="1" x="273"/>
        <item m="1" x="178"/>
        <item m="1" x="225"/>
        <item m="1" x="126"/>
        <item m="1" x="219"/>
        <item m="1" x="263"/>
        <item m="1" x="168"/>
        <item m="1" x="258"/>
        <item m="1" x="112"/>
        <item m="1" x="221"/>
        <item m="1" x="122"/>
        <item m="1" x="260"/>
        <item m="1" x="165"/>
        <item m="1" x="209"/>
        <item m="1" x="111"/>
        <item m="1" x="206"/>
        <item m="1" x="114"/>
        <item m="1" x="155"/>
        <item m="1" x="251"/>
        <item m="1" x="248"/>
        <item m="1" x="102"/>
        <item m="1" x="197"/>
        <item m="1" x="252"/>
        <item m="1" x="107"/>
        <item m="1" x="202"/>
        <item m="1" x="105"/>
        <item m="1" x="153"/>
        <item m="1" x="149"/>
        <item m="1" x="244"/>
        <item m="1" x="145"/>
        <item m="1" x="193"/>
        <item m="1" x="95"/>
        <item m="1" x="186"/>
        <item m="1" x="135"/>
        <item m="1" x="191"/>
        <item m="1" x="236"/>
        <item m="1" x="179"/>
        <item m="1" x="270"/>
        <item m="1" x="220"/>
        <item m="1" x="130"/>
        <item m="1" x="185"/>
        <item m="1" x="224"/>
        <item m="1" x="173"/>
        <item m="1" x="262"/>
        <item m="1" x="116"/>
        <item m="1" x="212"/>
        <item m="1" x="159"/>
        <item m="1" x="203"/>
        <item m="1" x="201"/>
        <item m="1" x="104"/>
        <item m="1" x="147"/>
        <item m="1" x="245"/>
        <item m="1" x="242"/>
        <item m="1" x="189"/>
        <item m="1" x="234"/>
        <item m="1" x="93"/>
        <item m="1" x="229"/>
        <item m="1" x="268"/>
        <item m="1" x="134"/>
        <item m="1" x="232"/>
        <item m="1" x="271"/>
        <item m="1" x="176"/>
        <item m="1" x="123"/>
        <item m="1" x="217"/>
        <item m="1" x="256"/>
        <item m="1" x="166"/>
        <item m="1" x="169"/>
        <item m="1" x="208"/>
        <item m="1" x="109"/>
        <item m="1" x="157"/>
        <item m="1" x="250"/>
        <item m="1" x="199"/>
        <item m="1" x="100"/>
        <item m="1" x="194"/>
        <item m="1" x="241"/>
        <item m="1" x="143"/>
        <item m="1" x="103"/>
        <item m="1" x="198"/>
        <item m="1" x="240"/>
        <item m="1" x="142"/>
        <item m="1" x="192"/>
        <item m="1" x="91"/>
        <item m="1" x="183"/>
        <item m="1" x="231"/>
        <item m="1" x="131"/>
        <item m="1" x="227"/>
        <item m="1" x="137"/>
        <item m="1" x="233"/>
        <item m="1" x="272"/>
        <item m="1" x="177"/>
        <item m="1" x="267"/>
        <item m="1" x="125"/>
        <item m="1" x="218"/>
        <item m="1" x="121"/>
        <item m="1" x="98"/>
        <item m="1" x="167"/>
        <item m="1" x="257"/>
        <item m="1" x="207"/>
        <item m="1" x="163"/>
        <item m="1" x="216"/>
        <item m="1" x="259"/>
        <item m="1" x="164"/>
        <item m="1" x="255"/>
        <item m="1" x="110"/>
        <item m="1" x="205"/>
        <item m="1" x="108"/>
        <item m="1" x="154"/>
        <item m="1" x="247"/>
        <item m="1" x="196"/>
        <item m="1" x="101"/>
        <item m="1" x="97"/>
        <item m="1" x="1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m="1" x="150"/>
        <item m="1" x="151"/>
        <item x="55"/>
        <item x="56"/>
        <item x="57"/>
        <item x="58"/>
        <item x="59"/>
        <item x="60"/>
        <item x="61"/>
        <item x="62"/>
        <item x="63"/>
        <item x="64"/>
        <item x="65"/>
        <item x="66"/>
        <item x="67"/>
        <item x="68"/>
        <item x="69"/>
        <item x="70"/>
        <item x="71"/>
        <item x="72"/>
        <item x="73"/>
        <item x="74"/>
        <item x="75"/>
        <item x="76"/>
        <item x="77"/>
        <item x="78"/>
        <item x="79"/>
        <item x="80"/>
        <item x="81"/>
        <item x="82"/>
        <item x="83"/>
        <item x="84"/>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defaultSubtotal="0">
      <items count="28">
        <item h="1" x="15"/>
        <item h="1" m="1" x="25"/>
        <item h="1" x="6"/>
        <item h="1" x="0"/>
        <item h="1" m="1" x="24"/>
        <item h="1" x="3"/>
        <item x="11"/>
        <item h="1" x="4"/>
        <item m="1" x="18"/>
        <item m="1" x="26"/>
        <item m="1" x="19"/>
        <item m="1" x="17"/>
        <item h="1" m="1" x="23"/>
        <item m="1" x="22"/>
        <item h="1" m="1" x="20"/>
        <item h="1" x="2"/>
        <item m="1" x="27"/>
        <item x="1"/>
        <item m="1" x="21"/>
        <item x="5"/>
        <item x="7"/>
        <item x="8"/>
        <item x="9"/>
        <item x="10"/>
        <item x="12"/>
        <item x="13"/>
        <item m="1" x="16"/>
        <item x="14"/>
      </items>
    </pivotField>
    <pivotField compact="0" outline="0" subtotalTop="0" showAll="0" includeNewItemsInFilter="1" defaultSubtotal="0"/>
    <pivotField axis="axisRow" compact="0" outline="0" subtotalTop="0" showAll="0" includeNewItemsInFilter="1" defaultSubtotal="0">
      <items count="135">
        <item h="1" m="1" x="134"/>
        <item x="31"/>
        <item h="1" x="0"/>
        <item h="1" x="1"/>
        <item h="1" x="2"/>
        <item h="1" x="3"/>
        <item h="1" x="4"/>
        <item h="1" x="5"/>
        <item h="1" x="6"/>
        <item x="7"/>
        <item x="9"/>
        <item x="11"/>
        <item x="12"/>
        <item x="8"/>
        <item x="10"/>
        <item x="13"/>
        <item x="14"/>
        <item x="15"/>
        <item x="16"/>
        <item x="17"/>
        <item x="18"/>
        <item x="19"/>
        <item x="20"/>
        <item x="21"/>
        <item x="22"/>
        <item x="23"/>
        <item x="24"/>
        <item x="25"/>
        <item x="26"/>
        <item x="27"/>
        <item x="28"/>
        <item x="29"/>
        <item x="30"/>
        <item x="32"/>
        <item x="33"/>
        <item x="34"/>
        <item x="35"/>
        <item x="36"/>
        <item x="37"/>
        <item x="38"/>
        <item x="39"/>
        <item x="40"/>
        <item x="41"/>
        <item x="42"/>
        <item x="43"/>
        <item x="44"/>
        <item x="45"/>
        <item x="46"/>
        <item x="47"/>
        <item x="48"/>
        <item x="49"/>
        <item x="50"/>
        <item x="51"/>
        <item x="52"/>
        <item x="53"/>
        <item x="54"/>
        <item x="55"/>
        <item x="56"/>
        <item x="57"/>
        <item x="58"/>
        <item x="60"/>
        <item x="61"/>
        <item x="62"/>
        <item x="63"/>
        <item x="64"/>
        <item x="66"/>
        <item x="67"/>
        <item x="68"/>
        <item x="65"/>
        <item x="69"/>
        <item x="70"/>
        <item x="71"/>
        <item x="72"/>
        <item x="73"/>
        <item x="74"/>
        <item x="75"/>
        <item x="59"/>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85">
        <item h="1" x="0"/>
        <item m="1" x="83"/>
        <item x="1"/>
        <item x="2"/>
        <item x="3"/>
        <item x="4"/>
        <item x="5"/>
        <item x="6"/>
        <item x="7"/>
        <item x="8"/>
        <item x="9"/>
        <item x="10"/>
        <item x="12"/>
        <item x="13"/>
        <item x="14"/>
        <item x="15"/>
        <item x="16"/>
        <item x="17"/>
        <item x="18"/>
        <item x="19"/>
        <item x="20"/>
        <item x="21"/>
        <item x="23"/>
        <item x="22"/>
        <item x="24"/>
        <item x="25"/>
        <item x="26"/>
        <item x="27"/>
        <item x="28"/>
        <item x="29"/>
        <item x="30"/>
        <item x="31"/>
        <item x="32"/>
        <item x="33"/>
        <item x="34"/>
        <item x="35"/>
        <item x="36"/>
        <item x="37"/>
        <item x="38"/>
        <item x="39"/>
        <item x="40"/>
        <item x="42"/>
        <item x="43"/>
        <item x="41"/>
        <item x="44"/>
        <item x="45"/>
        <item x="46"/>
        <item x="47"/>
        <item x="11"/>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axis="axisRow" compact="0" outline="0" subtotalTop="0" showAll="0" includeNewItemsInFilter="1">
      <items count="77">
        <item x="0"/>
        <item m="1" x="75"/>
        <item m="1" x="74"/>
        <item m="1" x="73"/>
        <item x="1"/>
        <item x="2"/>
        <item x="3"/>
        <item x="4"/>
        <item x="5"/>
        <item x="6"/>
        <item x="7"/>
        <item x="8"/>
        <item x="9"/>
        <item x="10"/>
        <item x="11"/>
        <item x="12"/>
        <item x="13"/>
        <item x="14"/>
        <item x="15"/>
        <item x="16"/>
        <item x="17"/>
        <item x="18"/>
        <item x="19"/>
        <item x="20"/>
        <item x="21"/>
        <item x="22"/>
        <item x="23"/>
        <item x="24"/>
        <item x="25"/>
        <item x="26"/>
        <item x="27"/>
        <item x="28"/>
        <item x="29"/>
        <item x="30"/>
        <item x="32"/>
        <item x="33"/>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s>
  <rowFields count="4">
    <field x="0"/>
    <field x="8"/>
    <field x="24"/>
    <field x="23"/>
  </rowFields>
  <rowItems count="99">
    <i>
      <x v="194"/>
      <x v="22"/>
      <x v="10"/>
      <x v="7"/>
    </i>
    <i t="default" r="2">
      <x v="10"/>
    </i>
    <i r="1">
      <x v="23"/>
      <x v="11"/>
      <x v="8"/>
    </i>
    <i t="default" r="2">
      <x v="11"/>
    </i>
    <i>
      <x v="197"/>
      <x v="26"/>
      <x v="13"/>
      <x v="10"/>
    </i>
    <i t="default" r="2">
      <x v="13"/>
    </i>
    <i>
      <x v="199"/>
      <x v="26"/>
      <x v="16"/>
      <x v="12"/>
    </i>
    <i t="default" r="2">
      <x v="16"/>
    </i>
    <i>
      <x v="203"/>
      <x v="16"/>
      <x v="20"/>
      <x v="16"/>
    </i>
    <i t="default" r="2">
      <x v="20"/>
    </i>
    <i>
      <x v="204"/>
      <x v="17"/>
      <x v="21"/>
      <x v="17"/>
    </i>
    <i t="default" r="2">
      <x v="21"/>
    </i>
    <i r="1">
      <x v="27"/>
      <x v="22"/>
      <x v="18"/>
    </i>
    <i t="default" r="2">
      <x v="22"/>
    </i>
    <i>
      <x v="205"/>
      <x v="16"/>
      <x v="20"/>
      <x v="16"/>
    </i>
    <i t="default" r="2">
      <x v="20"/>
    </i>
    <i>
      <x v="209"/>
      <x v="28"/>
      <x v="13"/>
      <x v="23"/>
    </i>
    <i t="default" r="2">
      <x v="13"/>
    </i>
    <i>
      <x v="218"/>
      <x v="33"/>
      <x v="25"/>
      <x v="24"/>
    </i>
    <i t="default" r="2">
      <x v="25"/>
    </i>
    <i>
      <x v="220"/>
      <x v="52"/>
      <x v="26"/>
      <x v="25"/>
    </i>
    <i t="default" r="2">
      <x v="26"/>
    </i>
    <i>
      <x v="222"/>
      <x v="35"/>
      <x/>
      <x v="26"/>
    </i>
    <i t="default" r="2">
      <x/>
    </i>
    <i r="1">
      <x v="53"/>
      <x v="13"/>
      <x v="27"/>
    </i>
    <i t="default" r="2">
      <x v="13"/>
    </i>
    <i>
      <x v="223"/>
      <x v="62"/>
      <x v="27"/>
      <x v="28"/>
    </i>
    <i t="default" r="2">
      <x v="27"/>
    </i>
    <i>
      <x v="225"/>
      <x v="34"/>
      <x v="28"/>
      <x v="29"/>
    </i>
    <i t="default" r="2">
      <x v="28"/>
    </i>
    <i r="1">
      <x v="68"/>
      <x v="29"/>
      <x v="30"/>
    </i>
    <i t="default" r="2">
      <x v="29"/>
    </i>
    <i>
      <x v="226"/>
      <x v="54"/>
      <x v="30"/>
      <x v="31"/>
    </i>
    <i t="default" r="2">
      <x v="30"/>
    </i>
    <i>
      <x v="227"/>
      <x v="53"/>
      <x v="13"/>
      <x v="32"/>
    </i>
    <i t="default" r="2">
      <x v="13"/>
    </i>
    <i>
      <x v="229"/>
      <x v="33"/>
      <x v="13"/>
      <x v="33"/>
    </i>
    <i t="default" r="2">
      <x v="13"/>
    </i>
    <i>
      <x v="230"/>
      <x v="68"/>
      <x v="13"/>
      <x v="34"/>
    </i>
    <i t="default" r="2">
      <x v="13"/>
    </i>
    <i>
      <x v="231"/>
      <x v="68"/>
      <x v="32"/>
      <x v="36"/>
    </i>
    <i t="default" r="2">
      <x v="32"/>
    </i>
    <i>
      <x v="233"/>
      <x v="25"/>
      <x v="33"/>
      <x v="35"/>
    </i>
    <i t="default" r="2">
      <x v="33"/>
    </i>
    <i r="1">
      <x v="75"/>
      <x v="34"/>
      <x v="41"/>
    </i>
    <i t="default" r="2">
      <x v="34"/>
    </i>
    <i>
      <x v="241"/>
      <x v="82"/>
      <x v="39"/>
      <x v="46"/>
    </i>
    <i t="default" r="2">
      <x v="39"/>
    </i>
    <i>
      <x v="249"/>
      <x v="13"/>
      <x v="43"/>
      <x v="51"/>
    </i>
    <i t="default" r="2">
      <x v="43"/>
    </i>
    <i>
      <x v="251"/>
      <x v="13"/>
      <x v="44"/>
      <x v="52"/>
    </i>
    <i t="default" r="2">
      <x v="44"/>
    </i>
    <i>
      <x v="252"/>
      <x v="67"/>
      <x v="45"/>
      <x v="54"/>
    </i>
    <i t="default" r="2">
      <x v="45"/>
    </i>
    <i r="1">
      <x v="101"/>
      <x v="47"/>
      <x v="27"/>
    </i>
    <i t="default" r="2">
      <x v="47"/>
    </i>
    <i>
      <x v="256"/>
      <x v="35"/>
      <x v="51"/>
      <x v="58"/>
    </i>
    <i t="default" r="2">
      <x v="51"/>
    </i>
    <i>
      <x v="258"/>
      <x v="35"/>
      <x v="53"/>
      <x v="60"/>
    </i>
    <i t="default" r="2">
      <x v="53"/>
    </i>
    <i>
      <x v="260"/>
      <x v="28"/>
      <x v="55"/>
      <x v="63"/>
    </i>
    <i t="default" r="2">
      <x v="55"/>
    </i>
    <i r="2">
      <x v="57"/>
      <x v="63"/>
    </i>
    <i t="default" r="2">
      <x v="57"/>
    </i>
    <i r="1">
      <x v="35"/>
      <x v="56"/>
      <x v="64"/>
    </i>
    <i t="default" r="2">
      <x v="56"/>
    </i>
    <i>
      <x v="261"/>
      <x v="18"/>
      <x v="58"/>
      <x v="65"/>
    </i>
    <i t="default" r="2">
      <x v="58"/>
    </i>
    <i>
      <x v="262"/>
      <x v="59"/>
      <x v="59"/>
      <x v="66"/>
    </i>
    <i t="default" r="2">
      <x v="59"/>
    </i>
    <i>
      <x v="264"/>
      <x v="18"/>
      <x v="62"/>
      <x v="69"/>
    </i>
    <i t="default" r="2">
      <x v="62"/>
    </i>
    <i r="2">
      <x v="63"/>
      <x v="70"/>
    </i>
    <i t="default" r="2">
      <x v="63"/>
    </i>
    <i r="2">
      <x v="64"/>
      <x v="71"/>
    </i>
    <i t="default" r="2">
      <x v="64"/>
    </i>
    <i r="1">
      <x v="25"/>
      <x v="66"/>
      <x v="73"/>
    </i>
    <i t="default" r="2">
      <x v="66"/>
    </i>
    <i r="1">
      <x v="92"/>
      <x v="13"/>
      <x v="32"/>
    </i>
    <i t="default" r="2">
      <x v="13"/>
    </i>
    <i>
      <x v="265"/>
      <x v="18"/>
      <x v="67"/>
      <x v="74"/>
    </i>
    <i t="default" r="2">
      <x v="67"/>
    </i>
    <i>
      <x v="266"/>
      <x v="28"/>
      <x v="68"/>
      <x v="75"/>
    </i>
    <i t="default" r="2">
      <x v="68"/>
    </i>
    <i>
      <x v="268"/>
      <x v="62"/>
      <x v="69"/>
      <x v="76"/>
    </i>
    <i t="default" r="2">
      <x v="69"/>
    </i>
    <i>
      <x v="269"/>
      <x v="18"/>
      <x v="70"/>
      <x v="77"/>
    </i>
    <i t="default" r="2">
      <x v="70"/>
    </i>
    <i>
      <x v="270"/>
      <x v="35"/>
      <x v="72"/>
      <x v="80"/>
    </i>
    <i t="default" r="2">
      <x v="72"/>
    </i>
    <i r="1">
      <x v="88"/>
      <x v="71"/>
      <x v="79"/>
    </i>
    <i t="default" r="2">
      <x v="71"/>
    </i>
    <i r="1">
      <x v="125"/>
      <x v="71"/>
      <x v="78"/>
    </i>
    <i t="default" r="2">
      <x v="71"/>
    </i>
    <i>
      <x v="271"/>
      <x v="117"/>
      <x v="73"/>
      <x v="81"/>
    </i>
    <i t="default" r="2">
      <x v="73"/>
    </i>
    <i>
      <x v="273"/>
      <x v="134"/>
      <x v="75"/>
      <x v="83"/>
    </i>
    <i t="default" r="2">
      <x v="75"/>
    </i>
    <i t="grand">
      <x/>
    </i>
  </rowItems>
  <colItems count="1">
    <i/>
  </colItems>
  <pageFields count="1">
    <pageField fld="6" hier="0"/>
  </pageFields>
  <formats count="25">
    <format dxfId="188">
      <pivotArea outline="0" fieldPosition="0"/>
    </format>
    <format dxfId="187">
      <pivotArea type="topRight" dataOnly="0" labelOnly="1" outline="0" fieldPosition="0"/>
    </format>
    <format dxfId="186">
      <pivotArea field="6" type="button" dataOnly="0" labelOnly="1" outline="0" axis="axisPage" fieldPosition="0"/>
    </format>
    <format dxfId="185">
      <pivotArea dataOnly="0" labelOnly="1" outline="0" fieldPosition="0">
        <references count="1">
          <reference field="6" count="0"/>
        </references>
      </pivotArea>
    </format>
    <format dxfId="184">
      <pivotArea type="origin" dataOnly="0" labelOnly="1" outline="0" fieldPosition="0"/>
    </format>
    <format dxfId="183">
      <pivotArea field="0" type="button" dataOnly="0" labelOnly="1" outline="0" axis="axisRow" fieldPosition="0"/>
    </format>
    <format dxfId="182">
      <pivotArea field="23" type="button" dataOnly="0" labelOnly="1" outline="0" axis="axisRow" fieldPosition="3"/>
    </format>
    <format dxfId="181">
      <pivotArea field="8" type="button" dataOnly="0" labelOnly="1" outline="0" axis="axisRow" fieldPosition="1"/>
    </format>
    <format dxfId="180">
      <pivotArea field="24" type="button" dataOnly="0" labelOnly="1" outline="0" axis="axisRow" fieldPosition="2"/>
    </format>
    <format dxfId="179">
      <pivotArea dataOnly="0" labelOnly="1" outline="0" fieldPosition="0">
        <references count="1">
          <reference field="0" count="9">
            <x v="92"/>
            <x v="96"/>
            <x v="103"/>
            <x v="110"/>
            <x v="113"/>
            <x v="114"/>
            <x v="116"/>
            <x v="132"/>
            <x v="133"/>
          </reference>
        </references>
      </pivotArea>
    </format>
    <format dxfId="178">
      <pivotArea dataOnly="0" labelOnly="1" outline="0" fieldPosition="0">
        <references count="1">
          <reference field="0" count="9" defaultSubtotal="1">
            <x v="92"/>
            <x v="96"/>
            <x v="103"/>
            <x v="110"/>
            <x v="113"/>
            <x v="114"/>
            <x v="116"/>
            <x v="132"/>
            <x v="133"/>
          </reference>
        </references>
      </pivotArea>
    </format>
    <format dxfId="177">
      <pivotArea dataOnly="0" labelOnly="1" grandRow="1" outline="0" fieldPosition="0"/>
    </format>
    <format dxfId="176">
      <pivotArea dataOnly="0" labelOnly="1" outline="0" fieldPosition="0">
        <references count="1">
          <reference field="6" count="0"/>
        </references>
      </pivotArea>
    </format>
    <format dxfId="175">
      <pivotArea field="24" type="button" dataOnly="0" labelOnly="1" outline="0" axis="axisRow" fieldPosition="2"/>
    </format>
    <format dxfId="174">
      <pivotArea field="23" type="button" dataOnly="0" labelOnly="1" outline="0" axis="axisRow" fieldPosition="3"/>
    </format>
    <format dxfId="173">
      <pivotArea dataOnly="0" labelOnly="1" outline="0" fieldPosition="0">
        <references count="1">
          <reference field="0" count="1" defaultSubtotal="1">
            <x v="92"/>
          </reference>
        </references>
      </pivotArea>
    </format>
    <format dxfId="172">
      <pivotArea dataOnly="0" labelOnly="1" outline="0" fieldPosition="0">
        <references count="1">
          <reference field="0" count="1" defaultSubtotal="1">
            <x v="96"/>
          </reference>
        </references>
      </pivotArea>
    </format>
    <format dxfId="171">
      <pivotArea dataOnly="0" labelOnly="1" outline="0" fieldPosition="0">
        <references count="1">
          <reference field="0" count="1" defaultSubtotal="1">
            <x v="103"/>
          </reference>
        </references>
      </pivotArea>
    </format>
    <format dxfId="170">
      <pivotArea dataOnly="0" labelOnly="1" outline="0" fieldPosition="0">
        <references count="1">
          <reference field="0" count="1" defaultSubtotal="1">
            <x v="110"/>
          </reference>
        </references>
      </pivotArea>
    </format>
    <format dxfId="169">
      <pivotArea dataOnly="0" labelOnly="1" outline="0" fieldPosition="0">
        <references count="1">
          <reference field="0" count="1" defaultSubtotal="1">
            <x v="113"/>
          </reference>
        </references>
      </pivotArea>
    </format>
    <format dxfId="168">
      <pivotArea dataOnly="0" labelOnly="1" outline="0" fieldPosition="0">
        <references count="1">
          <reference field="0" count="1" defaultSubtotal="1">
            <x v="114"/>
          </reference>
        </references>
      </pivotArea>
    </format>
    <format dxfId="167">
      <pivotArea dataOnly="0" labelOnly="1" outline="0" fieldPosition="0">
        <references count="1">
          <reference field="0" count="1" defaultSubtotal="1">
            <x v="116"/>
          </reference>
        </references>
      </pivotArea>
    </format>
    <format dxfId="166">
      <pivotArea dataOnly="0" labelOnly="1" outline="0" fieldPosition="0">
        <references count="1">
          <reference field="0" count="1" defaultSubtotal="1">
            <x v="132"/>
          </reference>
        </references>
      </pivotArea>
    </format>
    <format dxfId="165">
      <pivotArea dataOnly="0" labelOnly="1" outline="0" fieldPosition="0">
        <references count="1">
          <reference field="0" count="1" defaultSubtotal="1">
            <x v="133"/>
          </reference>
        </references>
      </pivotArea>
    </format>
    <format dxfId="164">
      <pivotArea dataOnly="0" labelOnly="1" grandRow="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139" firstHeaderRow="2" firstDataRow="2" firstDataCol="4" rowPageCount="1" colPageCount="1"/>
  <pivotFields count="25">
    <pivotField axis="axisRow" compact="0" outline="0" subtotalTop="0" showAll="0" includeNewItemsInFilter="1">
      <items count="275">
        <item m="1" x="92"/>
        <item m="1" x="237"/>
        <item m="1" x="184"/>
        <item m="1" x="136"/>
        <item m="1" x="89"/>
        <item m="1" x="132"/>
        <item m="1" x="228"/>
        <item m="1" x="129"/>
        <item m="1" x="175"/>
        <item m="1" x="265"/>
        <item x="85"/>
        <item m="1" x="187"/>
        <item m="1" x="230"/>
        <item m="1" x="172"/>
        <item m="1" x="120"/>
        <item m="1" x="215"/>
        <item m="1" x="213"/>
        <item m="1" x="211"/>
        <item m="1" x="254"/>
        <item m="1" x="174"/>
        <item m="1" x="118"/>
        <item m="1" x="214"/>
        <item m="1" x="113"/>
        <item m="1" x="161"/>
        <item m="1" x="253"/>
        <item m="1" x="158"/>
        <item m="1" x="106"/>
        <item m="1" x="200"/>
        <item m="1" x="146"/>
        <item m="1" x="204"/>
        <item m="1" x="249"/>
        <item m="1" x="99"/>
        <item m="1" x="239"/>
        <item m="1" x="87"/>
        <item m="1" x="141"/>
        <item m="1" x="182"/>
        <item m="1" x="226"/>
        <item m="1" x="266"/>
        <item m="1" x="119"/>
        <item m="1" x="162"/>
        <item m="1" x="152"/>
        <item m="1" x="246"/>
        <item m="1" x="195"/>
        <item m="1" x="96"/>
        <item m="1" x="140"/>
        <item m="1" x="180"/>
        <item m="1" x="90"/>
        <item m="1" x="223"/>
        <item m="1" x="86"/>
        <item m="1" x="127"/>
        <item m="1" x="264"/>
        <item m="1" x="170"/>
        <item m="1" x="117"/>
        <item m="1" x="160"/>
        <item m="1" x="243"/>
        <item m="1" x="144"/>
        <item m="1" x="94"/>
        <item m="1" x="148"/>
        <item m="1" x="190"/>
        <item m="1" x="139"/>
        <item m="1" x="235"/>
        <item m="1" x="133"/>
        <item m="1" x="269"/>
        <item m="1" x="88"/>
        <item m="1" x="128"/>
        <item m="1" x="124"/>
        <item m="1" x="171"/>
        <item m="1" x="222"/>
        <item m="1" x="261"/>
        <item m="1" x="115"/>
        <item m="1" x="210"/>
        <item m="1" x="188"/>
        <item m="1" x="238"/>
        <item m="1" x="138"/>
        <item m="1" x="181"/>
        <item m="1" x="273"/>
        <item m="1" x="178"/>
        <item m="1" x="225"/>
        <item m="1" x="126"/>
        <item m="1" x="219"/>
        <item m="1" x="263"/>
        <item m="1" x="168"/>
        <item m="1" x="258"/>
        <item m="1" x="112"/>
        <item m="1" x="221"/>
        <item m="1" x="122"/>
        <item m="1" x="260"/>
        <item m="1" x="165"/>
        <item m="1" x="209"/>
        <item m="1" x="111"/>
        <item m="1" x="206"/>
        <item m="1" x="114"/>
        <item m="1" x="155"/>
        <item m="1" x="251"/>
        <item m="1" x="248"/>
        <item m="1" x="102"/>
        <item m="1" x="197"/>
        <item m="1" x="252"/>
        <item m="1" x="107"/>
        <item m="1" x="202"/>
        <item m="1" x="105"/>
        <item m="1" x="153"/>
        <item m="1" x="149"/>
        <item m="1" x="244"/>
        <item m="1" x="145"/>
        <item m="1" x="193"/>
        <item m="1" x="95"/>
        <item m="1" x="186"/>
        <item m="1" x="135"/>
        <item m="1" x="191"/>
        <item m="1" x="236"/>
        <item m="1" x="179"/>
        <item m="1" x="270"/>
        <item m="1" x="220"/>
        <item m="1" x="130"/>
        <item m="1" x="185"/>
        <item m="1" x="224"/>
        <item m="1" x="173"/>
        <item m="1" x="262"/>
        <item m="1" x="116"/>
        <item m="1" x="212"/>
        <item m="1" x="159"/>
        <item m="1" x="203"/>
        <item m="1" x="201"/>
        <item m="1" x="104"/>
        <item m="1" x="147"/>
        <item m="1" x="245"/>
        <item m="1" x="242"/>
        <item m="1" x="189"/>
        <item m="1" x="234"/>
        <item m="1" x="93"/>
        <item m="1" x="229"/>
        <item m="1" x="268"/>
        <item m="1" x="134"/>
        <item m="1" x="232"/>
        <item m="1" x="271"/>
        <item m="1" x="176"/>
        <item m="1" x="123"/>
        <item m="1" x="217"/>
        <item m="1" x="256"/>
        <item m="1" x="166"/>
        <item m="1" x="169"/>
        <item m="1" x="208"/>
        <item m="1" x="109"/>
        <item m="1" x="157"/>
        <item m="1" x="250"/>
        <item m="1" x="199"/>
        <item m="1" x="100"/>
        <item m="1" x="194"/>
        <item m="1" x="241"/>
        <item m="1" x="143"/>
        <item m="1" x="103"/>
        <item m="1" x="198"/>
        <item m="1" x="240"/>
        <item m="1" x="142"/>
        <item m="1" x="192"/>
        <item m="1" x="91"/>
        <item m="1" x="183"/>
        <item m="1" x="231"/>
        <item m="1" x="131"/>
        <item m="1" x="227"/>
        <item m="1" x="137"/>
        <item m="1" x="233"/>
        <item m="1" x="272"/>
        <item m="1" x="177"/>
        <item m="1" x="267"/>
        <item m="1" x="125"/>
        <item m="1" x="218"/>
        <item m="1" x="121"/>
        <item m="1" x="98"/>
        <item m="1" x="167"/>
        <item m="1" x="257"/>
        <item m="1" x="207"/>
        <item m="1" x="163"/>
        <item m="1" x="216"/>
        <item m="1" x="259"/>
        <item m="1" x="164"/>
        <item m="1" x="255"/>
        <item m="1" x="110"/>
        <item m="1" x="205"/>
        <item m="1" x="108"/>
        <item m="1" x="154"/>
        <item m="1" x="247"/>
        <item m="1" x="196"/>
        <item m="1" x="101"/>
        <item m="1" x="97"/>
        <item m="1" x="1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m="1" x="150"/>
        <item m="1" x="151"/>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items count="29">
        <item h="1" x="15"/>
        <item h="1" m="1" x="25"/>
        <item h="1" x="6"/>
        <item h="1" x="0"/>
        <item m="1" x="24"/>
        <item h="1" x="3"/>
        <item h="1" x="11"/>
        <item h="1" x="4"/>
        <item m="1" x="18"/>
        <item m="1" x="26"/>
        <item m="1" x="19"/>
        <item h="1" m="1" x="17"/>
        <item h="1" m="1" x="23"/>
        <item m="1" x="22"/>
        <item h="1" m="1" x="20"/>
        <item h="1" x="2"/>
        <item m="1" x="27"/>
        <item x="1"/>
        <item m="1" x="21"/>
        <item x="5"/>
        <item x="7"/>
        <item x="8"/>
        <item x="9"/>
        <item x="10"/>
        <item x="12"/>
        <item x="13"/>
        <item m="1" x="16"/>
        <item x="14"/>
        <item t="default"/>
      </items>
    </pivotField>
    <pivotField compact="0" outline="0" subtotalTop="0" showAll="0" includeNewItemsInFilter="1" defaultSubtotal="0"/>
    <pivotField axis="axisRow" compact="0" outline="0" subtotalTop="0" showAll="0" includeNewItemsInFilter="1" defaultSubtotal="0">
      <items count="135">
        <item h="1" m="1" x="134"/>
        <item h="1" x="31"/>
        <item h="1" x="0"/>
        <item h="1" x="1"/>
        <item h="1" x="2"/>
        <item h="1" x="3"/>
        <item h="1" x="4"/>
        <item h="1" x="5"/>
        <item x="6"/>
        <item x="7"/>
        <item x="9"/>
        <item x="11"/>
        <item x="12"/>
        <item x="8"/>
        <item x="10"/>
        <item x="13"/>
        <item x="14"/>
        <item x="15"/>
        <item x="16"/>
        <item x="17"/>
        <item x="18"/>
        <item x="19"/>
        <item x="20"/>
        <item x="21"/>
        <item x="22"/>
        <item x="23"/>
        <item x="24"/>
        <item x="25"/>
        <item x="26"/>
        <item x="27"/>
        <item x="28"/>
        <item x="29"/>
        <item x="30"/>
        <item x="32"/>
        <item x="33"/>
        <item x="34"/>
        <item x="35"/>
        <item x="36"/>
        <item x="37"/>
        <item x="38"/>
        <item x="39"/>
        <item x="40"/>
        <item x="41"/>
        <item x="42"/>
        <item x="43"/>
        <item x="44"/>
        <item x="45"/>
        <item x="46"/>
        <item x="47"/>
        <item x="48"/>
        <item x="49"/>
        <item x="50"/>
        <item x="51"/>
        <item x="52"/>
        <item x="53"/>
        <item x="54"/>
        <item x="55"/>
        <item x="56"/>
        <item x="57"/>
        <item x="58"/>
        <item x="60"/>
        <item x="61"/>
        <item x="62"/>
        <item x="63"/>
        <item x="64"/>
        <item x="66"/>
        <item x="67"/>
        <item x="68"/>
        <item x="65"/>
        <item x="69"/>
        <item x="70"/>
        <item x="71"/>
        <item x="72"/>
        <item x="73"/>
        <item x="74"/>
        <item x="75"/>
        <item x="59"/>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85">
        <item h="1" x="0"/>
        <item m="1" x="83"/>
        <item x="1"/>
        <item x="2"/>
        <item x="3"/>
        <item x="4"/>
        <item x="5"/>
        <item x="6"/>
        <item x="7"/>
        <item x="8"/>
        <item x="9"/>
        <item x="10"/>
        <item x="12"/>
        <item x="13"/>
        <item x="14"/>
        <item x="15"/>
        <item x="16"/>
        <item x="17"/>
        <item x="18"/>
        <item x="19"/>
        <item x="20"/>
        <item x="21"/>
        <item x="23"/>
        <item x="22"/>
        <item x="24"/>
        <item x="25"/>
        <item x="26"/>
        <item x="27"/>
        <item x="28"/>
        <item x="29"/>
        <item x="30"/>
        <item x="31"/>
        <item x="32"/>
        <item x="33"/>
        <item x="34"/>
        <item x="35"/>
        <item x="36"/>
        <item x="37"/>
        <item x="38"/>
        <item x="39"/>
        <item x="40"/>
        <item x="42"/>
        <item x="43"/>
        <item x="41"/>
        <item x="44"/>
        <item x="45"/>
        <item x="46"/>
        <item x="47"/>
        <item x="11"/>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axis="axisRow" compact="0" outline="0" subtotalTop="0" showAll="0" includeNewItemsInFilter="1">
      <items count="77">
        <item m="1" x="73"/>
        <item m="1" x="75"/>
        <item m="1" x="74"/>
        <item x="0"/>
        <item x="1"/>
        <item x="2"/>
        <item x="3"/>
        <item x="4"/>
        <item x="5"/>
        <item x="6"/>
        <item x="7"/>
        <item x="8"/>
        <item x="9"/>
        <item x="10"/>
        <item x="11"/>
        <item x="12"/>
        <item x="13"/>
        <item x="14"/>
        <item x="15"/>
        <item x="16"/>
        <item x="17"/>
        <item x="18"/>
        <item x="19"/>
        <item x="20"/>
        <item x="21"/>
        <item x="22"/>
        <item x="23"/>
        <item x="24"/>
        <item x="25"/>
        <item x="26"/>
        <item x="27"/>
        <item x="28"/>
        <item x="29"/>
        <item x="30"/>
        <item x="32"/>
        <item x="33"/>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s>
  <rowFields count="4">
    <field x="0"/>
    <field x="8"/>
    <field x="23"/>
    <field x="24"/>
  </rowFields>
  <rowItems count="133">
    <i>
      <x v="187"/>
      <x v="8"/>
      <x v="2"/>
      <x v="4"/>
    </i>
    <i t="default" r="2">
      <x v="2"/>
    </i>
    <i t="default">
      <x v="187"/>
    </i>
    <i>
      <x v="194"/>
      <x v="22"/>
      <x v="7"/>
      <x v="10"/>
    </i>
    <i t="default" r="2">
      <x v="7"/>
    </i>
    <i r="1">
      <x v="23"/>
      <x v="8"/>
      <x v="11"/>
    </i>
    <i t="default" r="2">
      <x v="8"/>
    </i>
    <i t="default">
      <x v="194"/>
    </i>
    <i>
      <x v="197"/>
      <x v="26"/>
      <x v="10"/>
      <x v="13"/>
    </i>
    <i t="default" r="2">
      <x v="10"/>
    </i>
    <i t="default">
      <x v="197"/>
    </i>
    <i>
      <x v="199"/>
      <x v="26"/>
      <x v="12"/>
      <x v="16"/>
    </i>
    <i t="default" r="2">
      <x v="12"/>
    </i>
    <i t="default">
      <x v="199"/>
    </i>
    <i>
      <x v="203"/>
      <x v="16"/>
      <x v="16"/>
      <x v="20"/>
    </i>
    <i t="default" r="2">
      <x v="16"/>
    </i>
    <i t="default">
      <x v="203"/>
    </i>
    <i>
      <x v="204"/>
      <x v="17"/>
      <x v="17"/>
      <x v="21"/>
    </i>
    <i t="default" r="2">
      <x v="17"/>
    </i>
    <i r="1">
      <x v="27"/>
      <x v="18"/>
      <x v="22"/>
    </i>
    <i t="default" r="2">
      <x v="18"/>
    </i>
    <i t="default">
      <x v="204"/>
    </i>
    <i>
      <x v="205"/>
      <x v="16"/>
      <x v="16"/>
      <x v="20"/>
    </i>
    <i t="default" r="2">
      <x v="16"/>
    </i>
    <i t="default">
      <x v="205"/>
    </i>
    <i>
      <x v="209"/>
      <x v="28"/>
      <x v="23"/>
      <x v="13"/>
    </i>
    <i t="default" r="2">
      <x v="23"/>
    </i>
    <i t="default">
      <x v="209"/>
    </i>
    <i>
      <x v="218"/>
      <x v="33"/>
      <x v="24"/>
      <x v="25"/>
    </i>
    <i t="default" r="2">
      <x v="24"/>
    </i>
    <i t="default">
      <x v="218"/>
    </i>
    <i>
      <x v="220"/>
      <x v="52"/>
      <x v="25"/>
      <x v="26"/>
    </i>
    <i t="default" r="2">
      <x v="25"/>
    </i>
    <i t="default">
      <x v="220"/>
    </i>
    <i>
      <x v="222"/>
      <x v="35"/>
      <x v="26"/>
      <x v="3"/>
    </i>
    <i t="default" r="2">
      <x v="26"/>
    </i>
    <i r="1">
      <x v="53"/>
      <x v="27"/>
      <x v="13"/>
    </i>
    <i t="default" r="2">
      <x v="27"/>
    </i>
    <i t="default">
      <x v="222"/>
    </i>
    <i>
      <x v="223"/>
      <x v="62"/>
      <x v="28"/>
      <x v="27"/>
    </i>
    <i t="default" r="2">
      <x v="28"/>
    </i>
    <i t="default">
      <x v="223"/>
    </i>
    <i>
      <x v="225"/>
      <x v="34"/>
      <x v="29"/>
      <x v="28"/>
    </i>
    <i t="default" r="2">
      <x v="29"/>
    </i>
    <i r="1">
      <x v="68"/>
      <x v="30"/>
      <x v="29"/>
    </i>
    <i t="default" r="2">
      <x v="30"/>
    </i>
    <i t="default">
      <x v="225"/>
    </i>
    <i>
      <x v="226"/>
      <x v="54"/>
      <x v="31"/>
      <x v="30"/>
    </i>
    <i t="default" r="2">
      <x v="31"/>
    </i>
    <i t="default">
      <x v="226"/>
    </i>
    <i>
      <x v="229"/>
      <x v="33"/>
      <x v="33"/>
      <x v="13"/>
    </i>
    <i t="default" r="2">
      <x v="33"/>
    </i>
    <i t="default">
      <x v="229"/>
    </i>
    <i>
      <x v="230"/>
      <x v="68"/>
      <x v="34"/>
      <x v="13"/>
    </i>
    <i t="default" r="2">
      <x v="34"/>
    </i>
    <i t="default">
      <x v="230"/>
    </i>
    <i>
      <x v="231"/>
      <x v="68"/>
      <x v="36"/>
      <x v="32"/>
    </i>
    <i t="default" r="2">
      <x v="36"/>
    </i>
    <i t="default">
      <x v="231"/>
    </i>
    <i>
      <x v="233"/>
      <x v="25"/>
      <x v="35"/>
      <x v="33"/>
    </i>
    <i t="default" r="2">
      <x v="35"/>
    </i>
    <i r="1">
      <x v="75"/>
      <x v="41"/>
      <x v="34"/>
    </i>
    <i t="default" r="2">
      <x v="41"/>
    </i>
    <i t="default">
      <x v="233"/>
    </i>
    <i>
      <x v="241"/>
      <x v="82"/>
      <x v="46"/>
      <x v="39"/>
    </i>
    <i t="default" r="2">
      <x v="46"/>
    </i>
    <i t="default">
      <x v="241"/>
    </i>
    <i>
      <x v="249"/>
      <x v="13"/>
      <x v="51"/>
      <x v="43"/>
    </i>
    <i t="default" r="2">
      <x v="51"/>
    </i>
    <i t="default">
      <x v="249"/>
    </i>
    <i>
      <x v="251"/>
      <x v="13"/>
      <x v="52"/>
      <x v="44"/>
    </i>
    <i t="default" r="2">
      <x v="52"/>
    </i>
    <i t="default">
      <x v="251"/>
    </i>
    <i>
      <x v="252"/>
      <x v="67"/>
      <x v="54"/>
      <x v="45"/>
    </i>
    <i t="default" r="2">
      <x v="54"/>
    </i>
    <i r="1">
      <x v="101"/>
      <x v="27"/>
      <x v="47"/>
    </i>
    <i t="default" r="2">
      <x v="27"/>
    </i>
    <i t="default">
      <x v="252"/>
    </i>
    <i>
      <x v="256"/>
      <x v="35"/>
      <x v="58"/>
      <x v="51"/>
    </i>
    <i t="default" r="2">
      <x v="58"/>
    </i>
    <i t="default">
      <x v="256"/>
    </i>
    <i>
      <x v="258"/>
      <x v="35"/>
      <x v="60"/>
      <x v="53"/>
    </i>
    <i t="default" r="2">
      <x v="60"/>
    </i>
    <i t="default">
      <x v="258"/>
    </i>
    <i>
      <x v="260"/>
      <x v="28"/>
      <x v="63"/>
      <x v="55"/>
    </i>
    <i r="3">
      <x v="57"/>
    </i>
    <i t="default" r="2">
      <x v="63"/>
    </i>
    <i r="1">
      <x v="35"/>
      <x v="64"/>
      <x v="56"/>
    </i>
    <i t="default" r="2">
      <x v="64"/>
    </i>
    <i t="default">
      <x v="260"/>
    </i>
    <i>
      <x v="261"/>
      <x v="18"/>
      <x v="65"/>
      <x v="58"/>
    </i>
    <i t="default" r="2">
      <x v="65"/>
    </i>
    <i t="default">
      <x v="261"/>
    </i>
    <i>
      <x v="262"/>
      <x v="59"/>
      <x v="66"/>
      <x v="59"/>
    </i>
    <i t="default" r="2">
      <x v="66"/>
    </i>
    <i t="default">
      <x v="262"/>
    </i>
    <i>
      <x v="264"/>
      <x v="18"/>
      <x v="69"/>
      <x v="62"/>
    </i>
    <i t="default" r="2">
      <x v="69"/>
    </i>
    <i r="2">
      <x v="70"/>
      <x v="63"/>
    </i>
    <i t="default" r="2">
      <x v="70"/>
    </i>
    <i r="2">
      <x v="71"/>
      <x v="64"/>
    </i>
    <i t="default" r="2">
      <x v="71"/>
    </i>
    <i r="1">
      <x v="25"/>
      <x v="73"/>
      <x v="66"/>
    </i>
    <i t="default" r="2">
      <x v="73"/>
    </i>
    <i r="1">
      <x v="92"/>
      <x v="32"/>
      <x v="13"/>
    </i>
    <i t="default" r="2">
      <x v="32"/>
    </i>
    <i t="default">
      <x v="264"/>
    </i>
    <i>
      <x v="265"/>
      <x v="18"/>
      <x v="74"/>
      <x v="67"/>
    </i>
    <i t="default" r="2">
      <x v="74"/>
    </i>
    <i t="default">
      <x v="265"/>
    </i>
    <i>
      <x v="266"/>
      <x v="28"/>
      <x v="75"/>
      <x v="68"/>
    </i>
    <i t="default" r="2">
      <x v="75"/>
    </i>
    <i t="default">
      <x v="266"/>
    </i>
    <i>
      <x v="268"/>
      <x v="62"/>
      <x v="76"/>
      <x v="69"/>
    </i>
    <i t="default" r="2">
      <x v="76"/>
    </i>
    <i t="default">
      <x v="268"/>
    </i>
    <i>
      <x v="269"/>
      <x v="18"/>
      <x v="77"/>
      <x v="70"/>
    </i>
    <i t="default" r="2">
      <x v="77"/>
    </i>
    <i t="default">
      <x v="269"/>
    </i>
    <i>
      <x v="270"/>
      <x v="35"/>
      <x v="80"/>
      <x v="72"/>
    </i>
    <i t="default" r="2">
      <x v="80"/>
    </i>
    <i r="1">
      <x v="88"/>
      <x v="79"/>
      <x v="71"/>
    </i>
    <i t="default" r="2">
      <x v="79"/>
    </i>
    <i r="1">
      <x v="125"/>
      <x v="78"/>
      <x v="71"/>
    </i>
    <i t="default" r="2">
      <x v="78"/>
    </i>
    <i t="default">
      <x v="270"/>
    </i>
    <i>
      <x v="271"/>
      <x v="117"/>
      <x v="81"/>
      <x v="73"/>
    </i>
    <i t="default" r="2">
      <x v="81"/>
    </i>
    <i t="default">
      <x v="271"/>
    </i>
    <i>
      <x v="273"/>
      <x v="134"/>
      <x v="83"/>
      <x v="75"/>
    </i>
    <i t="default" r="2">
      <x v="83"/>
    </i>
    <i t="default">
      <x v="273"/>
    </i>
    <i t="grand">
      <x/>
    </i>
  </rowItems>
  <colItems count="1">
    <i/>
  </colItems>
  <pageFields count="1">
    <pageField fld="6" hier="0"/>
  </pageFields>
  <formats count="47">
    <format dxfId="163">
      <pivotArea outline="0" fieldPosition="0"/>
    </format>
    <format dxfId="162">
      <pivotArea type="topRight" dataOnly="0" labelOnly="1" outline="0" fieldPosition="0"/>
    </format>
    <format dxfId="161">
      <pivotArea field="6" type="button" dataOnly="0" labelOnly="1" outline="0" axis="axisPage" fieldPosition="0"/>
    </format>
    <format dxfId="160">
      <pivotArea dataOnly="0" labelOnly="1" outline="0" fieldPosition="0">
        <references count="1">
          <reference field="6" count="0"/>
        </references>
      </pivotArea>
    </format>
    <format dxfId="159">
      <pivotArea type="origin" dataOnly="0" labelOnly="1" outline="0" fieldPosition="0"/>
    </format>
    <format dxfId="158">
      <pivotArea field="0" type="button" dataOnly="0" labelOnly="1" outline="0" axis="axisRow" fieldPosition="0"/>
    </format>
    <format dxfId="157">
      <pivotArea field="8" type="button" dataOnly="0" labelOnly="1" outline="0" axis="axisRow" fieldPosition="1"/>
    </format>
    <format dxfId="156">
      <pivotArea field="23" type="button" dataOnly="0" labelOnly="1" outline="0" axis="axisRow" fieldPosition="2"/>
    </format>
    <format dxfId="155">
      <pivotArea dataOnly="0" labelOnly="1" outline="0" fieldPosition="0">
        <references count="1">
          <reference field="0" count="24">
            <x v="82"/>
            <x v="85"/>
            <x v="86"/>
            <x v="88"/>
            <x v="90"/>
            <x v="91"/>
            <x v="95"/>
            <x v="100"/>
            <x v="101"/>
            <x v="107"/>
            <x v="108"/>
            <x v="111"/>
            <x v="114"/>
            <x v="120"/>
            <x v="122"/>
            <x v="123"/>
            <x v="125"/>
            <x v="127"/>
            <x v="128"/>
            <x v="129"/>
            <x v="131"/>
            <x v="132"/>
            <x v="134"/>
            <x v="135"/>
          </reference>
        </references>
      </pivotArea>
    </format>
    <format dxfId="154">
      <pivotArea dataOnly="0" labelOnly="1" outline="0" fieldPosition="0">
        <references count="1">
          <reference field="0" count="24" defaultSubtotal="1">
            <x v="82"/>
            <x v="85"/>
            <x v="86"/>
            <x v="88"/>
            <x v="90"/>
            <x v="91"/>
            <x v="95"/>
            <x v="100"/>
            <x v="101"/>
            <x v="107"/>
            <x v="108"/>
            <x v="111"/>
            <x v="114"/>
            <x v="120"/>
            <x v="122"/>
            <x v="123"/>
            <x v="125"/>
            <x v="127"/>
            <x v="128"/>
            <x v="129"/>
            <x v="131"/>
            <x v="132"/>
            <x v="134"/>
            <x v="135"/>
          </reference>
        </references>
      </pivotArea>
    </format>
    <format dxfId="153">
      <pivotArea dataOnly="0" labelOnly="1" grandRow="1" outline="0" fieldPosition="0"/>
    </format>
    <format dxfId="152">
      <pivotArea field="6" type="button" dataOnly="0" labelOnly="1" outline="0" axis="axisPage" fieldPosition="0"/>
    </format>
    <format dxfId="151">
      <pivotArea dataOnly="0" labelOnly="1" outline="0" fieldPosition="0">
        <references count="1">
          <reference field="6" count="0"/>
        </references>
      </pivotArea>
    </format>
    <format dxfId="150">
      <pivotArea type="origin" dataOnly="0" labelOnly="1" outline="0" fieldPosition="0"/>
    </format>
    <format dxfId="149">
      <pivotArea field="0" type="button" dataOnly="0" labelOnly="1" outline="0" axis="axisRow" fieldPosition="0"/>
    </format>
    <format dxfId="148">
      <pivotArea field="8" type="button" dataOnly="0" labelOnly="1" outline="0" axis="axisRow" fieldPosition="1"/>
    </format>
    <format dxfId="147">
      <pivotArea dataOnly="0" labelOnly="1" outline="0" fieldPosition="0">
        <references count="1">
          <reference field="0" count="24">
            <x v="82"/>
            <x v="85"/>
            <x v="86"/>
            <x v="88"/>
            <x v="90"/>
            <x v="91"/>
            <x v="95"/>
            <x v="100"/>
            <x v="101"/>
            <x v="107"/>
            <x v="108"/>
            <x v="111"/>
            <x v="114"/>
            <x v="120"/>
            <x v="122"/>
            <x v="123"/>
            <x v="125"/>
            <x v="127"/>
            <x v="128"/>
            <x v="129"/>
            <x v="131"/>
            <x v="132"/>
            <x v="134"/>
            <x v="135"/>
          </reference>
        </references>
      </pivotArea>
    </format>
    <format dxfId="146">
      <pivotArea dataOnly="0" labelOnly="1" outline="0" fieldPosition="0">
        <references count="1">
          <reference field="0" count="24" defaultSubtotal="1">
            <x v="82"/>
            <x v="85"/>
            <x v="86"/>
            <x v="88"/>
            <x v="90"/>
            <x v="91"/>
            <x v="95"/>
            <x v="100"/>
            <x v="101"/>
            <x v="107"/>
            <x v="108"/>
            <x v="111"/>
            <x v="114"/>
            <x v="120"/>
            <x v="122"/>
            <x v="123"/>
            <x v="125"/>
            <x v="127"/>
            <x v="128"/>
            <x v="129"/>
            <x v="131"/>
            <x v="132"/>
            <x v="134"/>
            <x v="135"/>
          </reference>
        </references>
      </pivotArea>
    </format>
    <format dxfId="145">
      <pivotArea dataOnly="0" labelOnly="1" outline="0" fieldPosition="0">
        <references count="1">
          <reference field="0" count="1">
            <x v="137"/>
          </reference>
        </references>
      </pivotArea>
    </format>
    <format dxfId="144">
      <pivotArea dataOnly="0" labelOnly="1" outline="0" fieldPosition="0">
        <references count="1">
          <reference field="0" count="1" defaultSubtotal="1">
            <x v="82"/>
          </reference>
        </references>
      </pivotArea>
    </format>
    <format dxfId="143">
      <pivotArea dataOnly="0" labelOnly="1" outline="0" fieldPosition="0">
        <references count="1">
          <reference field="0" count="1" defaultSubtotal="1">
            <x v="85"/>
          </reference>
        </references>
      </pivotArea>
    </format>
    <format dxfId="142">
      <pivotArea dataOnly="0" labelOnly="1" outline="0" fieldPosition="0">
        <references count="1">
          <reference field="0" count="1" defaultSubtotal="1">
            <x v="86"/>
          </reference>
        </references>
      </pivotArea>
    </format>
    <format dxfId="141">
      <pivotArea dataOnly="0" labelOnly="1" outline="0" fieldPosition="0">
        <references count="1">
          <reference field="0" count="1" defaultSubtotal="1">
            <x v="88"/>
          </reference>
        </references>
      </pivotArea>
    </format>
    <format dxfId="140">
      <pivotArea dataOnly="0" labelOnly="1" outline="0" fieldPosition="0">
        <references count="1">
          <reference field="0" count="1" defaultSubtotal="1">
            <x v="90"/>
          </reference>
        </references>
      </pivotArea>
    </format>
    <format dxfId="139">
      <pivotArea dataOnly="0" labelOnly="1" outline="0" fieldPosition="0">
        <references count="1">
          <reference field="0" count="1" defaultSubtotal="1">
            <x v="91"/>
          </reference>
        </references>
      </pivotArea>
    </format>
    <format dxfId="138">
      <pivotArea dataOnly="0" labelOnly="1" outline="0" fieldPosition="0">
        <references count="1">
          <reference field="0" count="1" defaultSubtotal="1">
            <x v="95"/>
          </reference>
        </references>
      </pivotArea>
    </format>
    <format dxfId="137">
      <pivotArea dataOnly="0" labelOnly="1" outline="0" fieldPosition="0">
        <references count="1">
          <reference field="0" count="1" defaultSubtotal="1">
            <x v="100"/>
          </reference>
        </references>
      </pivotArea>
    </format>
    <format dxfId="136">
      <pivotArea dataOnly="0" labelOnly="1" outline="0" fieldPosition="0">
        <references count="1">
          <reference field="0" count="1" defaultSubtotal="1">
            <x v="101"/>
          </reference>
        </references>
      </pivotArea>
    </format>
    <format dxfId="135">
      <pivotArea dataOnly="0" labelOnly="1" outline="0" fieldPosition="0">
        <references count="1">
          <reference field="0" count="1" defaultSubtotal="1">
            <x v="107"/>
          </reference>
        </references>
      </pivotArea>
    </format>
    <format dxfId="134">
      <pivotArea dataOnly="0" labelOnly="1" outline="0" fieldPosition="0">
        <references count="1">
          <reference field="0" count="1" defaultSubtotal="1">
            <x v="108"/>
          </reference>
        </references>
      </pivotArea>
    </format>
    <format dxfId="133">
      <pivotArea dataOnly="0" labelOnly="1" outline="0" fieldPosition="0">
        <references count="1">
          <reference field="0" count="1" defaultSubtotal="1">
            <x v="111"/>
          </reference>
        </references>
      </pivotArea>
    </format>
    <format dxfId="132">
      <pivotArea dataOnly="0" labelOnly="1" outline="0" fieldPosition="0">
        <references count="1">
          <reference field="0" count="1" defaultSubtotal="1">
            <x v="114"/>
          </reference>
        </references>
      </pivotArea>
    </format>
    <format dxfId="131">
      <pivotArea dataOnly="0" labelOnly="1" outline="0" fieldPosition="0">
        <references count="1">
          <reference field="0" count="1" defaultSubtotal="1">
            <x v="120"/>
          </reference>
        </references>
      </pivotArea>
    </format>
    <format dxfId="130">
      <pivotArea dataOnly="0" labelOnly="1" outline="0" fieldPosition="0">
        <references count="1">
          <reference field="0" count="1" defaultSubtotal="1">
            <x v="122"/>
          </reference>
        </references>
      </pivotArea>
    </format>
    <format dxfId="129">
      <pivotArea dataOnly="0" labelOnly="1" outline="0" fieldPosition="0">
        <references count="1">
          <reference field="0" count="1" defaultSubtotal="1">
            <x v="123"/>
          </reference>
        </references>
      </pivotArea>
    </format>
    <format dxfId="128">
      <pivotArea dataOnly="0" labelOnly="1" outline="0" fieldPosition="0">
        <references count="1">
          <reference field="0" count="1" defaultSubtotal="1">
            <x v="125"/>
          </reference>
        </references>
      </pivotArea>
    </format>
    <format dxfId="127">
      <pivotArea dataOnly="0" labelOnly="1" outline="0" fieldPosition="0">
        <references count="1">
          <reference field="0" count="1" defaultSubtotal="1">
            <x v="127"/>
          </reference>
        </references>
      </pivotArea>
    </format>
    <format dxfId="126">
      <pivotArea dataOnly="0" labelOnly="1" outline="0" fieldPosition="0">
        <references count="1">
          <reference field="0" count="1" defaultSubtotal="1">
            <x v="128"/>
          </reference>
        </references>
      </pivotArea>
    </format>
    <format dxfId="125">
      <pivotArea dataOnly="0" labelOnly="1" outline="0" fieldPosition="0">
        <references count="1">
          <reference field="0" count="1" defaultSubtotal="1">
            <x v="129"/>
          </reference>
        </references>
      </pivotArea>
    </format>
    <format dxfId="124">
      <pivotArea dataOnly="0" labelOnly="1" outline="0" fieldPosition="0">
        <references count="1">
          <reference field="0" count="1" defaultSubtotal="1">
            <x v="131"/>
          </reference>
        </references>
      </pivotArea>
    </format>
    <format dxfId="123">
      <pivotArea dataOnly="0" labelOnly="1" outline="0" fieldPosition="0">
        <references count="1">
          <reference field="0" count="1" defaultSubtotal="1">
            <x v="132"/>
          </reference>
        </references>
      </pivotArea>
    </format>
    <format dxfId="122">
      <pivotArea dataOnly="0" labelOnly="1" outline="0" fieldPosition="0">
        <references count="1">
          <reference field="0" count="1" defaultSubtotal="1">
            <x v="134"/>
          </reference>
        </references>
      </pivotArea>
    </format>
    <format dxfId="121">
      <pivotArea dataOnly="0" labelOnly="1" outline="0" fieldPosition="0">
        <references count="1">
          <reference field="0" count="1" defaultSubtotal="1">
            <x v="135"/>
          </reference>
        </references>
      </pivotArea>
    </format>
    <format dxfId="120">
      <pivotArea dataOnly="0" labelOnly="1" outline="0" fieldPosition="0">
        <references count="1">
          <reference field="0" count="1" defaultSubtotal="1">
            <x v="137"/>
          </reference>
        </references>
      </pivotArea>
    </format>
    <format dxfId="119">
      <pivotArea dataOnly="0" labelOnly="1" grandRow="1" outline="0" fieldPosition="0"/>
    </format>
    <format dxfId="118">
      <pivotArea field="23" type="button" dataOnly="0" labelOnly="1" outline="0" axis="axisRow" fieldPosition="2"/>
    </format>
    <format dxfId="117">
      <pivotArea field="24" type="button" dataOnly="0" labelOnly="1" outline="0" axis="axisRow" fieldPosition="3"/>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54" firstHeaderRow="2" firstDataRow="2" firstDataCol="4" rowPageCount="1" colPageCount="1"/>
  <pivotFields count="25">
    <pivotField axis="axisRow" compact="0" outline="0" subtotalTop="0" showAll="0" includeNewItemsInFilter="1" sortType="ascending" defaultSubtotal="0">
      <items count="274">
        <item x="79"/>
        <item x="61"/>
        <item n="1/1/2024" m="1" x="150"/>
        <item m="1" x="213"/>
        <item m="1" x="230"/>
        <item m="1" x="187"/>
        <item m="1" x="92"/>
        <item m="1" x="237"/>
        <item m="1" x="184"/>
        <item m="1" x="136"/>
        <item m="1" x="89"/>
        <item m="1" x="132"/>
        <item m="1" x="228"/>
        <item m="1" x="129"/>
        <item m="1" x="175"/>
        <item m="1" x="265"/>
        <item m="1" x="172"/>
        <item m="1" x="120"/>
        <item m="1" x="215"/>
        <item m="1" x="211"/>
        <item m="1" x="254"/>
        <item m="1" x="174"/>
        <item m="1" x="118"/>
        <item m="1" x="214"/>
        <item m="1" x="113"/>
        <item m="1" x="161"/>
        <item m="1" x="253"/>
        <item m="1" x="158"/>
        <item m="1" x="106"/>
        <item m="1" x="200"/>
        <item m="1" x="146"/>
        <item m="1" x="204"/>
        <item m="1" x="249"/>
        <item m="1" x="99"/>
        <item m="1" x="239"/>
        <item m="1" x="87"/>
        <item m="1" x="141"/>
        <item m="1" x="182"/>
        <item m="1" x="226"/>
        <item m="1" x="266"/>
        <item m="1" x="119"/>
        <item m="1" x="162"/>
        <item m="1" x="152"/>
        <item m="1" x="246"/>
        <item m="1" x="195"/>
        <item m="1" x="96"/>
        <item m="1" x="140"/>
        <item m="1" x="90"/>
        <item m="1" x="180"/>
        <item m="1" x="223"/>
        <item m="1" x="86"/>
        <item m="1" x="127"/>
        <item m="1" x="264"/>
        <item m="1" x="170"/>
        <item m="1" x="117"/>
        <item m="1" x="160"/>
        <item m="1" x="243"/>
        <item m="1" x="144"/>
        <item m="1" x="94"/>
        <item m="1" x="148"/>
        <item m="1" x="190"/>
        <item m="1" x="139"/>
        <item m="1" x="235"/>
        <item m="1" x="133"/>
        <item m="1" x="269"/>
        <item m="1" x="88"/>
        <item m="1" x="128"/>
        <item m="1" x="222"/>
        <item m="1" x="124"/>
        <item m="1" x="171"/>
        <item m="1" x="261"/>
        <item m="1" x="115"/>
        <item m="1" x="210"/>
        <item m="1" x="188"/>
        <item m="1" x="238"/>
        <item m="1" x="138"/>
        <item m="1" x="181"/>
        <item m="1" x="273"/>
        <item m="1" x="178"/>
        <item m="1" x="225"/>
        <item m="1" x="126"/>
        <item m="1" x="219"/>
        <item m="1" x="263"/>
        <item m="1" x="168"/>
        <item m="1" x="258"/>
        <item m="1" x="112"/>
        <item m="1" x="221"/>
        <item m="1" x="122"/>
        <item m="1" x="260"/>
        <item m="1" x="165"/>
        <item m="1" x="114"/>
        <item m="1" x="209"/>
        <item m="1" x="111"/>
        <item m="1" x="206"/>
        <item m="1" x="251"/>
        <item m="1" x="155"/>
        <item m="1" x="248"/>
        <item m="1" x="102"/>
        <item m="1" x="197"/>
        <item m="1" x="252"/>
        <item m="1" x="107"/>
        <item m="1" x="202"/>
        <item m="1" x="153"/>
        <item m="1" x="105"/>
        <item m="1" x="149"/>
        <item m="1" x="244"/>
        <item m="1" x="145"/>
        <item m="1" x="193"/>
        <item m="1" x="95"/>
        <item m="1" x="186"/>
        <item m="1" x="135"/>
        <item m="1" x="191"/>
        <item m="1" x="236"/>
        <item m="1" x="179"/>
        <item m="1" x="270"/>
        <item m="1" x="220"/>
        <item m="1" x="130"/>
        <item m="1" x="224"/>
        <item m="1" x="173"/>
        <item m="1" x="262"/>
        <item m="1" x="116"/>
        <item m="1" x="212"/>
        <item m="1" x="159"/>
        <item m="1" x="203"/>
        <item m="1" x="201"/>
        <item m="1" x="104"/>
        <item m="1" x="245"/>
        <item m="1" x="147"/>
        <item m="1" x="242"/>
        <item m="1" x="189"/>
        <item m="1" x="93"/>
        <item m="1" x="234"/>
        <item m="1" x="229"/>
        <item m="1" x="268"/>
        <item m="1" x="134"/>
        <item m="1" x="232"/>
        <item m="1" x="271"/>
        <item m="1" x="176"/>
        <item m="1" x="123"/>
        <item m="1" x="217"/>
        <item m="1" x="166"/>
        <item m="1" x="256"/>
        <item m="1" x="207"/>
        <item m="1" x="169"/>
        <item m="1" x="208"/>
        <item m="1" x="109"/>
        <item m="1" x="157"/>
        <item m="1" x="250"/>
        <item m="1" x="199"/>
        <item m="1" x="100"/>
        <item m="1" x="194"/>
        <item m="1" x="241"/>
        <item m="1" x="143"/>
        <item m="1" x="103"/>
        <item m="1" x="198"/>
        <item m="1" x="98"/>
        <item m="1" x="240"/>
        <item m="1" x="192"/>
        <item m="1" x="142"/>
        <item m="1" x="91"/>
        <item m="1" x="183"/>
        <item m="1" x="231"/>
        <item m="1" x="131"/>
        <item m="1" x="227"/>
        <item m="1" x="137"/>
        <item m="1" x="233"/>
        <item m="1" x="272"/>
        <item m="1" x="177"/>
        <item m="1" x="267"/>
        <item m="1" x="125"/>
        <item m="1" x="218"/>
        <item m="1" x="121"/>
        <item m="1" x="167"/>
        <item m="1" x="257"/>
        <item m="1" x="163"/>
        <item m="1" x="216"/>
        <item m="1" x="259"/>
        <item m="1" x="164"/>
        <item m="1" x="255"/>
        <item m="1" x="110"/>
        <item m="1" x="205"/>
        <item m="1" x="108"/>
        <item m="1" x="154"/>
        <item m="1" x="247"/>
        <item m="1" x="101"/>
        <item m="1" x="196"/>
        <item m="1" x="97"/>
        <item m="1" x="156"/>
        <item x="0"/>
        <item x="1"/>
        <item x="2"/>
        <item x="3"/>
        <item x="4"/>
        <item x="5"/>
        <item x="6"/>
        <item x="7"/>
        <item x="8"/>
        <item x="9"/>
        <item x="10"/>
        <item x="11"/>
        <item x="12"/>
        <item x="13"/>
        <item x="14"/>
        <item x="15"/>
        <item x="16"/>
        <item x="17"/>
        <item x="18"/>
        <item x="19"/>
        <item sd="0"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m="1" x="151"/>
        <item x="54"/>
        <item x="55"/>
        <item x="56"/>
        <item x="57"/>
        <item x="58"/>
        <item x="59"/>
        <item x="60"/>
        <item x="62"/>
        <item x="63"/>
        <item x="64"/>
        <item x="65"/>
        <item x="66"/>
        <item x="67"/>
        <item x="68"/>
        <item x="69"/>
        <item x="70"/>
        <item x="71"/>
        <item x="72"/>
        <item x="73"/>
        <item x="74"/>
        <item x="75"/>
        <item x="76"/>
        <item x="77"/>
        <item x="78"/>
        <item x="80"/>
        <item x="81"/>
        <item x="82"/>
        <item x="83"/>
        <item x="84"/>
        <item m="1" x="185"/>
        <item x="85"/>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items count="29">
        <item h="1" x="15"/>
        <item h="1" m="1" x="25"/>
        <item h="1" x="6"/>
        <item h="1" x="0"/>
        <item m="1" x="24"/>
        <item h="1" x="3"/>
        <item h="1" x="11"/>
        <item h="1" x="4"/>
        <item m="1" x="18"/>
        <item m="1" x="26"/>
        <item m="1" x="19"/>
        <item h="1" m="1" x="17"/>
        <item h="1" m="1" x="23"/>
        <item m="1" x="22"/>
        <item m="1" x="20"/>
        <item x="2"/>
        <item m="1" x="27"/>
        <item h="1" x="1"/>
        <item m="1" x="21"/>
        <item h="1" x="5"/>
        <item h="1" x="7"/>
        <item h="1" x="8"/>
        <item h="1" x="9"/>
        <item h="1" x="10"/>
        <item x="12"/>
        <item h="1" x="13"/>
        <item m="1" x="16"/>
        <item h="1" x="14"/>
        <item t="default"/>
      </items>
    </pivotField>
    <pivotField compact="0" outline="0" subtotalTop="0" showAll="0" includeNewItemsInFilter="1" defaultSubtotal="0"/>
    <pivotField axis="axisRow" compact="0" outline="0" subtotalTop="0" showAll="0" includeNewItemsInFilter="1" defaultSubtotal="0">
      <items count="135">
        <item h="1" m="1" x="134"/>
        <item h="1" x="31"/>
        <item h="1" x="0"/>
        <item h="1" x="1"/>
        <item h="1" x="2"/>
        <item h="1" x="3"/>
        <item h="1" x="4"/>
        <item h="1" x="5"/>
        <item h="1" x="6"/>
        <item h="1" x="7"/>
        <item h="1" x="9"/>
        <item h="1" x="11"/>
        <item x="12"/>
        <item x="8"/>
        <item x="10"/>
        <item x="13"/>
        <item x="14"/>
        <item x="15"/>
        <item x="16"/>
        <item x="17"/>
        <item x="18"/>
        <item x="19"/>
        <item x="20"/>
        <item x="21"/>
        <item x="22"/>
        <item x="23"/>
        <item x="24"/>
        <item x="25"/>
        <item x="26"/>
        <item x="27"/>
        <item x="28"/>
        <item x="29"/>
        <item x="30"/>
        <item sd="0" x="32"/>
        <item x="33"/>
        <item x="34"/>
        <item x="35"/>
        <item x="36"/>
        <item x="37"/>
        <item x="38"/>
        <item x="39"/>
        <item x="40"/>
        <item x="41"/>
        <item x="42"/>
        <item x="43"/>
        <item x="44"/>
        <item x="45"/>
        <item x="46"/>
        <item x="47"/>
        <item x="48"/>
        <item x="49"/>
        <item x="50"/>
        <item x="51"/>
        <item x="52"/>
        <item x="53"/>
        <item x="54"/>
        <item x="55"/>
        <item x="56"/>
        <item x="57"/>
        <item x="58"/>
        <item x="60"/>
        <item x="61"/>
        <item x="62"/>
        <item x="63"/>
        <item x="64"/>
        <item x="66"/>
        <item x="67"/>
        <item x="68"/>
        <item x="65"/>
        <item x="69"/>
        <item x="70"/>
        <item x="71"/>
        <item x="72"/>
        <item x="73"/>
        <item x="74"/>
        <item x="75"/>
        <item x="59"/>
        <item x="76"/>
        <item x="77"/>
        <item x="78"/>
        <item x="79"/>
        <item x="80"/>
        <item x="81"/>
        <item x="82"/>
        <item x="83"/>
        <item x="84"/>
        <item x="85"/>
        <item x="86"/>
        <item x="87"/>
        <item x="88"/>
        <item x="89"/>
        <item x="90"/>
        <item sd="0"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multipleItemSelectionAllowed="1" showAll="0" includeNewItemsInFilter="1" defaultSubtotal="0">
      <items count="84">
        <item x="0"/>
        <item h="1" m="1" x="83"/>
        <item x="1"/>
        <item x="2"/>
        <item x="3"/>
        <item x="4"/>
        <item x="5"/>
        <item x="6"/>
        <item x="7"/>
        <item x="8"/>
        <item x="9"/>
        <item n="project upgrade compost bins completed" x="10"/>
        <item x="12"/>
        <item x="13"/>
        <item x="14"/>
        <item x="15"/>
        <item x="16"/>
        <item x="17"/>
        <item x="18"/>
        <item x="19"/>
        <item x="20"/>
        <item x="21"/>
        <item x="23"/>
        <item x="22"/>
        <item x="24"/>
        <item x="25"/>
        <item x="26"/>
        <item x="27"/>
        <item x="28"/>
        <item x="29"/>
        <item x="30"/>
        <item x="31"/>
        <item x="32"/>
        <item x="33"/>
        <item x="34"/>
        <item x="35"/>
        <item x="36"/>
        <item x="37"/>
        <item x="38"/>
        <item x="39"/>
        <item x="40"/>
        <item x="42"/>
        <item x="43"/>
        <item x="41"/>
        <item x="44"/>
        <item x="45"/>
        <item x="46"/>
        <item x="47"/>
        <item n="Installed new herb bed partially disassembling single bed 3 tier herb" x="11"/>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s>
    </pivotField>
    <pivotField axis="axisRow" compact="0" outline="0" subtotalTop="0" showAll="0" includeNewItemsInFilter="1">
      <items count="77">
        <item m="1" x="73"/>
        <item m="1" x="75"/>
        <item m="1" x="74"/>
        <item x="0"/>
        <item x="1"/>
        <item x="2"/>
        <item x="3"/>
        <item x="4"/>
        <item x="5"/>
        <item x="6"/>
        <item x="7"/>
        <item x="8"/>
        <item x="9"/>
        <item x="10"/>
        <item x="11"/>
        <item x="12"/>
        <item x="13"/>
        <item x="14"/>
        <item x="15"/>
        <item x="16"/>
        <item x="17"/>
        <item x="18"/>
        <item x="19"/>
        <item x="20"/>
        <item x="21"/>
        <item x="22"/>
        <item x="23"/>
        <item x="24"/>
        <item x="25"/>
        <item x="26"/>
        <item x="27"/>
        <item x="28"/>
        <item x="29"/>
        <item x="30"/>
        <item x="32"/>
        <item x="33"/>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s>
  <rowFields count="4">
    <field x="0"/>
    <field x="8"/>
    <field x="24"/>
    <field x="23"/>
  </rowFields>
  <rowItems count="48">
    <i>
      <x v="189"/>
      <x v="12"/>
      <x v="5"/>
      <x v="3"/>
    </i>
    <i t="default" r="2">
      <x v="5"/>
    </i>
    <i>
      <x v="190"/>
      <x v="16"/>
      <x v="6"/>
      <x v="4"/>
    </i>
    <i t="default" r="2">
      <x v="6"/>
    </i>
    <i>
      <x v="191"/>
      <x v="17"/>
      <x v="7"/>
      <x v="5"/>
    </i>
    <i t="default" r="2">
      <x v="7"/>
    </i>
    <i>
      <x v="192"/>
      <x v="17"/>
      <x v="7"/>
      <x v="5"/>
    </i>
    <i t="default" r="2">
      <x v="7"/>
    </i>
    <i>
      <x v="193"/>
      <x v="17"/>
      <x v="8"/>
      <x v="5"/>
    </i>
    <i t="default" r="2">
      <x v="8"/>
    </i>
    <i>
      <x v="194"/>
      <x v="17"/>
      <x v="9"/>
      <x v="6"/>
    </i>
    <i t="default" r="2">
      <x v="9"/>
    </i>
    <i>
      <x v="197"/>
      <x v="25"/>
      <x v="12"/>
      <x v="9"/>
    </i>
    <i t="default" r="2">
      <x v="12"/>
    </i>
    <i>
      <x v="198"/>
      <x v="25"/>
      <x v="12"/>
      <x v="9"/>
    </i>
    <i t="default" r="2">
      <x v="12"/>
    </i>
    <i>
      <x v="200"/>
      <x v="17"/>
      <x v="17"/>
      <x v="13"/>
    </i>
    <i t="default" r="2">
      <x v="17"/>
    </i>
    <i r="1">
      <x v="24"/>
      <x v="15"/>
      <x v="48"/>
    </i>
    <i t="default" r="2">
      <x v="15"/>
    </i>
    <i r="1">
      <x v="25"/>
      <x v="14"/>
      <x v="11"/>
    </i>
    <i t="default" r="2">
      <x v="14"/>
    </i>
    <i>
      <x v="201"/>
      <x v="24"/>
      <x v="18"/>
      <x v="14"/>
    </i>
    <i t="default" r="2">
      <x v="18"/>
    </i>
    <i>
      <x v="202"/>
      <x v="17"/>
      <x v="19"/>
      <x v="15"/>
    </i>
    <i t="default" r="2">
      <x v="19"/>
    </i>
    <i>
      <x v="210"/>
      <x v="38"/>
      <x v="24"/>
      <x v="22"/>
    </i>
    <i t="default" r="2">
      <x v="24"/>
    </i>
    <i>
      <x v="233"/>
      <x v="62"/>
      <x v="36"/>
      <x v="43"/>
    </i>
    <i t="default" r="2">
      <x v="36"/>
    </i>
    <i>
      <x v="234"/>
      <x v="62"/>
      <x v="37"/>
      <x v="44"/>
    </i>
    <i t="default" r="2">
      <x v="37"/>
    </i>
    <i>
      <x v="235"/>
      <x v="18"/>
      <x v="38"/>
      <x v="45"/>
    </i>
    <i t="default" r="2">
      <x v="38"/>
    </i>
    <i>
      <x v="244"/>
      <x v="62"/>
      <x v="40"/>
      <x v="47"/>
    </i>
    <i t="default" r="2">
      <x v="40"/>
    </i>
    <i>
      <x v="248"/>
      <x v="33"/>
    </i>
    <i>
      <x v="252"/>
      <x v="59"/>
      <x v="48"/>
      <x v="56"/>
    </i>
    <i t="default" r="2">
      <x v="48"/>
    </i>
    <i>
      <x v="253"/>
      <x v="53"/>
      <x v="49"/>
      <x v="56"/>
    </i>
    <i t="default" r="2">
      <x v="49"/>
    </i>
    <i>
      <x v="262"/>
      <x v="25"/>
      <x v="61"/>
      <x v="68"/>
    </i>
    <i t="default" r="2">
      <x v="61"/>
    </i>
    <i>
      <x v="263"/>
      <x v="28"/>
      <x v="65"/>
      <x v="72"/>
    </i>
    <i t="default" r="2">
      <x v="65"/>
    </i>
    <i>
      <x v="271"/>
      <x v="50"/>
      <x v="74"/>
      <x v="82"/>
    </i>
    <i t="default" r="2">
      <x v="74"/>
    </i>
    <i t="grand">
      <x/>
    </i>
  </rowItems>
  <colItems count="1">
    <i/>
  </colItems>
  <pageFields count="1">
    <pageField fld="6" hier="-1"/>
  </pageFields>
  <formats count="54">
    <format dxfId="116">
      <pivotArea outline="0" fieldPosition="0"/>
    </format>
    <format dxfId="115">
      <pivotArea type="topRight" dataOnly="0" labelOnly="1" outline="0" fieldPosition="0"/>
    </format>
    <format dxfId="114">
      <pivotArea field="6" type="button" dataOnly="0" labelOnly="1" outline="0" axis="axisPage" fieldPosition="0"/>
    </format>
    <format dxfId="113">
      <pivotArea type="origin" dataOnly="0" labelOnly="1" outline="0" fieldPosition="0"/>
    </format>
    <format dxfId="112">
      <pivotArea field="0" type="button" dataOnly="0" labelOnly="1" outline="0" axis="axisRow" fieldPosition="0"/>
    </format>
    <format dxfId="111">
      <pivotArea field="8" type="button" dataOnly="0" labelOnly="1" outline="0" axis="axisRow" fieldPosition="1"/>
    </format>
    <format dxfId="110">
      <pivotArea field="23" type="button" dataOnly="0" labelOnly="1" outline="0" axis="axisRow" fieldPosition="3"/>
    </format>
    <format dxfId="109">
      <pivotArea dataOnly="0" labelOnly="1" outline="0" fieldPosition="0">
        <references count="1">
          <reference field="0" count="24">
            <x v="84"/>
            <x v="87"/>
            <x v="88"/>
            <x v="90"/>
            <x v="91"/>
            <x v="93"/>
            <x v="97"/>
            <x v="102"/>
            <x v="103"/>
            <x v="109"/>
            <x v="110"/>
            <x v="113"/>
            <x v="116"/>
            <x v="121"/>
            <x v="123"/>
            <x v="124"/>
            <x v="127"/>
            <x v="128"/>
            <x v="129"/>
            <x v="131"/>
            <x v="132"/>
            <x v="133"/>
            <x v="135"/>
            <x v="136"/>
          </reference>
        </references>
      </pivotArea>
    </format>
    <format dxfId="108">
      <pivotArea dataOnly="0" labelOnly="1" outline="0" fieldPosition="0">
        <references count="1">
          <reference field="0" count="24" defaultSubtotal="1">
            <x v="84"/>
            <x v="87"/>
            <x v="88"/>
            <x v="90"/>
            <x v="91"/>
            <x v="93"/>
            <x v="97"/>
            <x v="102"/>
            <x v="103"/>
            <x v="109"/>
            <x v="110"/>
            <x v="113"/>
            <x v="116"/>
            <x v="121"/>
            <x v="123"/>
            <x v="124"/>
            <x v="127"/>
            <x v="128"/>
            <x v="129"/>
            <x v="131"/>
            <x v="132"/>
            <x v="133"/>
            <x v="135"/>
            <x v="136"/>
          </reference>
        </references>
      </pivotArea>
    </format>
    <format dxfId="107">
      <pivotArea dataOnly="0" labelOnly="1" grandRow="1" outline="0" fieldPosition="0"/>
    </format>
    <format dxfId="106">
      <pivotArea field="6" type="button" dataOnly="0" labelOnly="1" outline="0" axis="axisPage" fieldPosition="0"/>
    </format>
    <format dxfId="105">
      <pivotArea type="origin" dataOnly="0" labelOnly="1" outline="0" fieldPosition="0"/>
    </format>
    <format dxfId="104">
      <pivotArea field="0" type="button" dataOnly="0" labelOnly="1" outline="0" axis="axisRow" fieldPosition="0"/>
    </format>
    <format dxfId="103">
      <pivotArea field="8" type="button" dataOnly="0" labelOnly="1" outline="0" axis="axisRow" fieldPosition="1"/>
    </format>
    <format dxfId="102">
      <pivotArea dataOnly="0" labelOnly="1" outline="0" fieldPosition="0">
        <references count="1">
          <reference field="0" count="24">
            <x v="84"/>
            <x v="87"/>
            <x v="88"/>
            <x v="90"/>
            <x v="91"/>
            <x v="93"/>
            <x v="97"/>
            <x v="102"/>
            <x v="103"/>
            <x v="109"/>
            <x v="110"/>
            <x v="113"/>
            <x v="116"/>
            <x v="121"/>
            <x v="123"/>
            <x v="124"/>
            <x v="127"/>
            <x v="128"/>
            <x v="129"/>
            <x v="131"/>
            <x v="132"/>
            <x v="133"/>
            <x v="135"/>
            <x v="136"/>
          </reference>
        </references>
      </pivotArea>
    </format>
    <format dxfId="101">
      <pivotArea dataOnly="0" labelOnly="1" outline="0" fieldPosition="0">
        <references count="1">
          <reference field="0" count="24" defaultSubtotal="1">
            <x v="84"/>
            <x v="87"/>
            <x v="88"/>
            <x v="90"/>
            <x v="91"/>
            <x v="93"/>
            <x v="97"/>
            <x v="102"/>
            <x v="103"/>
            <x v="109"/>
            <x v="110"/>
            <x v="113"/>
            <x v="116"/>
            <x v="121"/>
            <x v="123"/>
            <x v="124"/>
            <x v="127"/>
            <x v="128"/>
            <x v="129"/>
            <x v="131"/>
            <x v="132"/>
            <x v="133"/>
            <x v="135"/>
            <x v="136"/>
          </reference>
        </references>
      </pivotArea>
    </format>
    <format dxfId="100">
      <pivotArea dataOnly="0" labelOnly="1" outline="0" fieldPosition="0">
        <references count="1">
          <reference field="0" count="1">
            <x v="138"/>
          </reference>
        </references>
      </pivotArea>
    </format>
    <format dxfId="99">
      <pivotArea dataOnly="0" labelOnly="1" outline="0" fieldPosition="0">
        <references count="1">
          <reference field="0" count="1" defaultSubtotal="1">
            <x v="84"/>
          </reference>
        </references>
      </pivotArea>
    </format>
    <format dxfId="98">
      <pivotArea dataOnly="0" labelOnly="1" outline="0" fieldPosition="0">
        <references count="1">
          <reference field="0" count="1" defaultSubtotal="1">
            <x v="87"/>
          </reference>
        </references>
      </pivotArea>
    </format>
    <format dxfId="97">
      <pivotArea dataOnly="0" labelOnly="1" outline="0" fieldPosition="0">
        <references count="1">
          <reference field="0" count="1" defaultSubtotal="1">
            <x v="88"/>
          </reference>
        </references>
      </pivotArea>
    </format>
    <format dxfId="96">
      <pivotArea dataOnly="0" labelOnly="1" outline="0" fieldPosition="0">
        <references count="1">
          <reference field="0" count="1" defaultSubtotal="1">
            <x v="91"/>
          </reference>
        </references>
      </pivotArea>
    </format>
    <format dxfId="95">
      <pivotArea dataOnly="0" labelOnly="1" outline="0" fieldPosition="0">
        <references count="1">
          <reference field="0" count="1" defaultSubtotal="1">
            <x v="93"/>
          </reference>
        </references>
      </pivotArea>
    </format>
    <format dxfId="94">
      <pivotArea dataOnly="0" labelOnly="1" outline="0" fieldPosition="0">
        <references count="1">
          <reference field="0" count="1" defaultSubtotal="1">
            <x v="90"/>
          </reference>
        </references>
      </pivotArea>
    </format>
    <format dxfId="93">
      <pivotArea dataOnly="0" labelOnly="1" outline="0" fieldPosition="0">
        <references count="1">
          <reference field="0" count="1" defaultSubtotal="1">
            <x v="97"/>
          </reference>
        </references>
      </pivotArea>
    </format>
    <format dxfId="92">
      <pivotArea dataOnly="0" labelOnly="1" outline="0" fieldPosition="0">
        <references count="1">
          <reference field="0" count="1" defaultSubtotal="1">
            <x v="103"/>
          </reference>
        </references>
      </pivotArea>
    </format>
    <format dxfId="91">
      <pivotArea dataOnly="0" labelOnly="1" outline="0" fieldPosition="0">
        <references count="1">
          <reference field="0" count="1" defaultSubtotal="1">
            <x v="102"/>
          </reference>
        </references>
      </pivotArea>
    </format>
    <format dxfId="90">
      <pivotArea dataOnly="0" labelOnly="1" outline="0" fieldPosition="0">
        <references count="1">
          <reference field="0" count="1" defaultSubtotal="1">
            <x v="109"/>
          </reference>
        </references>
      </pivotArea>
    </format>
    <format dxfId="89">
      <pivotArea dataOnly="0" labelOnly="1" outline="0" fieldPosition="0">
        <references count="1">
          <reference field="0" count="1" defaultSubtotal="1">
            <x v="110"/>
          </reference>
        </references>
      </pivotArea>
    </format>
    <format dxfId="88">
      <pivotArea dataOnly="0" labelOnly="1" outline="0" fieldPosition="0">
        <references count="1">
          <reference field="0" count="1" defaultSubtotal="1">
            <x v="113"/>
          </reference>
        </references>
      </pivotArea>
    </format>
    <format dxfId="87">
      <pivotArea dataOnly="0" labelOnly="1" outline="0" fieldPosition="0">
        <references count="1">
          <reference field="0" count="1" defaultSubtotal="1">
            <x v="116"/>
          </reference>
        </references>
      </pivotArea>
    </format>
    <format dxfId="86">
      <pivotArea dataOnly="0" labelOnly="1" outline="0" fieldPosition="0">
        <references count="1">
          <reference field="0" count="1" defaultSubtotal="1">
            <x v="121"/>
          </reference>
        </references>
      </pivotArea>
    </format>
    <format dxfId="85">
      <pivotArea dataOnly="0" labelOnly="1" outline="0" fieldPosition="0">
        <references count="1">
          <reference field="0" count="1" defaultSubtotal="1">
            <x v="123"/>
          </reference>
        </references>
      </pivotArea>
    </format>
    <format dxfId="84">
      <pivotArea dataOnly="0" labelOnly="1" outline="0" fieldPosition="0">
        <references count="1">
          <reference field="0" count="1" defaultSubtotal="1">
            <x v="124"/>
          </reference>
        </references>
      </pivotArea>
    </format>
    <format dxfId="83">
      <pivotArea dataOnly="0" labelOnly="1" outline="0" fieldPosition="0">
        <references count="1">
          <reference field="0" count="1" defaultSubtotal="1">
            <x v="127"/>
          </reference>
        </references>
      </pivotArea>
    </format>
    <format dxfId="82">
      <pivotArea dataOnly="0" labelOnly="1" outline="0" fieldPosition="0">
        <references count="1">
          <reference field="0" count="1" defaultSubtotal="1">
            <x v="128"/>
          </reference>
        </references>
      </pivotArea>
    </format>
    <format dxfId="81">
      <pivotArea dataOnly="0" labelOnly="1" outline="0" fieldPosition="0">
        <references count="1">
          <reference field="0" count="1" defaultSubtotal="1">
            <x v="129"/>
          </reference>
        </references>
      </pivotArea>
    </format>
    <format dxfId="80">
      <pivotArea dataOnly="0" labelOnly="1" outline="0" fieldPosition="0">
        <references count="1">
          <reference field="0" count="1" defaultSubtotal="1">
            <x v="131"/>
          </reference>
        </references>
      </pivotArea>
    </format>
    <format dxfId="79">
      <pivotArea dataOnly="0" labelOnly="1" outline="0" fieldPosition="0">
        <references count="1">
          <reference field="0" count="1" defaultSubtotal="1">
            <x v="132"/>
          </reference>
        </references>
      </pivotArea>
    </format>
    <format dxfId="78">
      <pivotArea dataOnly="0" labelOnly="1" outline="0" fieldPosition="0">
        <references count="1">
          <reference field="0" count="1" defaultSubtotal="1">
            <x v="133"/>
          </reference>
        </references>
      </pivotArea>
    </format>
    <format dxfId="77">
      <pivotArea dataOnly="0" labelOnly="1" outline="0" fieldPosition="0">
        <references count="1">
          <reference field="0" count="1" defaultSubtotal="1">
            <x v="135"/>
          </reference>
        </references>
      </pivotArea>
    </format>
    <format dxfId="76">
      <pivotArea dataOnly="0" labelOnly="1" outline="0" fieldPosition="0">
        <references count="1">
          <reference field="0" count="1" defaultSubtotal="1">
            <x v="136"/>
          </reference>
        </references>
      </pivotArea>
    </format>
    <format dxfId="75">
      <pivotArea dataOnly="0" labelOnly="1" outline="0" fieldPosition="0">
        <references count="1">
          <reference field="0" count="1" defaultSubtotal="1">
            <x v="138"/>
          </reference>
        </references>
      </pivotArea>
    </format>
    <format dxfId="74">
      <pivotArea dataOnly="0" labelOnly="1" grandRow="1" outline="0" fieldPosition="0"/>
    </format>
    <format dxfId="73">
      <pivotArea field="23" type="button" dataOnly="0" labelOnly="1" outline="0" axis="axisRow" fieldPosition="3"/>
    </format>
    <format dxfId="72">
      <pivotArea field="24" type="button" dataOnly="0" labelOnly="1" outline="0" axis="axisRow" fieldPosition="2"/>
    </format>
    <format dxfId="71">
      <pivotArea field="8" type="button" dataOnly="0" labelOnly="1" outline="0" axis="axisRow" fieldPosition="1"/>
    </format>
    <format dxfId="70">
      <pivotArea field="0" type="button" dataOnly="0" labelOnly="1" outline="0" axis="axisRow" fieldPosition="0"/>
    </format>
    <format dxfId="69">
      <pivotArea field="23" type="button" dataOnly="0" labelOnly="1" outline="0" axis="axisRow" fieldPosition="3"/>
    </format>
    <format dxfId="68">
      <pivotArea field="24" type="button" dataOnly="0" labelOnly="1" outline="0" axis="axisRow" fieldPosition="2"/>
    </format>
    <format dxfId="67">
      <pivotArea dataOnly="0" labelOnly="1" outline="0" fieldPosition="0">
        <references count="1">
          <reference field="0" count="11">
            <x v="189"/>
            <x v="190"/>
            <x v="191"/>
            <x v="192"/>
            <x v="193"/>
            <x v="194"/>
            <x v="197"/>
            <x v="198"/>
            <x v="200"/>
            <x v="201"/>
            <x v="202"/>
          </reference>
        </references>
      </pivotArea>
    </format>
    <format dxfId="66">
      <pivotArea dataOnly="0" labelOnly="1" outline="0" fieldPosition="0">
        <references count="1">
          <reference field="0" count="1">
            <x v="210"/>
          </reference>
        </references>
      </pivotArea>
    </format>
    <format dxfId="65">
      <pivotArea dataOnly="0" labelOnly="1" outline="0" fieldPosition="0">
        <references count="1">
          <reference field="0" count="2">
            <x v="233"/>
            <x v="234"/>
          </reference>
        </references>
      </pivotArea>
    </format>
    <format dxfId="64">
      <pivotArea dataOnly="0" labelOnly="1" outline="0" fieldPosition="0">
        <references count="1">
          <reference field="0" count="4">
            <x v="233"/>
            <x v="234"/>
            <x v="235"/>
            <x v="244"/>
          </reference>
        </references>
      </pivotArea>
    </format>
    <format dxfId="63">
      <pivotArea dataOnly="0" labelOnly="1" outline="0" fieldPosition="0">
        <references count="1">
          <reference field="0" count="1">
            <x v="189"/>
          </reference>
        </references>
      </pivotArea>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164" firstHeaderRow="2" firstDataRow="2" firstDataCol="4" rowPageCount="1" colPageCount="1"/>
  <pivotFields count="25">
    <pivotField axis="axisRow" compact="0" outline="0" subtotalTop="0" showAll="0" includeNewItemsInFilter="1">
      <items count="275">
        <item m="1" x="92"/>
        <item m="1" x="237"/>
        <item m="1" x="184"/>
        <item m="1" x="136"/>
        <item m="1" x="89"/>
        <item m="1" x="132"/>
        <item m="1" x="228"/>
        <item m="1" x="129"/>
        <item m="1" x="175"/>
        <item m="1" x="265"/>
        <item x="85"/>
        <item m="1" x="187"/>
        <item m="1" x="230"/>
        <item m="1" x="172"/>
        <item m="1" x="120"/>
        <item m="1" x="215"/>
        <item m="1" x="213"/>
        <item m="1" x="211"/>
        <item m="1" x="254"/>
        <item m="1" x="174"/>
        <item m="1" x="118"/>
        <item m="1" x="214"/>
        <item m="1" x="113"/>
        <item m="1" x="161"/>
        <item m="1" x="253"/>
        <item m="1" x="158"/>
        <item m="1" x="106"/>
        <item m="1" x="200"/>
        <item m="1" x="146"/>
        <item m="1" x="204"/>
        <item m="1" x="249"/>
        <item m="1" x="99"/>
        <item m="1" x="239"/>
        <item m="1" x="87"/>
        <item m="1" x="141"/>
        <item m="1" x="182"/>
        <item m="1" x="226"/>
        <item m="1" x="266"/>
        <item m="1" x="119"/>
        <item m="1" x="162"/>
        <item m="1" x="152"/>
        <item m="1" x="246"/>
        <item m="1" x="195"/>
        <item m="1" x="96"/>
        <item m="1" x="140"/>
        <item m="1" x="180"/>
        <item m="1" x="90"/>
        <item m="1" x="223"/>
        <item m="1" x="86"/>
        <item m="1" x="127"/>
        <item m="1" x="264"/>
        <item m="1" x="170"/>
        <item m="1" x="117"/>
        <item m="1" x="160"/>
        <item m="1" x="243"/>
        <item m="1" x="144"/>
        <item m="1" x="94"/>
        <item m="1" x="148"/>
        <item m="1" x="190"/>
        <item m="1" x="139"/>
        <item m="1" x="235"/>
        <item m="1" x="133"/>
        <item m="1" x="269"/>
        <item m="1" x="88"/>
        <item m="1" x="128"/>
        <item m="1" x="124"/>
        <item m="1" x="171"/>
        <item m="1" x="222"/>
        <item m="1" x="261"/>
        <item m="1" x="115"/>
        <item m="1" x="210"/>
        <item m="1" x="188"/>
        <item m="1" x="238"/>
        <item m="1" x="138"/>
        <item m="1" x="181"/>
        <item m="1" x="273"/>
        <item m="1" x="178"/>
        <item m="1" x="225"/>
        <item m="1" x="126"/>
        <item m="1" x="219"/>
        <item m="1" x="263"/>
        <item m="1" x="168"/>
        <item m="1" x="258"/>
        <item m="1" x="112"/>
        <item m="1" x="221"/>
        <item m="1" x="122"/>
        <item m="1" x="260"/>
        <item m="1" x="165"/>
        <item m="1" x="209"/>
        <item m="1" x="111"/>
        <item m="1" x="206"/>
        <item m="1" x="114"/>
        <item m="1" x="155"/>
        <item m="1" x="251"/>
        <item m="1" x="248"/>
        <item m="1" x="102"/>
        <item m="1" x="197"/>
        <item m="1" x="252"/>
        <item m="1" x="107"/>
        <item m="1" x="202"/>
        <item m="1" x="105"/>
        <item m="1" x="153"/>
        <item m="1" x="149"/>
        <item m="1" x="244"/>
        <item m="1" x="145"/>
        <item m="1" x="193"/>
        <item m="1" x="95"/>
        <item m="1" x="186"/>
        <item m="1" x="135"/>
        <item m="1" x="191"/>
        <item m="1" x="236"/>
        <item m="1" x="179"/>
        <item m="1" x="270"/>
        <item m="1" x="220"/>
        <item m="1" x="130"/>
        <item m="1" x="185"/>
        <item m="1" x="224"/>
        <item m="1" x="173"/>
        <item m="1" x="262"/>
        <item m="1" x="116"/>
        <item m="1" x="212"/>
        <item m="1" x="159"/>
        <item m="1" x="203"/>
        <item m="1" x="201"/>
        <item m="1" x="104"/>
        <item m="1" x="147"/>
        <item m="1" x="245"/>
        <item m="1" x="242"/>
        <item m="1" x="189"/>
        <item m="1" x="234"/>
        <item m="1" x="93"/>
        <item m="1" x="229"/>
        <item m="1" x="268"/>
        <item m="1" x="134"/>
        <item m="1" x="232"/>
        <item m="1" x="271"/>
        <item m="1" x="176"/>
        <item m="1" x="123"/>
        <item m="1" x="217"/>
        <item m="1" x="256"/>
        <item m="1" x="166"/>
        <item m="1" x="169"/>
        <item m="1" x="208"/>
        <item m="1" x="109"/>
        <item m="1" x="157"/>
        <item m="1" x="250"/>
        <item m="1" x="199"/>
        <item m="1" x="100"/>
        <item m="1" x="194"/>
        <item m="1" x="241"/>
        <item m="1" x="143"/>
        <item m="1" x="103"/>
        <item m="1" x="198"/>
        <item m="1" x="240"/>
        <item m="1" x="142"/>
        <item m="1" x="192"/>
        <item m="1" x="91"/>
        <item m="1" x="183"/>
        <item m="1" x="231"/>
        <item m="1" x="131"/>
        <item m="1" x="227"/>
        <item m="1" x="137"/>
        <item m="1" x="233"/>
        <item m="1" x="272"/>
        <item m="1" x="177"/>
        <item m="1" x="267"/>
        <item m="1" x="125"/>
        <item m="1" x="218"/>
        <item m="1" x="121"/>
        <item m="1" x="98"/>
        <item m="1" x="167"/>
        <item m="1" x="257"/>
        <item m="1" x="207"/>
        <item m="1" x="163"/>
        <item m="1" x="216"/>
        <item m="1" x="259"/>
        <item m="1" x="164"/>
        <item m="1" x="255"/>
        <item m="1" x="110"/>
        <item m="1" x="205"/>
        <item m="1" x="108"/>
        <item m="1" x="154"/>
        <item m="1" x="247"/>
        <item m="1" x="196"/>
        <item m="1" x="101"/>
        <item m="1" x="97"/>
        <item m="1" x="1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m="1" x="150"/>
        <item m="1" x="151"/>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items count="29">
        <item h="1" x="15"/>
        <item h="1" m="1" x="25"/>
        <item h="1" x="6"/>
        <item h="1" x="0"/>
        <item m="1" x="24"/>
        <item h="1" x="3"/>
        <item x="11"/>
        <item h="1" x="4"/>
        <item m="1" x="18"/>
        <item m="1" x="26"/>
        <item m="1" x="19"/>
        <item h="1" m="1" x="17"/>
        <item m="1" x="23"/>
        <item m="1" x="22"/>
        <item h="1" m="1" x="20"/>
        <item h="1" x="2"/>
        <item m="1" x="27"/>
        <item x="1"/>
        <item m="1" x="21"/>
        <item x="5"/>
        <item x="7"/>
        <item x="8"/>
        <item x="9"/>
        <item x="10"/>
        <item x="12"/>
        <item x="13"/>
        <item m="1" x="16"/>
        <item x="14"/>
        <item t="default"/>
      </items>
    </pivotField>
    <pivotField compact="0" outline="0" subtotalTop="0" showAll="0" includeNewItemsInFilter="1" defaultSubtotal="0"/>
    <pivotField axis="axisRow" compact="0" outline="0" subtotalTop="0" showAll="0" includeNewItemsInFilter="1" defaultSubtotal="0">
      <items count="135">
        <item h="1" m="1" x="134"/>
        <item x="31"/>
        <item h="1" x="0"/>
        <item h="1" x="1"/>
        <item h="1" x="2"/>
        <item h="1" x="3"/>
        <item h="1" x="4"/>
        <item h="1" x="5"/>
        <item h="1" x="6"/>
        <item x="7"/>
        <item x="9"/>
        <item x="11"/>
        <item x="12"/>
        <item x="8"/>
        <item x="10"/>
        <item x="13"/>
        <item x="14"/>
        <item x="15"/>
        <item x="16"/>
        <item x="17"/>
        <item x="18"/>
        <item x="19"/>
        <item x="20"/>
        <item x="21"/>
        <item x="22"/>
        <item x="23"/>
        <item x="24"/>
        <item x="25"/>
        <item x="26"/>
        <item x="27"/>
        <item x="28"/>
        <item x="29"/>
        <item x="30"/>
        <item x="32"/>
        <item x="33"/>
        <item x="34"/>
        <item x="35"/>
        <item x="36"/>
        <item x="37"/>
        <item x="38"/>
        <item x="39"/>
        <item x="40"/>
        <item x="41"/>
        <item x="42"/>
        <item x="43"/>
        <item x="44"/>
        <item x="45"/>
        <item x="46"/>
        <item x="47"/>
        <item x="48"/>
        <item x="49"/>
        <item x="50"/>
        <item x="51"/>
        <item x="52"/>
        <item x="53"/>
        <item x="54"/>
        <item x="55"/>
        <item x="56"/>
        <item x="57"/>
        <item x="58"/>
        <item x="60"/>
        <item x="61"/>
        <item x="62"/>
        <item x="63"/>
        <item x="64"/>
        <item x="66"/>
        <item x="67"/>
        <item x="68"/>
        <item x="65"/>
        <item x="69"/>
        <item x="70"/>
        <item x="71"/>
        <item x="72"/>
        <item x="73"/>
        <item x="74"/>
        <item x="75"/>
        <item x="59"/>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85">
        <item x="0"/>
        <item h="1" m="1" x="83"/>
        <item x="1"/>
        <item x="2"/>
        <item x="3"/>
        <item x="4"/>
        <item x="5"/>
        <item x="6"/>
        <item x="7"/>
        <item x="8"/>
        <item x="9"/>
        <item x="10"/>
        <item x="12"/>
        <item x="13"/>
        <item x="14"/>
        <item x="15"/>
        <item x="16"/>
        <item x="17"/>
        <item x="18"/>
        <item x="19"/>
        <item x="20"/>
        <item x="21"/>
        <item x="23"/>
        <item x="22"/>
        <item x="24"/>
        <item x="25"/>
        <item x="26"/>
        <item x="27"/>
        <item x="28"/>
        <item x="29"/>
        <item x="30"/>
        <item x="31"/>
        <item x="32"/>
        <item x="33"/>
        <item x="34"/>
        <item x="35"/>
        <item x="36"/>
        <item x="37"/>
        <item x="38"/>
        <item x="39"/>
        <item x="40"/>
        <item x="42"/>
        <item x="43"/>
        <item x="41"/>
        <item x="44"/>
        <item x="45"/>
        <item x="46"/>
        <item x="47"/>
        <item x="11"/>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t="default"/>
      </items>
    </pivotField>
    <pivotField axis="axisRow" compact="0" outline="0" subtotalTop="0" showAll="0" includeNewItemsInFilter="1">
      <items count="77">
        <item x="0"/>
        <item m="1" x="75"/>
        <item m="1" x="74"/>
        <item m="1" x="73"/>
        <item x="1"/>
        <item x="2"/>
        <item x="3"/>
        <item x="4"/>
        <item x="5"/>
        <item x="6"/>
        <item x="7"/>
        <item x="8"/>
        <item x="9"/>
        <item x="10"/>
        <item x="11"/>
        <item x="12"/>
        <item x="13"/>
        <item x="14"/>
        <item x="15"/>
        <item x="16"/>
        <item x="17"/>
        <item x="18"/>
        <item x="19"/>
        <item x="20"/>
        <item x="21"/>
        <item x="22"/>
        <item x="23"/>
        <item x="24"/>
        <item x="25"/>
        <item x="26"/>
        <item x="27"/>
        <item x="28"/>
        <item x="29"/>
        <item x="30"/>
        <item x="32"/>
        <item x="33"/>
        <item x="31"/>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t="default"/>
      </items>
    </pivotField>
  </pivotFields>
  <rowFields count="4">
    <field x="0"/>
    <field x="8"/>
    <field x="24"/>
    <field x="23"/>
  </rowFields>
  <rowItems count="158">
    <i>
      <x v="194"/>
      <x v="22"/>
      <x v="10"/>
      <x v="7"/>
    </i>
    <i t="default" r="2">
      <x v="10"/>
    </i>
    <i r="1">
      <x v="23"/>
      <x v="11"/>
      <x v="8"/>
    </i>
    <i t="default" r="2">
      <x v="11"/>
    </i>
    <i t="default">
      <x v="194"/>
    </i>
    <i>
      <x v="197"/>
      <x v="26"/>
      <x v="13"/>
      <x v="10"/>
    </i>
    <i t="default" r="2">
      <x v="13"/>
    </i>
    <i t="default">
      <x v="197"/>
    </i>
    <i>
      <x v="199"/>
      <x v="26"/>
      <x v="16"/>
      <x v="12"/>
    </i>
    <i t="default" r="2">
      <x v="16"/>
    </i>
    <i t="default">
      <x v="199"/>
    </i>
    <i>
      <x v="203"/>
      <x v="16"/>
      <x v="20"/>
      <x v="16"/>
    </i>
    <i t="default" r="2">
      <x v="20"/>
    </i>
    <i t="default">
      <x v="203"/>
    </i>
    <i>
      <x v="204"/>
      <x v="17"/>
      <x v="21"/>
      <x v="17"/>
    </i>
    <i t="default" r="2">
      <x v="21"/>
    </i>
    <i r="1">
      <x v="27"/>
      <x v="22"/>
      <x v="18"/>
    </i>
    <i t="default" r="2">
      <x v="22"/>
    </i>
    <i t="default">
      <x v="204"/>
    </i>
    <i>
      <x v="205"/>
      <x v="16"/>
      <x v="20"/>
      <x v="16"/>
    </i>
    <i t="default" r="2">
      <x v="20"/>
    </i>
    <i t="default">
      <x v="205"/>
    </i>
    <i>
      <x v="207"/>
      <x v="33"/>
      <x/>
      <x/>
    </i>
    <i t="default" r="2">
      <x/>
    </i>
    <i t="default">
      <x v="207"/>
    </i>
    <i>
      <x v="209"/>
      <x v="28"/>
      <x v="13"/>
      <x v="23"/>
    </i>
    <i t="default" r="2">
      <x v="13"/>
    </i>
    <i t="default">
      <x v="209"/>
    </i>
    <i>
      <x v="213"/>
      <x v="33"/>
      <x/>
      <x/>
    </i>
    <i t="default" r="2">
      <x/>
    </i>
    <i t="default">
      <x v="213"/>
    </i>
    <i>
      <x v="214"/>
      <x v="33"/>
      <x/>
      <x/>
    </i>
    <i t="default" r="2">
      <x/>
    </i>
    <i t="default">
      <x v="214"/>
    </i>
    <i>
      <x v="216"/>
      <x v="33"/>
      <x/>
      <x/>
    </i>
    <i t="default" r="2">
      <x/>
    </i>
    <i t="default">
      <x v="216"/>
    </i>
    <i>
      <x v="218"/>
      <x v="33"/>
      <x v="25"/>
      <x v="24"/>
    </i>
    <i t="default" r="2">
      <x v="25"/>
    </i>
    <i t="default">
      <x v="218"/>
    </i>
    <i>
      <x v="219"/>
      <x v="33"/>
      <x/>
      <x/>
    </i>
    <i t="default" r="2">
      <x/>
    </i>
    <i t="default">
      <x v="219"/>
    </i>
    <i>
      <x v="220"/>
      <x v="52"/>
      <x v="26"/>
      <x v="25"/>
    </i>
    <i t="default" r="2">
      <x v="26"/>
    </i>
    <i t="default">
      <x v="220"/>
    </i>
    <i>
      <x v="222"/>
      <x v="35"/>
      <x/>
      <x v="26"/>
    </i>
    <i t="default" r="2">
      <x/>
    </i>
    <i r="1">
      <x v="53"/>
      <x v="13"/>
      <x v="27"/>
    </i>
    <i t="default" r="2">
      <x v="13"/>
    </i>
    <i t="default">
      <x v="222"/>
    </i>
    <i>
      <x v="223"/>
      <x v="62"/>
      <x v="27"/>
      <x v="28"/>
    </i>
    <i t="default" r="2">
      <x v="27"/>
    </i>
    <i t="default">
      <x v="223"/>
    </i>
    <i>
      <x v="224"/>
      <x v="33"/>
      <x/>
      <x/>
    </i>
    <i t="default" r="2">
      <x/>
    </i>
    <i t="default">
      <x v="224"/>
    </i>
    <i>
      <x v="225"/>
      <x v="34"/>
      <x v="28"/>
      <x v="29"/>
    </i>
    <i t="default" r="2">
      <x v="28"/>
    </i>
    <i r="1">
      <x v="68"/>
      <x v="29"/>
      <x v="30"/>
    </i>
    <i t="default" r="2">
      <x v="29"/>
    </i>
    <i t="default">
      <x v="225"/>
    </i>
    <i>
      <x v="226"/>
      <x v="54"/>
      <x v="30"/>
      <x v="31"/>
    </i>
    <i t="default" r="2">
      <x v="30"/>
    </i>
    <i t="default">
      <x v="226"/>
    </i>
    <i>
      <x v="227"/>
      <x v="53"/>
      <x v="13"/>
      <x v="32"/>
    </i>
    <i t="default" r="2">
      <x v="13"/>
    </i>
    <i t="default">
      <x v="227"/>
    </i>
    <i>
      <x v="229"/>
      <x v="33"/>
      <x v="13"/>
      <x v="33"/>
    </i>
    <i t="default" r="2">
      <x v="13"/>
    </i>
    <i t="default">
      <x v="229"/>
    </i>
    <i>
      <x v="230"/>
      <x v="68"/>
      <x v="13"/>
      <x v="34"/>
    </i>
    <i t="default" r="2">
      <x v="13"/>
    </i>
    <i t="default">
      <x v="230"/>
    </i>
    <i>
      <x v="231"/>
      <x v="68"/>
      <x v="32"/>
      <x v="36"/>
    </i>
    <i t="default" r="2">
      <x v="32"/>
    </i>
    <i t="default">
      <x v="231"/>
    </i>
    <i>
      <x v="233"/>
      <x v="25"/>
      <x v="33"/>
      <x v="35"/>
    </i>
    <i t="default" r="2">
      <x v="33"/>
    </i>
    <i r="1">
      <x v="75"/>
      <x v="34"/>
      <x v="41"/>
    </i>
    <i t="default" r="2">
      <x v="34"/>
    </i>
    <i t="default">
      <x v="233"/>
    </i>
    <i>
      <x v="241"/>
      <x v="82"/>
      <x v="39"/>
      <x v="46"/>
    </i>
    <i t="default" r="2">
      <x v="39"/>
    </i>
    <i t="default">
      <x v="241"/>
    </i>
    <i>
      <x v="247"/>
      <x v="33"/>
      <x/>
      <x/>
    </i>
    <i t="default" r="2">
      <x/>
    </i>
    <i t="default">
      <x v="247"/>
    </i>
    <i>
      <x v="248"/>
      <x v="33"/>
      <x/>
      <x/>
    </i>
    <i t="default" r="2">
      <x/>
    </i>
    <i t="default">
      <x v="248"/>
    </i>
    <i>
      <x v="249"/>
      <x v="13"/>
      <x v="43"/>
      <x v="51"/>
    </i>
    <i t="default" r="2">
      <x v="43"/>
    </i>
    <i t="default">
      <x v="249"/>
    </i>
    <i>
      <x v="251"/>
      <x v="13"/>
      <x v="44"/>
      <x v="52"/>
    </i>
    <i t="default" r="2">
      <x v="44"/>
    </i>
    <i t="default">
      <x v="251"/>
    </i>
    <i>
      <x v="252"/>
      <x v="67"/>
      <x v="45"/>
      <x v="54"/>
    </i>
    <i t="default" r="2">
      <x v="45"/>
    </i>
    <i r="1">
      <x v="101"/>
      <x v="47"/>
      <x v="27"/>
    </i>
    <i t="default" r="2">
      <x v="47"/>
    </i>
    <i t="default">
      <x v="252"/>
    </i>
    <i>
      <x v="256"/>
      <x v="35"/>
      <x v="51"/>
      <x v="58"/>
    </i>
    <i t="default" r="2">
      <x v="51"/>
    </i>
    <i t="default">
      <x v="256"/>
    </i>
    <i>
      <x v="258"/>
      <x v="35"/>
      <x v="53"/>
      <x v="60"/>
    </i>
    <i t="default" r="2">
      <x v="53"/>
    </i>
    <i t="default">
      <x v="258"/>
    </i>
    <i>
      <x v="260"/>
      <x v="28"/>
      <x v="55"/>
      <x v="63"/>
    </i>
    <i t="default" r="2">
      <x v="55"/>
    </i>
    <i r="2">
      <x v="57"/>
      <x v="63"/>
    </i>
    <i t="default" r="2">
      <x v="57"/>
    </i>
    <i r="1">
      <x v="35"/>
      <x v="56"/>
      <x v="64"/>
    </i>
    <i t="default" r="2">
      <x v="56"/>
    </i>
    <i t="default">
      <x v="260"/>
    </i>
    <i>
      <x v="261"/>
      <x v="18"/>
      <x v="58"/>
      <x v="65"/>
    </i>
    <i t="default" r="2">
      <x v="58"/>
    </i>
    <i t="default">
      <x v="261"/>
    </i>
    <i>
      <x v="262"/>
      <x v="59"/>
      <x v="59"/>
      <x v="66"/>
    </i>
    <i t="default" r="2">
      <x v="59"/>
    </i>
    <i t="default">
      <x v="262"/>
    </i>
    <i>
      <x v="264"/>
      <x v="18"/>
      <x v="62"/>
      <x v="69"/>
    </i>
    <i t="default" r="2">
      <x v="62"/>
    </i>
    <i r="2">
      <x v="63"/>
      <x v="70"/>
    </i>
    <i t="default" r="2">
      <x v="63"/>
    </i>
    <i r="2">
      <x v="64"/>
      <x v="71"/>
    </i>
    <i t="default" r="2">
      <x v="64"/>
    </i>
    <i r="1">
      <x v="25"/>
      <x v="66"/>
      <x v="73"/>
    </i>
    <i t="default" r="2">
      <x v="66"/>
    </i>
    <i r="1">
      <x v="92"/>
      <x v="13"/>
      <x v="32"/>
    </i>
    <i t="default" r="2">
      <x v="13"/>
    </i>
    <i t="default">
      <x v="264"/>
    </i>
    <i>
      <x v="265"/>
      <x v="18"/>
      <x v="67"/>
      <x v="74"/>
    </i>
    <i t="default" r="2">
      <x v="67"/>
    </i>
    <i t="default">
      <x v="265"/>
    </i>
    <i>
      <x v="266"/>
      <x v="28"/>
      <x v="68"/>
      <x v="75"/>
    </i>
    <i t="default" r="2">
      <x v="68"/>
    </i>
    <i t="default">
      <x v="266"/>
    </i>
    <i>
      <x v="268"/>
      <x v="62"/>
      <x v="69"/>
      <x v="76"/>
    </i>
    <i t="default" r="2">
      <x v="69"/>
    </i>
    <i t="default">
      <x v="268"/>
    </i>
    <i>
      <x v="269"/>
      <x v="18"/>
      <x v="70"/>
      <x v="77"/>
    </i>
    <i t="default" r="2">
      <x v="70"/>
    </i>
    <i t="default">
      <x v="269"/>
    </i>
    <i>
      <x v="270"/>
      <x v="35"/>
      <x v="72"/>
      <x v="80"/>
    </i>
    <i t="default" r="2">
      <x v="72"/>
    </i>
    <i r="1">
      <x v="88"/>
      <x v="71"/>
      <x v="79"/>
    </i>
    <i t="default" r="2">
      <x v="71"/>
    </i>
    <i r="1">
      <x v="125"/>
      <x v="71"/>
      <x v="78"/>
    </i>
    <i t="default" r="2">
      <x v="71"/>
    </i>
    <i t="default">
      <x v="270"/>
    </i>
    <i>
      <x v="271"/>
      <x v="117"/>
      <x v="73"/>
      <x v="81"/>
    </i>
    <i t="default" r="2">
      <x v="73"/>
    </i>
    <i t="default">
      <x v="271"/>
    </i>
    <i>
      <x v="273"/>
      <x v="134"/>
      <x v="75"/>
      <x v="83"/>
    </i>
    <i t="default" r="2">
      <x v="75"/>
    </i>
    <i t="default">
      <x v="273"/>
    </i>
    <i t="grand">
      <x/>
    </i>
  </rowItems>
  <colItems count="1">
    <i/>
  </colItems>
  <pageFields count="1">
    <pageField fld="6" hier="0"/>
  </pageFields>
  <formats count="12">
    <format dxfId="62">
      <pivotArea outline="0" fieldPosition="0"/>
    </format>
    <format dxfId="61">
      <pivotArea type="topRight" dataOnly="0" labelOnly="1" outline="0" fieldPosition="0"/>
    </format>
    <format dxfId="60">
      <pivotArea field="6" type="button" dataOnly="0" labelOnly="1" outline="0" axis="axisPage" fieldPosition="0"/>
    </format>
    <format dxfId="59">
      <pivotArea dataOnly="0" labelOnly="1" outline="0" fieldPosition="0">
        <references count="1">
          <reference field="6" count="0"/>
        </references>
      </pivotArea>
    </format>
    <format dxfId="58">
      <pivotArea type="origin" dataOnly="0" labelOnly="1" outline="0" fieldPosition="0"/>
    </format>
    <format dxfId="57">
      <pivotArea field="0" type="button" dataOnly="0" labelOnly="1" outline="0" axis="axisRow" fieldPosition="0"/>
    </format>
    <format dxfId="56">
      <pivotArea field="8" type="button" dataOnly="0" labelOnly="1" outline="0" axis="axisRow" fieldPosition="1"/>
    </format>
    <format dxfId="55">
      <pivotArea field="24" type="button" dataOnly="0" labelOnly="1" outline="0" axis="axisRow" fieldPosition="2"/>
    </format>
    <format dxfId="54">
      <pivotArea field="23" type="button" dataOnly="0" labelOnly="1" outline="0" axis="axisRow" fieldPosition="3"/>
    </format>
    <format dxfId="53">
      <pivotArea dataOnly="0" labelOnly="1" outline="0" fieldPosition="0">
        <references count="1">
          <reference field="0" count="24">
            <x v="82"/>
            <x v="85"/>
            <x v="86"/>
            <x v="88"/>
            <x v="90"/>
            <x v="91"/>
            <x v="95"/>
            <x v="100"/>
            <x v="101"/>
            <x v="107"/>
            <x v="108"/>
            <x v="111"/>
            <x v="114"/>
            <x v="120"/>
            <x v="122"/>
            <x v="123"/>
            <x v="125"/>
            <x v="127"/>
            <x v="128"/>
            <x v="129"/>
            <x v="131"/>
            <x v="132"/>
            <x v="134"/>
            <x v="135"/>
          </reference>
        </references>
      </pivotArea>
    </format>
    <format dxfId="52">
      <pivotArea dataOnly="0" labelOnly="1" outline="0" fieldPosition="0">
        <references count="1">
          <reference field="0" count="24" defaultSubtotal="1">
            <x v="82"/>
            <x v="85"/>
            <x v="86"/>
            <x v="88"/>
            <x v="90"/>
            <x v="91"/>
            <x v="95"/>
            <x v="100"/>
            <x v="101"/>
            <x v="107"/>
            <x v="108"/>
            <x v="111"/>
            <x v="114"/>
            <x v="120"/>
            <x v="122"/>
            <x v="123"/>
            <x v="125"/>
            <x v="127"/>
            <x v="128"/>
            <x v="129"/>
            <x v="131"/>
            <x v="132"/>
            <x v="134"/>
            <x v="135"/>
          </reference>
        </references>
      </pivotArea>
    </format>
    <format dxfId="51">
      <pivotArea dataOnly="0" labelOnly="1" grandRow="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91" firstHeaderRow="2" firstDataRow="2" firstDataCol="4" rowPageCount="1" colPageCount="1"/>
  <pivotFields count="25">
    <pivotField axis="axisRow" compact="0" outline="0" subtotalTop="0" showAll="0" includeNewItemsInFilter="1">
      <items count="275">
        <item m="1" x="92"/>
        <item m="1" x="237"/>
        <item m="1" x="184"/>
        <item m="1" x="136"/>
        <item m="1" x="89"/>
        <item m="1" x="132"/>
        <item m="1" x="228"/>
        <item m="1" x="129"/>
        <item m="1" x="175"/>
        <item m="1" x="265"/>
        <item x="85"/>
        <item m="1" x="187"/>
        <item m="1" x="230"/>
        <item m="1" x="172"/>
        <item m="1" x="120"/>
        <item m="1" x="215"/>
        <item m="1" x="213"/>
        <item m="1" x="211"/>
        <item m="1" x="254"/>
        <item m="1" x="174"/>
        <item m="1" x="118"/>
        <item m="1" x="214"/>
        <item m="1" x="113"/>
        <item m="1" x="161"/>
        <item m="1" x="253"/>
        <item m="1" x="158"/>
        <item m="1" x="106"/>
        <item m="1" x="200"/>
        <item m="1" x="146"/>
        <item m="1" x="204"/>
        <item m="1" x="249"/>
        <item m="1" x="99"/>
        <item m="1" x="239"/>
        <item m="1" x="87"/>
        <item m="1" x="141"/>
        <item m="1" x="182"/>
        <item m="1" x="226"/>
        <item m="1" x="266"/>
        <item m="1" x="119"/>
        <item m="1" x="162"/>
        <item m="1" x="152"/>
        <item m="1" x="246"/>
        <item m="1" x="195"/>
        <item m="1" x="96"/>
        <item m="1" x="140"/>
        <item m="1" x="180"/>
        <item m="1" x="90"/>
        <item m="1" x="223"/>
        <item m="1" x="86"/>
        <item m="1" x="127"/>
        <item m="1" x="264"/>
        <item m="1" x="170"/>
        <item m="1" x="117"/>
        <item m="1" x="160"/>
        <item m="1" x="243"/>
        <item m="1" x="144"/>
        <item m="1" x="94"/>
        <item m="1" x="148"/>
        <item m="1" x="190"/>
        <item m="1" x="139"/>
        <item m="1" x="235"/>
        <item m="1" x="133"/>
        <item m="1" x="269"/>
        <item m="1" x="88"/>
        <item m="1" x="128"/>
        <item m="1" x="124"/>
        <item m="1" x="171"/>
        <item m="1" x="222"/>
        <item m="1" x="261"/>
        <item m="1" x="115"/>
        <item m="1" x="210"/>
        <item m="1" x="188"/>
        <item m="1" x="238"/>
        <item m="1" x="138"/>
        <item m="1" x="181"/>
        <item m="1" x="273"/>
        <item m="1" x="178"/>
        <item m="1" x="225"/>
        <item m="1" x="126"/>
        <item m="1" x="219"/>
        <item m="1" x="263"/>
        <item m="1" x="168"/>
        <item m="1" x="258"/>
        <item m="1" x="112"/>
        <item m="1" x="221"/>
        <item m="1" x="122"/>
        <item m="1" x="260"/>
        <item m="1" x="165"/>
        <item m="1" x="209"/>
        <item m="1" x="111"/>
        <item m="1" x="206"/>
        <item m="1" x="114"/>
        <item m="1" x="155"/>
        <item m="1" x="251"/>
        <item m="1" x="248"/>
        <item m="1" x="102"/>
        <item m="1" x="197"/>
        <item m="1" x="252"/>
        <item m="1" x="107"/>
        <item m="1" x="202"/>
        <item m="1" x="105"/>
        <item m="1" x="153"/>
        <item m="1" x="149"/>
        <item m="1" x="244"/>
        <item m="1" x="145"/>
        <item m="1" x="193"/>
        <item m="1" x="95"/>
        <item m="1" x="186"/>
        <item m="1" x="135"/>
        <item m="1" x="191"/>
        <item m="1" x="236"/>
        <item m="1" x="179"/>
        <item m="1" x="270"/>
        <item m="1" x="220"/>
        <item m="1" x="130"/>
        <item m="1" x="185"/>
        <item m="1" x="224"/>
        <item m="1" x="173"/>
        <item m="1" x="262"/>
        <item m="1" x="116"/>
        <item m="1" x="212"/>
        <item m="1" x="159"/>
        <item m="1" x="203"/>
        <item m="1" x="201"/>
        <item m="1" x="104"/>
        <item m="1" x="147"/>
        <item m="1" x="245"/>
        <item m="1" x="242"/>
        <item m="1" x="189"/>
        <item m="1" x="234"/>
        <item m="1" x="93"/>
        <item m="1" x="229"/>
        <item m="1" x="268"/>
        <item m="1" x="134"/>
        <item m="1" x="232"/>
        <item m="1" x="271"/>
        <item m="1" x="176"/>
        <item m="1" x="123"/>
        <item m="1" x="217"/>
        <item m="1" x="256"/>
        <item m="1" x="166"/>
        <item m="1" x="169"/>
        <item m="1" x="208"/>
        <item m="1" x="109"/>
        <item m="1" x="157"/>
        <item m="1" x="250"/>
        <item m="1" x="199"/>
        <item m="1" x="100"/>
        <item m="1" x="194"/>
        <item m="1" x="241"/>
        <item m="1" x="143"/>
        <item m="1" x="103"/>
        <item m="1" x="198"/>
        <item m="1" x="240"/>
        <item m="1" x="142"/>
        <item m="1" x="192"/>
        <item m="1" x="91"/>
        <item m="1" x="183"/>
        <item m="1" x="231"/>
        <item m="1" x="131"/>
        <item m="1" x="227"/>
        <item m="1" x="137"/>
        <item m="1" x="233"/>
        <item m="1" x="272"/>
        <item m="1" x="177"/>
        <item m="1" x="267"/>
        <item m="1" x="125"/>
        <item m="1" x="218"/>
        <item m="1" x="121"/>
        <item m="1" x="98"/>
        <item m="1" x="167"/>
        <item m="1" x="257"/>
        <item m="1" x="207"/>
        <item m="1" x="163"/>
        <item m="1" x="216"/>
        <item m="1" x="259"/>
        <item m="1" x="164"/>
        <item m="1" x="255"/>
        <item m="1" x="110"/>
        <item m="1" x="205"/>
        <item m="1" x="108"/>
        <item m="1" x="154"/>
        <item m="1" x="247"/>
        <item m="1" x="196"/>
        <item m="1" x="101"/>
        <item m="1" x="97"/>
        <item m="1" x="1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m="1" x="150"/>
        <item m="1" x="151"/>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items count="29">
        <item h="1" x="15"/>
        <item h="1" m="1" x="25"/>
        <item h="1" x="6"/>
        <item h="1" x="0"/>
        <item h="1" m="1" x="24"/>
        <item x="3"/>
        <item h="1" x="11"/>
        <item h="1" x="4"/>
        <item h="1" m="1" x="18"/>
        <item h="1" m="1" x="26"/>
        <item h="1" m="1" x="19"/>
        <item h="1" m="1" x="17"/>
        <item h="1" m="1" x="23"/>
        <item h="1" m="1" x="22"/>
        <item m="1" x="20"/>
        <item h="1" x="2"/>
        <item m="1" x="27"/>
        <item h="1" x="1"/>
        <item h="1" m="1" x="21"/>
        <item h="1" x="5"/>
        <item x="7"/>
        <item x="8"/>
        <item x="9"/>
        <item x="10"/>
        <item x="12"/>
        <item x="13"/>
        <item m="1" x="16"/>
        <item x="14"/>
        <item t="default"/>
      </items>
    </pivotField>
    <pivotField axis="axisRow" compact="0" outline="0" subtotalTop="0" showAll="0" includeNewItemsInFilter="1" defaultSubtotal="0">
      <items count="133">
        <item x="9"/>
        <item x="6"/>
        <item x="47"/>
        <item m="1" x="120"/>
        <item x="3"/>
        <item x="22"/>
        <item x="33"/>
        <item m="1" x="89"/>
        <item x="44"/>
        <item x="10"/>
        <item x="52"/>
        <item x="65"/>
        <item x="59"/>
        <item m="1" x="91"/>
        <item m="1" x="132"/>
        <item m="1" x="115"/>
        <item m="1" x="104"/>
        <item x="24"/>
        <item x="67"/>
        <item x="2"/>
        <item m="1" x="87"/>
        <item x="7"/>
        <item m="1" x="96"/>
        <item m="1" x="93"/>
        <item x="0"/>
        <item x="28"/>
        <item x="32"/>
        <item x="53"/>
        <item m="1" x="92"/>
        <item m="1" x="112"/>
        <item x="20"/>
        <item m="1" x="116"/>
        <item m="1" x="97"/>
        <item x="1"/>
        <item m="1" x="103"/>
        <item x="15"/>
        <item m="1" x="102"/>
        <item x="17"/>
        <item m="1" x="109"/>
        <item x="37"/>
        <item x="18"/>
        <item x="19"/>
        <item m="1" x="129"/>
        <item m="1" x="123"/>
        <item m="1" x="99"/>
        <item m="1" x="105"/>
        <item m="1" x="113"/>
        <item x="31"/>
        <item x="27"/>
        <item x="5"/>
        <item m="1" x="82"/>
        <item m="1" x="114"/>
        <item x="4"/>
        <item m="1" x="101"/>
        <item x="12"/>
        <item m="1" x="77"/>
        <item m="1" x="119"/>
        <item m="1" x="86"/>
        <item x="56"/>
        <item m="1" x="117"/>
        <item m="1" x="95"/>
        <item m="1" x="78"/>
        <item m="1" x="90"/>
        <item m="1" x="88"/>
        <item m="1" x="100"/>
        <item m="1" x="94"/>
        <item m="1" x="81"/>
        <item m="1" x="125"/>
        <item m="1" x="108"/>
        <item x="40"/>
        <item x="70"/>
        <item m="1" x="110"/>
        <item x="26"/>
        <item m="1" x="79"/>
        <item x="71"/>
        <item x="69"/>
        <item m="1" x="131"/>
        <item m="1" x="76"/>
        <item m="1" x="126"/>
        <item m="1" x="118"/>
        <item m="1" x="122"/>
        <item m="1" x="124"/>
        <item m="1" x="107"/>
        <item m="1" x="128"/>
        <item m="1" x="121"/>
        <item m="1" x="84"/>
        <item m="1" x="106"/>
        <item m="1" x="130"/>
        <item m="1" x="83"/>
        <item m="1" x="98"/>
        <item m="1" x="80"/>
        <item m="1" x="111"/>
        <item m="1" x="127"/>
        <item m="1" x="85"/>
        <item x="8"/>
        <item x="11"/>
        <item x="13"/>
        <item x="14"/>
        <item x="16"/>
        <item x="21"/>
        <item x="23"/>
        <item x="25"/>
        <item x="29"/>
        <item x="30"/>
        <item x="34"/>
        <item x="35"/>
        <item x="36"/>
        <item x="39"/>
        <item x="41"/>
        <item x="42"/>
        <item x="43"/>
        <item x="45"/>
        <item x="46"/>
        <item x="48"/>
        <item x="49"/>
        <item x="50"/>
        <item x="51"/>
        <item x="38"/>
        <item x="54"/>
        <item x="55"/>
        <item x="57"/>
        <item x="58"/>
        <item x="60"/>
        <item x="61"/>
        <item x="62"/>
        <item x="63"/>
        <item x="64"/>
        <item x="66"/>
        <item x="68"/>
        <item x="72"/>
        <item x="73"/>
        <item x="74"/>
        <item x="75"/>
      </items>
    </pivotField>
    <pivotField axis="axisRow" compact="0" outline="0" subtotalTop="0" showAll="0" includeNewItemsInFilter="1" defaultSubtotal="0">
      <items count="135">
        <item h="1" m="1" x="134"/>
        <item x="31"/>
        <item h="1" x="0"/>
        <item h="1" x="1"/>
        <item h="1" x="2"/>
        <item h="1" x="3"/>
        <item h="1" x="4"/>
        <item h="1" x="5"/>
        <item h="1" x="6"/>
        <item x="7"/>
        <item x="9"/>
        <item x="11"/>
        <item x="12"/>
        <item x="8"/>
        <item x="10"/>
        <item x="13"/>
        <item x="14"/>
        <item x="15"/>
        <item x="16"/>
        <item x="17"/>
        <item x="18"/>
        <item x="19"/>
        <item x="20"/>
        <item x="21"/>
        <item x="22"/>
        <item x="23"/>
        <item x="24"/>
        <item x="25"/>
        <item x="26"/>
        <item x="27"/>
        <item x="28"/>
        <item x="29"/>
        <item x="30"/>
        <item x="32"/>
        <item x="33"/>
        <item x="34"/>
        <item x="35"/>
        <item x="36"/>
        <item x="37"/>
        <item x="38"/>
        <item x="39"/>
        <item x="40"/>
        <item x="41"/>
        <item x="42"/>
        <item x="43"/>
        <item x="44"/>
        <item x="45"/>
        <item x="46"/>
        <item x="47"/>
        <item x="48"/>
        <item x="49"/>
        <item x="50"/>
        <item x="51"/>
        <item x="52"/>
        <item x="53"/>
        <item x="54"/>
        <item x="55"/>
        <item x="56"/>
        <item x="57"/>
        <item x="58"/>
        <item x="60"/>
        <item x="61"/>
        <item x="62"/>
        <item x="63"/>
        <item x="64"/>
        <item x="66"/>
        <item x="67"/>
        <item x="68"/>
        <item x="65"/>
        <item x="69"/>
        <item x="70"/>
        <item x="71"/>
        <item x="72"/>
        <item x="73"/>
        <item x="74"/>
        <item x="75"/>
        <item x="59"/>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axis="axisRow" compact="0" outline="0" subtotalTop="0" showAll="0" includeNewItemsInFilter="1" defaultSubtotal="0">
      <items count="67">
        <item x="0"/>
        <item m="1" x="63"/>
        <item m="1" x="49"/>
        <item m="1" x="25"/>
        <item m="1" x="45"/>
        <item m="1" x="48"/>
        <item m="1" x="23"/>
        <item m="1" x="57"/>
        <item m="1" x="34"/>
        <item m="1" x="53"/>
        <item m="1" x="44"/>
        <item m="1" x="22"/>
        <item m="1" x="55"/>
        <item m="1" x="66"/>
        <item m="1" x="29"/>
        <item m="1" x="31"/>
        <item m="1" x="51"/>
        <item m="1" x="28"/>
        <item m="1" x="59"/>
        <item m="1" x="27"/>
        <item m="1" x="43"/>
        <item m="1" x="54"/>
        <item m="1" x="36"/>
        <item m="1" x="65"/>
        <item m="1" x="33"/>
        <item m="1" x="40"/>
        <item m="1" x="61"/>
        <item m="1" x="52"/>
        <item m="1" x="41"/>
        <item m="1" x="50"/>
        <item m="1" x="58"/>
        <item m="1" x="24"/>
        <item m="1" x="46"/>
        <item m="1" x="56"/>
        <item m="1" x="21"/>
        <item m="1" x="32"/>
        <item m="1" x="35"/>
        <item m="1" x="37"/>
        <item m="1" x="42"/>
        <item m="1" x="64"/>
        <item m="1" x="62"/>
        <item m="1" x="30"/>
        <item m="1" x="39"/>
        <item m="1" x="38"/>
        <item m="1" x="60"/>
        <item m="1" x="47"/>
        <item m="1" x="26"/>
        <item x="1"/>
        <item x="2"/>
        <item x="3"/>
        <item x="4"/>
        <item x="5"/>
        <item x="6"/>
        <item x="7"/>
        <item x="8"/>
        <item x="9"/>
        <item x="10"/>
        <item x="11"/>
        <item x="12"/>
        <item x="13"/>
        <item x="14"/>
        <item x="15"/>
        <item x="16"/>
        <item x="17"/>
        <item x="18"/>
        <item x="19"/>
        <item x="20"/>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0"/>
    <field x="7"/>
    <field x="8"/>
    <field x="15"/>
  </rowFields>
  <rowItems count="85">
    <i>
      <x v="194"/>
      <x v="9"/>
      <x v="20"/>
      <x v="48"/>
    </i>
    <i r="1">
      <x v="95"/>
      <x v="21"/>
      <x v="48"/>
    </i>
    <i t="default">
      <x v="194"/>
    </i>
    <i>
      <x v="195"/>
      <x v="96"/>
      <x v="24"/>
      <x v="49"/>
    </i>
    <i t="default">
      <x v="195"/>
    </i>
    <i>
      <x v="207"/>
      <x v="9"/>
      <x v="20"/>
      <x v="50"/>
    </i>
    <i r="1">
      <x v="30"/>
      <x v="32"/>
      <x v="50"/>
    </i>
    <i r="1">
      <x v="37"/>
      <x v="29"/>
      <x v="50"/>
    </i>
    <i r="1">
      <x v="40"/>
      <x v="30"/>
      <x v="50"/>
    </i>
    <i r="1">
      <x v="95"/>
      <x v="21"/>
      <x v="50"/>
    </i>
    <i r="1">
      <x v="99"/>
      <x v="35"/>
      <x v="50"/>
    </i>
    <i t="default">
      <x v="207"/>
    </i>
    <i>
      <x v="210"/>
      <x v="5"/>
      <x v="39"/>
      <x v="51"/>
    </i>
    <i r="1">
      <x v="17"/>
      <x v="42"/>
      <x v="51"/>
    </i>
    <i r="1">
      <x v="37"/>
      <x v="40"/>
      <x v="51"/>
    </i>
    <i r="2">
      <x v="43"/>
      <x v="51"/>
    </i>
    <i r="1">
      <x v="96"/>
      <x v="35"/>
      <x v="51"/>
    </i>
    <i r="1">
      <x v="100"/>
      <x v="41"/>
      <x v="51"/>
    </i>
    <i t="default">
      <x v="210"/>
    </i>
    <i>
      <x v="213"/>
      <x v="1"/>
      <x v="33"/>
      <x/>
    </i>
    <i t="default">
      <x v="213"/>
    </i>
    <i>
      <x v="214"/>
      <x v="1"/>
      <x v="33"/>
      <x/>
    </i>
    <i t="default">
      <x v="214"/>
    </i>
    <i>
      <x v="216"/>
      <x v="1"/>
      <x v="33"/>
      <x/>
    </i>
    <i t="default">
      <x v="216"/>
    </i>
    <i>
      <x v="217"/>
      <x v="25"/>
      <x v="23"/>
      <x v="52"/>
    </i>
    <i r="1">
      <x v="48"/>
      <x v="50"/>
      <x v="52"/>
    </i>
    <i r="1">
      <x v="72"/>
      <x v="49"/>
      <x v="52"/>
    </i>
    <i r="1">
      <x v="95"/>
      <x v="47"/>
      <x v="52"/>
    </i>
    <i r="2">
      <x v="48"/>
      <x v="52"/>
    </i>
    <i t="default">
      <x v="217"/>
    </i>
    <i>
      <x v="218"/>
      <x v="1"/>
      <x v="33"/>
      <x/>
    </i>
    <i t="default">
      <x v="218"/>
    </i>
    <i>
      <x v="219"/>
      <x v="1"/>
      <x v="33"/>
      <x/>
    </i>
    <i t="default">
      <x v="219"/>
    </i>
    <i>
      <x v="222"/>
      <x v="6"/>
      <x v="76"/>
      <x v="53"/>
    </i>
    <i r="1">
      <x v="26"/>
      <x v="58"/>
      <x v="53"/>
    </i>
    <i r="1">
      <x v="47"/>
      <x v="35"/>
      <x/>
    </i>
    <i r="1">
      <x v="104"/>
      <x v="60"/>
      <x v="53"/>
    </i>
    <i t="default">
      <x v="222"/>
    </i>
    <i>
      <x v="224"/>
      <x v="1"/>
      <x v="33"/>
      <x/>
    </i>
    <i t="default">
      <x v="224"/>
    </i>
    <i>
      <x v="225"/>
      <x v="30"/>
      <x v="63"/>
      <x v="54"/>
    </i>
    <i r="1">
      <x v="72"/>
      <x v="55"/>
      <x v="54"/>
    </i>
    <i t="default">
      <x v="225"/>
    </i>
    <i>
      <x v="246"/>
      <x v="118"/>
      <x v="52"/>
      <x v="55"/>
    </i>
    <i t="default">
      <x v="246"/>
    </i>
    <i>
      <x v="247"/>
      <x v="1"/>
      <x v="33"/>
      <x/>
    </i>
    <i t="default">
      <x v="247"/>
    </i>
    <i>
      <x v="248"/>
      <x v="1"/>
      <x v="33"/>
      <x/>
    </i>
    <i r="1">
      <x v="58"/>
      <x v="92"/>
      <x v="56"/>
    </i>
    <i r="2">
      <x v="93"/>
      <x v="56"/>
    </i>
    <i r="2">
      <x v="94"/>
      <x v="56"/>
    </i>
    <i r="2">
      <x v="95"/>
      <x v="56"/>
    </i>
    <i r="2">
      <x v="96"/>
      <x v="56"/>
    </i>
    <i t="default">
      <x v="248"/>
    </i>
    <i>
      <x v="249"/>
      <x v="30"/>
      <x v="80"/>
      <x v="57"/>
    </i>
    <i r="2">
      <x v="97"/>
      <x v="57"/>
    </i>
    <i t="default">
      <x v="249"/>
    </i>
    <i>
      <x v="252"/>
      <x v="72"/>
      <x v="13"/>
      <x v="58"/>
    </i>
    <i r="1">
      <x v="95"/>
      <x v="21"/>
      <x v="58"/>
    </i>
    <i r="1">
      <x v="121"/>
      <x v="68"/>
      <x v="58"/>
    </i>
    <i t="default">
      <x v="252"/>
    </i>
    <i>
      <x v="256"/>
      <x v="122"/>
      <x v="59"/>
      <x v="59"/>
    </i>
    <i t="default">
      <x v="256"/>
    </i>
    <i>
      <x v="258"/>
      <x v="124"/>
      <x v="52"/>
      <x v="60"/>
    </i>
    <i t="default">
      <x v="258"/>
    </i>
    <i>
      <x v="261"/>
      <x v="1"/>
      <x v="18"/>
      <x/>
    </i>
    <i t="default">
      <x v="261"/>
    </i>
    <i>
      <x v="262"/>
      <x v="18"/>
      <x v="117"/>
      <x v="61"/>
    </i>
    <i t="default">
      <x v="262"/>
    </i>
    <i>
      <x v="264"/>
      <x v="75"/>
      <x v="92"/>
      <x/>
    </i>
    <i r="1">
      <x v="128"/>
      <x v="9"/>
      <x v="63"/>
    </i>
    <i t="default">
      <x v="264"/>
    </i>
    <i>
      <x v="270"/>
      <x v="41"/>
      <x v="127"/>
      <x v="64"/>
    </i>
    <i r="1">
      <x v="74"/>
      <x v="103"/>
      <x v="64"/>
    </i>
    <i t="default">
      <x v="270"/>
    </i>
    <i>
      <x v="271"/>
      <x v="21"/>
      <x v="127"/>
      <x v="65"/>
    </i>
    <i t="default">
      <x v="271"/>
    </i>
    <i>
      <x v="272"/>
      <x v="74"/>
      <x v="31"/>
      <x v="66"/>
    </i>
    <i r="1">
      <x v="130"/>
      <x v="41"/>
      <x v="66"/>
    </i>
    <i r="1">
      <x v="131"/>
      <x v="80"/>
      <x v="66"/>
    </i>
    <i r="1">
      <x v="132"/>
      <x v="133"/>
      <x v="66"/>
    </i>
    <i t="default">
      <x v="272"/>
    </i>
    <i t="grand">
      <x/>
    </i>
  </rowItems>
  <colItems count="1">
    <i/>
  </colItems>
  <pageFields count="1">
    <pageField fld="6" hier="0"/>
  </pageFields>
  <formats count="36">
    <format dxfId="50">
      <pivotArea outline="0" fieldPosition="0"/>
    </format>
    <format dxfId="49">
      <pivotArea type="topRight" dataOnly="0" labelOnly="1" outline="0" fieldPosition="0"/>
    </format>
    <format dxfId="48">
      <pivotArea field="6" type="button" dataOnly="0" labelOnly="1" outline="0" axis="axisPage" fieldPosition="0"/>
    </format>
    <format dxfId="47">
      <pivotArea dataOnly="0" labelOnly="1" outline="0" fieldPosition="0">
        <references count="1">
          <reference field="6" count="1">
            <x v="5"/>
          </reference>
        </references>
      </pivotArea>
    </format>
    <format dxfId="46">
      <pivotArea type="origin" dataOnly="0" labelOnly="1" outline="0" fieldPosition="0"/>
    </format>
    <format dxfId="45">
      <pivotArea field="0" type="button" dataOnly="0" labelOnly="1" outline="0" axis="axisRow" fieldPosition="0"/>
    </format>
    <format dxfId="44">
      <pivotArea field="7" type="button" dataOnly="0" labelOnly="1" outline="0" axis="axisRow" fieldPosition="1"/>
    </format>
    <format dxfId="43">
      <pivotArea field="8" type="button" dataOnly="0" labelOnly="1" outline="0" axis="axisRow" fieldPosition="2"/>
    </format>
    <format dxfId="42">
      <pivotArea field="15" type="button" dataOnly="0" labelOnly="1" outline="0" axis="axisRow" fieldPosition="3"/>
    </format>
    <format dxfId="41">
      <pivotArea dataOnly="0" labelOnly="1" outline="0" fieldPosition="0">
        <references count="1">
          <reference field="0" count="24">
            <x v="81"/>
            <x v="85"/>
            <x v="88"/>
            <x v="89"/>
            <x v="92"/>
            <x v="96"/>
            <x v="103"/>
            <x v="104"/>
            <x v="106"/>
            <x v="107"/>
            <x v="108"/>
            <x v="109"/>
            <x v="110"/>
            <x v="112"/>
            <x v="114"/>
            <x v="117"/>
            <x v="120"/>
            <x v="124"/>
            <x v="125"/>
            <x v="126"/>
            <x v="128"/>
            <x v="129"/>
            <x v="135"/>
            <x v="136"/>
          </reference>
        </references>
      </pivotArea>
    </format>
    <format dxfId="40">
      <pivotArea dataOnly="0" labelOnly="1" outline="0" fieldPosition="0">
        <references count="1">
          <reference field="0" count="24" defaultSubtotal="1">
            <x v="81"/>
            <x v="85"/>
            <x v="88"/>
            <x v="89"/>
            <x v="92"/>
            <x v="96"/>
            <x v="103"/>
            <x v="104"/>
            <x v="106"/>
            <x v="107"/>
            <x v="108"/>
            <x v="109"/>
            <x v="110"/>
            <x v="112"/>
            <x v="114"/>
            <x v="117"/>
            <x v="120"/>
            <x v="124"/>
            <x v="125"/>
            <x v="126"/>
            <x v="128"/>
            <x v="129"/>
            <x v="135"/>
            <x v="136"/>
          </reference>
        </references>
      </pivotArea>
    </format>
    <format dxfId="39">
      <pivotArea dataOnly="0" labelOnly="1" grandRow="1" outline="0" fieldPosition="0"/>
    </format>
    <format dxfId="38">
      <pivotArea dataOnly="0" labelOnly="1" outline="0" fieldPosition="0">
        <references count="2">
          <reference field="0" count="1" selected="0">
            <x v="81"/>
          </reference>
          <reference field="7" count="1">
            <x v="52"/>
          </reference>
        </references>
      </pivotArea>
    </format>
    <format dxfId="37">
      <pivotArea dataOnly="0" labelOnly="1" outline="0" fieldPosition="0">
        <references count="2">
          <reference field="0" count="1" selected="0">
            <x v="85"/>
          </reference>
          <reference field="7" count="1">
            <x v="4"/>
          </reference>
        </references>
      </pivotArea>
    </format>
    <format dxfId="36">
      <pivotArea dataOnly="0" labelOnly="1" outline="0" fieldPosition="0">
        <references count="2">
          <reference field="0" count="1" selected="0">
            <x v="88"/>
          </reference>
          <reference field="7" count="1">
            <x v="50"/>
          </reference>
        </references>
      </pivotArea>
    </format>
    <format dxfId="35">
      <pivotArea dataOnly="0" labelOnly="1" outline="0" fieldPosition="0">
        <references count="2">
          <reference field="0" count="1" selected="0">
            <x v="89"/>
          </reference>
          <reference field="7" count="6">
            <x v="6"/>
            <x v="7"/>
            <x v="8"/>
            <x v="12"/>
            <x v="17"/>
            <x v="38"/>
          </reference>
        </references>
      </pivotArea>
    </format>
    <format dxfId="34">
      <pivotArea dataOnly="0" labelOnly="1" outline="0" fieldPosition="0">
        <references count="2">
          <reference field="0" count="1" selected="0">
            <x v="92"/>
          </reference>
          <reference field="7" count="4">
            <x v="8"/>
            <x v="14"/>
            <x v="31"/>
            <x v="32"/>
          </reference>
        </references>
      </pivotArea>
    </format>
    <format dxfId="33">
      <pivotArea dataOnly="0" labelOnly="1" outline="0" fieldPosition="0">
        <references count="2">
          <reference field="0" count="1" selected="0">
            <x v="96"/>
          </reference>
          <reference field="7" count="7">
            <x v="5"/>
            <x v="8"/>
            <x v="25"/>
            <x v="30"/>
            <x v="44"/>
            <x v="48"/>
            <x v="53"/>
          </reference>
        </references>
      </pivotArea>
    </format>
    <format dxfId="32">
      <pivotArea dataOnly="0" labelOnly="1" outline="0" fieldPosition="0">
        <references count="2">
          <reference field="0" count="1" selected="0">
            <x v="103"/>
          </reference>
          <reference field="7" count="1">
            <x v="7"/>
          </reference>
        </references>
      </pivotArea>
    </format>
    <format dxfId="31">
      <pivotArea dataOnly="0" labelOnly="1" outline="0" fieldPosition="0">
        <references count="2">
          <reference field="0" count="1" selected="0">
            <x v="104"/>
          </reference>
          <reference field="7" count="2">
            <x v="25"/>
            <x v="26"/>
          </reference>
        </references>
      </pivotArea>
    </format>
    <format dxfId="30">
      <pivotArea dataOnly="0" labelOnly="1" outline="0" fieldPosition="0">
        <references count="2">
          <reference field="0" count="1" selected="0">
            <x v="106"/>
          </reference>
          <reference field="7" count="4">
            <x v="3"/>
            <x v="10"/>
            <x v="48"/>
            <x v="53"/>
          </reference>
        </references>
      </pivotArea>
    </format>
    <format dxfId="29">
      <pivotArea dataOnly="0" labelOnly="1" outline="0" fieldPosition="0">
        <references count="2">
          <reference field="0" count="1" selected="0">
            <x v="107"/>
          </reference>
          <reference field="7" count="1">
            <x v="53"/>
          </reference>
        </references>
      </pivotArea>
    </format>
    <format dxfId="28">
      <pivotArea dataOnly="0" labelOnly="1" outline="0" fieldPosition="0">
        <references count="2">
          <reference field="0" count="1" selected="0">
            <x v="108"/>
          </reference>
          <reference field="7" count="4">
            <x v="7"/>
            <x v="40"/>
            <x v="45"/>
            <x v="47"/>
          </reference>
        </references>
      </pivotArea>
    </format>
    <format dxfId="27">
      <pivotArea dataOnly="0" labelOnly="1" outline="0" fieldPosition="0">
        <references count="2">
          <reference field="0" count="1" selected="0">
            <x v="109"/>
          </reference>
          <reference field="7" count="3">
            <x v="17"/>
            <x v="30"/>
            <x v="48"/>
          </reference>
        </references>
      </pivotArea>
    </format>
    <format dxfId="26">
      <pivotArea dataOnly="0" labelOnly="1" outline="0" fieldPosition="0">
        <references count="2">
          <reference field="0" count="1" selected="0">
            <x v="110"/>
          </reference>
          <reference field="7" count="3">
            <x v="20"/>
            <x v="30"/>
            <x v="44"/>
          </reference>
        </references>
      </pivotArea>
    </format>
    <format dxfId="25">
      <pivotArea dataOnly="0" labelOnly="1" outline="0" fieldPosition="0">
        <references count="2">
          <reference field="0" count="1" selected="0">
            <x v="112"/>
          </reference>
          <reference field="7" count="6">
            <x v="28"/>
            <x v="30"/>
            <x v="44"/>
            <x v="47"/>
            <x v="48"/>
            <x v="53"/>
          </reference>
        </references>
      </pivotArea>
    </format>
    <format dxfId="24">
      <pivotArea dataOnly="0" labelOnly="1" outline="0" fieldPosition="0">
        <references count="2">
          <reference field="0" count="1" selected="0">
            <x v="114"/>
          </reference>
          <reference field="7" count="1">
            <x v="34"/>
          </reference>
        </references>
      </pivotArea>
    </format>
    <format dxfId="23">
      <pivotArea dataOnly="0" labelOnly="1" outline="0" fieldPosition="0">
        <references count="2">
          <reference field="0" count="1" selected="0">
            <x v="117"/>
          </reference>
          <reference field="7" count="1">
            <x v="34"/>
          </reference>
        </references>
      </pivotArea>
    </format>
    <format dxfId="22">
      <pivotArea dataOnly="0" labelOnly="1" outline="0" fieldPosition="0">
        <references count="2">
          <reference field="0" count="1" selected="0">
            <x v="120"/>
          </reference>
          <reference field="7" count="1">
            <x v="35"/>
          </reference>
        </references>
      </pivotArea>
    </format>
    <format dxfId="21">
      <pivotArea dataOnly="0" labelOnly="1" outline="0" fieldPosition="0">
        <references count="2">
          <reference field="0" count="1" selected="0">
            <x v="124"/>
          </reference>
          <reference field="7" count="2">
            <x v="40"/>
            <x v="46"/>
          </reference>
        </references>
      </pivotArea>
    </format>
    <format dxfId="20">
      <pivotArea dataOnly="0" labelOnly="1" outline="0" fieldPosition="0">
        <references count="2">
          <reference field="0" count="1" selected="0">
            <x v="125"/>
          </reference>
          <reference field="7" count="3">
            <x v="30"/>
            <x v="40"/>
            <x v="48"/>
          </reference>
        </references>
      </pivotArea>
    </format>
    <format dxfId="19">
      <pivotArea dataOnly="0" labelOnly="1" outline="0" fieldPosition="0">
        <references count="2">
          <reference field="0" count="1" selected="0">
            <x v="126"/>
          </reference>
          <reference field="7" count="1">
            <x v="44"/>
          </reference>
        </references>
      </pivotArea>
    </format>
    <format dxfId="18">
      <pivotArea dataOnly="0" labelOnly="1" outline="0" fieldPosition="0">
        <references count="2">
          <reference field="0" count="1" selected="0">
            <x v="128"/>
          </reference>
          <reference field="7" count="3">
            <x v="30"/>
            <x v="37"/>
            <x v="45"/>
          </reference>
        </references>
      </pivotArea>
    </format>
    <format dxfId="17">
      <pivotArea dataOnly="0" labelOnly="1" outline="0" fieldPosition="0">
        <references count="2">
          <reference field="0" count="1" selected="0">
            <x v="129"/>
          </reference>
          <reference field="7" count="4">
            <x v="2"/>
            <x v="22"/>
            <x v="37"/>
            <x v="53"/>
          </reference>
        </references>
      </pivotArea>
    </format>
    <format dxfId="16">
      <pivotArea dataOnly="0" labelOnly="1" outline="0" fieldPosition="0">
        <references count="2">
          <reference field="0" count="1" selected="0">
            <x v="135"/>
          </reference>
          <reference field="7" count="1">
            <x v="43"/>
          </reference>
        </references>
      </pivotArea>
    </format>
    <format dxfId="15">
      <pivotArea dataOnly="0" labelOnly="1" outline="0" fieldPosition="0">
        <references count="2">
          <reference field="0" count="1" selected="0">
            <x v="136"/>
          </reference>
          <reference field="7" count="1">
            <x v="43"/>
          </reference>
        </references>
      </pivotArea>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J144" firstHeaderRow="2" firstDataRow="2" firstDataCol="4" rowPageCount="1" colPageCount="1"/>
  <pivotFields count="25">
    <pivotField axis="axisRow" compact="0" outline="0" subtotalTop="0" showAll="0" includeNewItemsInFilter="1">
      <items count="275">
        <item m="1" x="92"/>
        <item m="1" x="237"/>
        <item m="1" x="184"/>
        <item m="1" x="136"/>
        <item m="1" x="89"/>
        <item m="1" x="132"/>
        <item m="1" x="228"/>
        <item m="1" x="129"/>
        <item m="1" x="175"/>
        <item m="1" x="265"/>
        <item x="85"/>
        <item m="1" x="187"/>
        <item m="1" x="230"/>
        <item m="1" x="172"/>
        <item m="1" x="120"/>
        <item m="1" x="215"/>
        <item m="1" x="213"/>
        <item m="1" x="211"/>
        <item m="1" x="254"/>
        <item m="1" x="174"/>
        <item m="1" x="118"/>
        <item m="1" x="214"/>
        <item m="1" x="113"/>
        <item m="1" x="161"/>
        <item m="1" x="253"/>
        <item m="1" x="158"/>
        <item m="1" x="106"/>
        <item m="1" x="200"/>
        <item m="1" x="146"/>
        <item m="1" x="204"/>
        <item m="1" x="249"/>
        <item m="1" x="99"/>
        <item m="1" x="239"/>
        <item m="1" x="87"/>
        <item m="1" x="141"/>
        <item m="1" x="182"/>
        <item m="1" x="226"/>
        <item m="1" x="266"/>
        <item m="1" x="119"/>
        <item m="1" x="162"/>
        <item m="1" x="152"/>
        <item m="1" x="246"/>
        <item m="1" x="195"/>
        <item m="1" x="96"/>
        <item m="1" x="140"/>
        <item m="1" x="180"/>
        <item m="1" x="90"/>
        <item m="1" x="223"/>
        <item m="1" x="86"/>
        <item m="1" x="127"/>
        <item m="1" x="264"/>
        <item m="1" x="170"/>
        <item m="1" x="117"/>
        <item m="1" x="160"/>
        <item m="1" x="243"/>
        <item m="1" x="144"/>
        <item m="1" x="94"/>
        <item m="1" x="148"/>
        <item m="1" x="190"/>
        <item m="1" x="139"/>
        <item m="1" x="235"/>
        <item m="1" x="133"/>
        <item m="1" x="269"/>
        <item m="1" x="88"/>
        <item m="1" x="128"/>
        <item m="1" x="124"/>
        <item m="1" x="171"/>
        <item m="1" x="222"/>
        <item m="1" x="261"/>
        <item m="1" x="115"/>
        <item m="1" x="210"/>
        <item m="1" x="188"/>
        <item m="1" x="238"/>
        <item m="1" x="138"/>
        <item m="1" x="181"/>
        <item m="1" x="273"/>
        <item m="1" x="178"/>
        <item m="1" x="225"/>
        <item m="1" x="126"/>
        <item m="1" x="219"/>
        <item m="1" x="263"/>
        <item m="1" x="168"/>
        <item m="1" x="258"/>
        <item m="1" x="112"/>
        <item m="1" x="221"/>
        <item m="1" x="122"/>
        <item m="1" x="260"/>
        <item m="1" x="165"/>
        <item m="1" x="209"/>
        <item m="1" x="111"/>
        <item m="1" x="206"/>
        <item m="1" x="114"/>
        <item m="1" x="155"/>
        <item m="1" x="251"/>
        <item m="1" x="248"/>
        <item m="1" x="102"/>
        <item m="1" x="197"/>
        <item m="1" x="252"/>
        <item m="1" x="107"/>
        <item m="1" x="202"/>
        <item m="1" x="105"/>
        <item m="1" x="153"/>
        <item m="1" x="149"/>
        <item m="1" x="244"/>
        <item m="1" x="145"/>
        <item m="1" x="193"/>
        <item m="1" x="95"/>
        <item m="1" x="186"/>
        <item m="1" x="135"/>
        <item m="1" x="191"/>
        <item m="1" x="236"/>
        <item m="1" x="179"/>
        <item m="1" x="270"/>
        <item m="1" x="220"/>
        <item m="1" x="130"/>
        <item m="1" x="185"/>
        <item m="1" x="224"/>
        <item m="1" x="173"/>
        <item m="1" x="262"/>
        <item m="1" x="116"/>
        <item m="1" x="212"/>
        <item m="1" x="159"/>
        <item m="1" x="203"/>
        <item m="1" x="201"/>
        <item m="1" x="104"/>
        <item m="1" x="147"/>
        <item m="1" x="245"/>
        <item m="1" x="242"/>
        <item m="1" x="189"/>
        <item m="1" x="234"/>
        <item m="1" x="93"/>
        <item m="1" x="229"/>
        <item m="1" x="268"/>
        <item m="1" x="134"/>
        <item m="1" x="232"/>
        <item m="1" x="271"/>
        <item m="1" x="176"/>
        <item m="1" x="123"/>
        <item m="1" x="217"/>
        <item m="1" x="256"/>
        <item m="1" x="166"/>
        <item m="1" x="169"/>
        <item m="1" x="208"/>
        <item m="1" x="109"/>
        <item m="1" x="157"/>
        <item m="1" x="250"/>
        <item m="1" x="199"/>
        <item m="1" x="100"/>
        <item m="1" x="194"/>
        <item m="1" x="241"/>
        <item m="1" x="143"/>
        <item m="1" x="103"/>
        <item m="1" x="198"/>
        <item m="1" x="240"/>
        <item m="1" x="142"/>
        <item m="1" x="192"/>
        <item m="1" x="91"/>
        <item m="1" x="183"/>
        <item m="1" x="231"/>
        <item m="1" x="131"/>
        <item m="1" x="227"/>
        <item m="1" x="137"/>
        <item m="1" x="233"/>
        <item m="1" x="272"/>
        <item m="1" x="177"/>
        <item m="1" x="267"/>
        <item m="1" x="125"/>
        <item m="1" x="218"/>
        <item m="1" x="121"/>
        <item m="1" x="98"/>
        <item m="1" x="167"/>
        <item m="1" x="257"/>
        <item m="1" x="207"/>
        <item m="1" x="163"/>
        <item m="1" x="216"/>
        <item m="1" x="259"/>
        <item m="1" x="164"/>
        <item m="1" x="255"/>
        <item m="1" x="110"/>
        <item m="1" x="205"/>
        <item m="1" x="108"/>
        <item m="1" x="154"/>
        <item m="1" x="247"/>
        <item m="1" x="196"/>
        <item m="1" x="101"/>
        <item m="1" x="97"/>
        <item m="1" x="1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m="1" x="150"/>
        <item m="1" x="151"/>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Page" compact="0" outline="0" subtotalTop="0" multipleItemSelectionAllowed="1" showAll="0" includeNewItemsInFilter="1">
      <items count="29">
        <item h="1" x="15"/>
        <item h="1" m="1" x="25"/>
        <item x="6"/>
        <item h="1" x="0"/>
        <item h="1" m="1" x="24"/>
        <item h="1" x="3"/>
        <item h="1" x="11"/>
        <item h="1" x="4"/>
        <item m="1" x="18"/>
        <item m="1" x="26"/>
        <item m="1" x="19"/>
        <item h="1" m="1" x="17"/>
        <item h="1" m="1" x="23"/>
        <item m="1" x="22"/>
        <item m="1" x="20"/>
        <item h="1" x="2"/>
        <item m="1" x="27"/>
        <item x="1"/>
        <item h="1" m="1" x="21"/>
        <item h="1" x="5"/>
        <item x="7"/>
        <item x="8"/>
        <item x="9"/>
        <item x="10"/>
        <item x="12"/>
        <item x="13"/>
        <item m="1" x="16"/>
        <item x="14"/>
        <item t="default"/>
      </items>
    </pivotField>
    <pivotField compact="0" outline="0" subtotalTop="0" showAll="0" includeNewItemsInFilter="1" defaultSubtotal="0">
      <items count="133">
        <item x="9"/>
        <item x="6"/>
        <item x="47"/>
        <item m="1" x="120"/>
        <item x="3"/>
        <item x="22"/>
        <item x="33"/>
        <item m="1" x="89"/>
        <item x="44"/>
        <item x="10"/>
        <item x="52"/>
        <item x="65"/>
        <item x="59"/>
        <item m="1" x="91"/>
        <item m="1" x="132"/>
        <item m="1" x="115"/>
        <item m="1" x="104"/>
        <item x="24"/>
        <item x="67"/>
        <item x="2"/>
        <item m="1" x="87"/>
        <item x="7"/>
        <item m="1" x="96"/>
        <item m="1" x="93"/>
        <item x="0"/>
        <item x="28"/>
        <item x="32"/>
        <item x="53"/>
        <item m="1" x="92"/>
        <item m="1" x="112"/>
        <item x="20"/>
        <item m="1" x="116"/>
        <item m="1" x="97"/>
        <item x="1"/>
        <item m="1" x="103"/>
        <item x="15"/>
        <item m="1" x="102"/>
        <item x="17"/>
        <item m="1" x="109"/>
        <item x="37"/>
        <item x="18"/>
        <item x="19"/>
        <item m="1" x="129"/>
        <item m="1" x="123"/>
        <item m="1" x="99"/>
        <item m="1" x="105"/>
        <item m="1" x="113"/>
        <item x="31"/>
        <item x="27"/>
        <item x="5"/>
        <item m="1" x="82"/>
        <item m="1" x="114"/>
        <item x="4"/>
        <item m="1" x="101"/>
        <item x="12"/>
        <item m="1" x="77"/>
        <item m="1" x="119"/>
        <item m="1" x="86"/>
        <item x="56"/>
        <item m="1" x="117"/>
        <item m="1" x="95"/>
        <item m="1" x="78"/>
        <item m="1" x="90"/>
        <item m="1" x="88"/>
        <item m="1" x="100"/>
        <item m="1" x="94"/>
        <item m="1" x="81"/>
        <item m="1" x="125"/>
        <item m="1" x="108"/>
        <item x="40"/>
        <item x="70"/>
        <item m="1" x="110"/>
        <item x="26"/>
        <item m="1" x="79"/>
        <item x="71"/>
        <item x="69"/>
        <item m="1" x="131"/>
        <item m="1" x="76"/>
        <item m="1" x="126"/>
        <item m="1" x="118"/>
        <item m="1" x="122"/>
        <item m="1" x="124"/>
        <item m="1" x="107"/>
        <item m="1" x="128"/>
        <item m="1" x="121"/>
        <item m="1" x="84"/>
        <item m="1" x="106"/>
        <item m="1" x="130"/>
        <item m="1" x="83"/>
        <item m="1" x="98"/>
        <item m="1" x="80"/>
        <item m="1" x="111"/>
        <item m="1" x="127"/>
        <item m="1" x="85"/>
        <item x="8"/>
        <item x="11"/>
        <item x="13"/>
        <item x="14"/>
        <item x="16"/>
        <item x="21"/>
        <item x="23"/>
        <item x="25"/>
        <item x="29"/>
        <item x="30"/>
        <item x="34"/>
        <item x="35"/>
        <item x="36"/>
        <item x="39"/>
        <item x="41"/>
        <item x="42"/>
        <item x="43"/>
        <item x="45"/>
        <item x="46"/>
        <item x="48"/>
        <item x="49"/>
        <item x="50"/>
        <item x="51"/>
        <item x="38"/>
        <item x="54"/>
        <item x="55"/>
        <item x="57"/>
        <item x="58"/>
        <item x="60"/>
        <item x="61"/>
        <item x="62"/>
        <item x="63"/>
        <item x="64"/>
        <item x="66"/>
        <item x="68"/>
        <item x="72"/>
        <item x="73"/>
        <item x="74"/>
        <item x="75"/>
      </items>
    </pivotField>
    <pivotField axis="axisRow" compact="0" outline="0" subtotalTop="0" showAll="0" includeNewItemsInFilter="1" defaultSubtotal="0">
      <items count="135">
        <item h="1" m="1" x="134"/>
        <item x="31"/>
        <item h="1" x="0"/>
        <item h="1" x="1"/>
        <item h="1" x="2"/>
        <item h="1" x="3"/>
        <item h="1" x="4"/>
        <item h="1" x="5"/>
        <item h="1" x="6"/>
        <item x="7"/>
        <item x="9"/>
        <item x="11"/>
        <item x="12"/>
        <item x="8"/>
        <item x="10"/>
        <item x="13"/>
        <item x="14"/>
        <item x="15"/>
        <item x="16"/>
        <item x="17"/>
        <item x="18"/>
        <item x="19"/>
        <item x="20"/>
        <item x="21"/>
        <item x="22"/>
        <item x="23"/>
        <item x="24"/>
        <item x="25"/>
        <item x="26"/>
        <item x="27"/>
        <item x="28"/>
        <item x="29"/>
        <item x="30"/>
        <item x="32"/>
        <item x="33"/>
        <item x="34"/>
        <item x="35"/>
        <item x="36"/>
        <item x="37"/>
        <item x="38"/>
        <item x="39"/>
        <item x="40"/>
        <item x="41"/>
        <item x="42"/>
        <item x="43"/>
        <item x="44"/>
        <item x="45"/>
        <item x="46"/>
        <item x="47"/>
        <item x="48"/>
        <item x="49"/>
        <item x="50"/>
        <item x="51"/>
        <item x="52"/>
        <item x="53"/>
        <item x="54"/>
        <item x="55"/>
        <item x="56"/>
        <item x="57"/>
        <item x="58"/>
        <item x="60"/>
        <item x="61"/>
        <item x="62"/>
        <item x="63"/>
        <item x="64"/>
        <item x="66"/>
        <item x="67"/>
        <item x="68"/>
        <item x="65"/>
        <item x="69"/>
        <item x="70"/>
        <item x="71"/>
        <item x="72"/>
        <item x="73"/>
        <item x="74"/>
        <item x="75"/>
        <item x="59"/>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s>
    </pivotField>
    <pivotField compact="0" outline="0" subtotalTop="0" showAll="0" includeNewItemsInFilter="1"/>
    <pivotField compact="0" outline="0" subtotalTop="0" showAll="0" includeNewItemsInFilter="1"/>
    <pivotField axis="axisRow" compact="0" outline="0" subtotalTop="0" showAll="0" includeNewItemsInFilter="1">
      <items count="12">
        <item x="0"/>
        <item m="1" x="10"/>
        <item m="1" x="8"/>
        <item m="1" x="7"/>
        <item x="3"/>
        <item m="1" x="5"/>
        <item m="1" x="9"/>
        <item x="1"/>
        <item h="1" m="1" x="6"/>
        <item m="1" x="4"/>
        <item x="2"/>
        <item t="default"/>
      </items>
    </pivotField>
    <pivotField compact="0" outline="0" subtotalTop="0" showAll="0" includeNewItemsInFilter="1"/>
    <pivotField axis="axisRow" compact="0" outline="0" subtotalTop="0" showAll="0" includeNewItemsInFilter="1" defaultSubtotal="0">
      <items count="12">
        <item x="0"/>
        <item m="1" x="8"/>
        <item m="1" x="3"/>
        <item m="1" x="6"/>
        <item m="1" x="9"/>
        <item m="1" x="4"/>
        <item m="1" x="10"/>
        <item m="1" x="7"/>
        <item m="1" x="11"/>
        <item m="1" x="5"/>
        <item x="1"/>
        <item x="2"/>
      </items>
    </pivotField>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0"/>
    <field x="11"/>
    <field x="8"/>
    <field x="13"/>
  </rowFields>
  <rowItems count="138">
    <i>
      <x v="194"/>
      <x/>
      <x v="22"/>
      <x/>
    </i>
    <i r="2">
      <x v="23"/>
      <x/>
    </i>
    <i t="default" r="1">
      <x/>
    </i>
    <i t="default">
      <x v="194"/>
    </i>
    <i>
      <x v="197"/>
      <x/>
      <x v="26"/>
      <x/>
    </i>
    <i t="default" r="1">
      <x/>
    </i>
    <i t="default">
      <x v="197"/>
    </i>
    <i>
      <x v="199"/>
      <x/>
      <x v="26"/>
      <x/>
    </i>
    <i t="default" r="1">
      <x/>
    </i>
    <i t="default">
      <x v="199"/>
    </i>
    <i>
      <x v="203"/>
      <x/>
      <x v="16"/>
      <x/>
    </i>
    <i t="default" r="1">
      <x/>
    </i>
    <i t="default">
      <x v="203"/>
    </i>
    <i>
      <x v="204"/>
      <x/>
      <x v="17"/>
      <x/>
    </i>
    <i r="2">
      <x v="27"/>
      <x/>
    </i>
    <i t="default" r="1">
      <x/>
    </i>
    <i t="default">
      <x v="204"/>
    </i>
    <i>
      <x v="205"/>
      <x/>
      <x v="16"/>
      <x/>
    </i>
    <i t="default" r="1">
      <x/>
    </i>
    <i t="default">
      <x v="205"/>
    </i>
    <i>
      <x v="209"/>
      <x/>
      <x v="28"/>
      <x/>
    </i>
    <i t="default" r="1">
      <x/>
    </i>
    <i r="1">
      <x v="7"/>
      <x v="31"/>
      <x v="10"/>
    </i>
    <i t="default" r="1">
      <x v="7"/>
    </i>
    <i t="default">
      <x v="209"/>
    </i>
    <i>
      <x v="213"/>
      <x/>
      <x v="33"/>
      <x/>
    </i>
    <i t="default" r="1">
      <x/>
    </i>
    <i t="default">
      <x v="213"/>
    </i>
    <i>
      <x v="214"/>
      <x/>
      <x v="33"/>
      <x/>
    </i>
    <i t="default" r="1">
      <x/>
    </i>
    <i t="default">
      <x v="214"/>
    </i>
    <i>
      <x v="216"/>
      <x/>
      <x v="33"/>
      <x/>
    </i>
    <i t="default" r="1">
      <x/>
    </i>
    <i t="default">
      <x v="216"/>
    </i>
    <i>
      <x v="218"/>
      <x/>
      <x v="33"/>
      <x/>
    </i>
    <i t="default" r="1">
      <x/>
    </i>
    <i t="default">
      <x v="218"/>
    </i>
    <i>
      <x v="219"/>
      <x/>
      <x v="33"/>
      <x/>
    </i>
    <i t="default" r="1">
      <x/>
    </i>
    <i t="default">
      <x v="219"/>
    </i>
    <i>
      <x v="220"/>
      <x/>
      <x v="52"/>
      <x/>
    </i>
    <i t="default" r="1">
      <x/>
    </i>
    <i t="default">
      <x v="220"/>
    </i>
    <i>
      <x v="222"/>
      <x/>
      <x v="35"/>
      <x/>
    </i>
    <i r="2">
      <x v="53"/>
      <x/>
    </i>
    <i t="default" r="1">
      <x/>
    </i>
    <i t="default">
      <x v="222"/>
    </i>
    <i>
      <x v="223"/>
      <x/>
      <x v="62"/>
      <x/>
    </i>
    <i t="default" r="1">
      <x/>
    </i>
    <i t="default">
      <x v="223"/>
    </i>
    <i>
      <x v="224"/>
      <x/>
      <x v="33"/>
      <x/>
    </i>
    <i t="default" r="1">
      <x/>
    </i>
    <i t="default">
      <x v="224"/>
    </i>
    <i>
      <x v="225"/>
      <x/>
      <x v="34"/>
      <x/>
    </i>
    <i r="2">
      <x v="68"/>
      <x/>
    </i>
    <i t="default" r="1">
      <x/>
    </i>
    <i t="default">
      <x v="225"/>
    </i>
    <i>
      <x v="226"/>
      <x/>
      <x v="54"/>
      <x/>
    </i>
    <i t="default" r="1">
      <x/>
    </i>
    <i t="default">
      <x v="226"/>
    </i>
    <i>
      <x v="229"/>
      <x/>
      <x v="33"/>
      <x/>
    </i>
    <i t="default" r="1">
      <x/>
    </i>
    <i t="default">
      <x v="229"/>
    </i>
    <i>
      <x v="230"/>
      <x/>
      <x v="68"/>
      <x/>
    </i>
    <i t="default" r="1">
      <x/>
    </i>
    <i t="default">
      <x v="230"/>
    </i>
    <i>
      <x v="231"/>
      <x/>
      <x v="68"/>
      <x/>
    </i>
    <i t="default" r="1">
      <x/>
    </i>
    <i t="default">
      <x v="231"/>
    </i>
    <i>
      <x v="233"/>
      <x/>
      <x v="25"/>
      <x/>
    </i>
    <i r="2">
      <x v="75"/>
      <x/>
    </i>
    <i t="default" r="1">
      <x/>
    </i>
    <i t="default">
      <x v="233"/>
    </i>
    <i>
      <x v="241"/>
      <x/>
      <x v="82"/>
      <x/>
    </i>
    <i t="default" r="1">
      <x/>
    </i>
    <i t="default">
      <x v="241"/>
    </i>
    <i>
      <x v="247"/>
      <x/>
      <x v="33"/>
      <x/>
    </i>
    <i t="default" r="1">
      <x/>
    </i>
    <i t="default">
      <x v="247"/>
    </i>
    <i>
      <x v="248"/>
      <x/>
      <x v="33"/>
      <x/>
    </i>
    <i t="default" r="1">
      <x/>
    </i>
    <i t="default">
      <x v="248"/>
    </i>
    <i>
      <x v="249"/>
      <x/>
      <x v="13"/>
      <x/>
    </i>
    <i t="default" r="1">
      <x/>
    </i>
    <i t="default">
      <x v="249"/>
    </i>
    <i>
      <x v="251"/>
      <x/>
      <x v="13"/>
      <x/>
    </i>
    <i t="default" r="1">
      <x/>
    </i>
    <i t="default">
      <x v="251"/>
    </i>
    <i>
      <x v="252"/>
      <x/>
      <x v="67"/>
      <x/>
    </i>
    <i r="2">
      <x v="101"/>
      <x/>
    </i>
    <i t="default" r="1">
      <x/>
    </i>
    <i t="default">
      <x v="252"/>
    </i>
    <i>
      <x v="256"/>
      <x/>
      <x v="35"/>
      <x/>
    </i>
    <i t="default" r="1">
      <x/>
    </i>
    <i t="default">
      <x v="256"/>
    </i>
    <i>
      <x v="258"/>
      <x/>
      <x v="35"/>
      <x/>
    </i>
    <i t="default" r="1">
      <x/>
    </i>
    <i t="default">
      <x v="258"/>
    </i>
    <i>
      <x v="260"/>
      <x/>
      <x v="28"/>
      <x/>
    </i>
    <i r="2">
      <x v="35"/>
      <x/>
    </i>
    <i t="default" r="1">
      <x/>
    </i>
    <i t="default">
      <x v="260"/>
    </i>
    <i>
      <x v="261"/>
      <x/>
      <x v="18"/>
      <x/>
    </i>
    <i t="default" r="1">
      <x/>
    </i>
    <i t="default">
      <x v="261"/>
    </i>
    <i>
      <x v="262"/>
      <x/>
      <x v="59"/>
      <x/>
    </i>
    <i t="default" r="1">
      <x/>
    </i>
    <i t="default">
      <x v="262"/>
    </i>
    <i>
      <x v="264"/>
      <x/>
      <x v="18"/>
      <x/>
    </i>
    <i r="2">
      <x v="25"/>
      <x/>
    </i>
    <i t="default" r="1">
      <x/>
    </i>
    <i r="1">
      <x v="10"/>
      <x v="92"/>
      <x v="11"/>
    </i>
    <i t="default" r="1">
      <x v="10"/>
    </i>
    <i t="default">
      <x v="264"/>
    </i>
    <i>
      <x v="265"/>
      <x/>
      <x v="18"/>
      <x/>
    </i>
    <i t="default" r="1">
      <x/>
    </i>
    <i t="default">
      <x v="265"/>
    </i>
    <i>
      <x v="266"/>
      <x/>
      <x v="28"/>
      <x/>
    </i>
    <i t="default" r="1">
      <x/>
    </i>
    <i t="default">
      <x v="266"/>
    </i>
    <i>
      <x v="268"/>
      <x/>
      <x v="62"/>
      <x/>
    </i>
    <i t="default" r="1">
      <x/>
    </i>
    <i t="default">
      <x v="268"/>
    </i>
    <i>
      <x v="269"/>
      <x/>
      <x v="18"/>
      <x/>
    </i>
    <i t="default" r="1">
      <x/>
    </i>
    <i t="default">
      <x v="269"/>
    </i>
    <i>
      <x v="270"/>
      <x/>
      <x v="35"/>
      <x/>
    </i>
    <i r="2">
      <x v="88"/>
      <x/>
    </i>
    <i r="2">
      <x v="125"/>
      <x/>
    </i>
    <i t="default" r="1">
      <x/>
    </i>
    <i t="default">
      <x v="270"/>
    </i>
    <i>
      <x v="271"/>
      <x/>
      <x v="117"/>
      <x/>
    </i>
    <i t="default" r="1">
      <x/>
    </i>
    <i t="default">
      <x v="271"/>
    </i>
    <i>
      <x v="273"/>
      <x/>
      <x v="134"/>
      <x/>
    </i>
    <i t="default" r="1">
      <x/>
    </i>
    <i t="default">
      <x v="273"/>
    </i>
    <i t="grand">
      <x/>
    </i>
  </rowItems>
  <colItems count="1">
    <i/>
  </colItems>
  <pageFields count="1">
    <pageField fld="6" hier="-1"/>
  </pageFields>
  <formats count="12">
    <format dxfId="14">
      <pivotArea outline="0" fieldPosition="0"/>
    </format>
    <format dxfId="13">
      <pivotArea type="topRight" dataOnly="0" labelOnly="1" outline="0" fieldPosition="0"/>
    </format>
    <format dxfId="12">
      <pivotArea field="6" type="button" dataOnly="0" labelOnly="1" outline="0" axis="axisPage" fieldPosition="0"/>
    </format>
    <format dxfId="11">
      <pivotArea type="origin" dataOnly="0" labelOnly="1" outline="0" fieldPosition="0"/>
    </format>
    <format dxfId="10">
      <pivotArea field="0" type="button" dataOnly="0" labelOnly="1" outline="0" axis="axisRow" fieldPosition="0"/>
    </format>
    <format dxfId="9">
      <pivotArea field="7" type="button" dataOnly="0" labelOnly="1" outline="0"/>
    </format>
    <format dxfId="8">
      <pivotArea field="11" type="button" dataOnly="0" labelOnly="1" outline="0" axis="axisRow" fieldPosition="1"/>
    </format>
    <format dxfId="7">
      <pivotArea field="8" type="button" dataOnly="0" labelOnly="1" outline="0" axis="axisRow" fieldPosition="2"/>
    </format>
    <format dxfId="6">
      <pivotArea field="13" type="button" dataOnly="0" labelOnly="1" outline="0" axis="axisRow" fieldPosition="3"/>
    </format>
    <format dxfId="5">
      <pivotArea dataOnly="0" labelOnly="1" outline="0" fieldPosition="0">
        <references count="1">
          <reference field="0" count="6">
            <x v="71"/>
            <x v="92"/>
            <x v="95"/>
            <x v="105"/>
            <x v="124"/>
            <x v="130"/>
          </reference>
        </references>
      </pivotArea>
    </format>
    <format dxfId="4">
      <pivotArea dataOnly="0" labelOnly="1" outline="0" fieldPosition="0">
        <references count="1">
          <reference field="0" count="6" defaultSubtotal="1">
            <x v="71"/>
            <x v="92"/>
            <x v="95"/>
            <x v="105"/>
            <x v="124"/>
            <x v="130"/>
          </reference>
        </references>
      </pivotArea>
    </format>
    <format dxfId="3">
      <pivotArea dataOnly="0" labelOnly="1" grandRow="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2" cacheId="0"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5:C80" firstHeaderRow="1" firstDataRow="2" firstDataCol="1" rowPageCount="1" colPageCount="1"/>
  <pivotFields count="25">
    <pivotField axis="axisPage" compact="0" outline="0" subtotalTop="0" multipleItemSelectionAllowed="1" showAll="0" includeNewItemsInFilter="1">
      <items count="202">
        <item m="1" x="143"/>
        <item m="1" x="177"/>
        <item m="1" x="114"/>
        <item m="1" x="140"/>
        <item m="1" x="200"/>
        <item m="1" x="138"/>
        <item m="1" x="169"/>
        <item m="1" x="108"/>
        <item m="1" x="165"/>
        <item m="1" x="194"/>
        <item m="1" x="133"/>
        <item m="1" x="191"/>
        <item m="1" x="102"/>
        <item m="1" x="167"/>
        <item m="1" x="105"/>
        <item m="1" x="193"/>
        <item m="1" x="130"/>
        <item m="1" x="103"/>
        <item m="1" x="160"/>
        <item m="1" x="101"/>
        <item m="1" x="157"/>
        <item m="1" x="186"/>
        <item m="1" x="124"/>
        <item m="1" x="184"/>
        <item m="1" x="93"/>
        <item m="1" x="150"/>
        <item m="1" x="187"/>
        <item m="1" x="97"/>
        <item m="1" x="154"/>
        <item m="1" x="122"/>
        <item m="1" x="96"/>
        <item m="1" x="119"/>
        <item m="1" x="181"/>
        <item m="1" x="117"/>
        <item m="1" x="147"/>
        <item m="1" x="88"/>
        <item m="1" x="142"/>
        <item m="1" x="112"/>
        <item m="1" x="145"/>
        <item m="1" x="176"/>
        <item m="1" x="139"/>
        <item m="1" x="197"/>
        <item m="1" x="166"/>
        <item m="1" x="109"/>
        <item m="1" x="168"/>
        <item m="1" x="135"/>
        <item m="1" x="161"/>
        <item m="1" x="127"/>
        <item m="1" x="155"/>
        <item m="1" x="153"/>
        <item m="1" x="95"/>
        <item m="1" x="182"/>
        <item m="1" x="118"/>
        <item m="1" x="180"/>
        <item m="1" x="144"/>
        <item m="1" x="87"/>
        <item m="1" x="175"/>
        <item m="1" x="171"/>
        <item m="1" x="196"/>
        <item m="1" x="111"/>
        <item m="1" x="173"/>
        <item m="1" x="198"/>
        <item m="1" x="136"/>
        <item x="85"/>
        <item m="1" x="106"/>
        <item m="1" x="163"/>
        <item m="1" x="189"/>
        <item m="1" x="131"/>
        <item m="1" x="134"/>
        <item m="1" x="159"/>
        <item m="1" x="99"/>
        <item m="1" x="126"/>
        <item m="1" x="185"/>
        <item m="1" x="152"/>
        <item m="1" x="91"/>
        <item m="1" x="148"/>
        <item m="1" x="179"/>
        <item m="1" x="116"/>
        <item m="1" x="94"/>
        <item m="1" x="151"/>
        <item m="1" x="178"/>
        <item m="1" x="115"/>
        <item m="1" x="146"/>
        <item m="1" x="86"/>
        <item m="1" x="141"/>
        <item m="1" x="172"/>
        <item m="1" x="110"/>
        <item m="1" x="170"/>
        <item m="1" x="113"/>
        <item m="1" x="174"/>
        <item m="1" x="199"/>
        <item m="1" x="137"/>
        <item m="1" x="195"/>
        <item m="1" x="107"/>
        <item m="1" x="164"/>
        <item m="1" x="104"/>
        <item m="1" x="90"/>
        <item m="1" x="132"/>
        <item m="1" x="190"/>
        <item m="1" x="158"/>
        <item m="1" x="128"/>
        <item m="1" x="162"/>
        <item m="1" x="192"/>
        <item m="1" x="129"/>
        <item m="1" x="188"/>
        <item m="1" x="100"/>
        <item m="1" x="156"/>
        <item m="1" x="98"/>
        <item m="1" x="123"/>
        <item m="1" x="183"/>
        <item m="1" x="149"/>
        <item m="1" x="92"/>
        <item m="1" x="89"/>
        <item m="1" x="1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m="1" x="120"/>
        <item m="1" x="121"/>
        <item x="55"/>
        <item x="56"/>
        <item x="57"/>
        <item x="58"/>
        <item x="59"/>
        <item x="60"/>
        <item x="61"/>
        <item x="62"/>
        <item x="63"/>
        <item x="64"/>
        <item x="65"/>
        <item x="66"/>
        <item x="67"/>
        <item x="68"/>
        <item x="69"/>
        <item x="70"/>
        <item x="71"/>
        <item x="72"/>
        <item x="73"/>
        <item x="74"/>
        <item x="75"/>
        <item x="76"/>
        <item x="77"/>
        <item x="78"/>
        <item x="79"/>
        <item x="80"/>
        <item x="81"/>
        <item x="82"/>
        <item x="83"/>
        <item x="8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134">
        <item h="1" x="9"/>
        <item h="1" x="6"/>
        <item x="47"/>
        <item m="1" x="120"/>
        <item x="3"/>
        <item x="22"/>
        <item x="33"/>
        <item m="1" x="89"/>
        <item x="44"/>
        <item x="10"/>
        <item x="52"/>
        <item x="65"/>
        <item x="59"/>
        <item h="1" m="1" x="91"/>
        <item h="1" m="1" x="132"/>
        <item h="1" m="1" x="115"/>
        <item h="1" m="1" x="104"/>
        <item x="24"/>
        <item x="67"/>
        <item x="2"/>
        <item m="1" x="87"/>
        <item x="7"/>
        <item h="1" m="1" x="96"/>
        <item m="1" x="93"/>
        <item x="0"/>
        <item x="28"/>
        <item x="32"/>
        <item x="53"/>
        <item m="1" x="92"/>
        <item h="1" m="1" x="112"/>
        <item x="20"/>
        <item h="1" m="1" x="116"/>
        <item h="1" m="1" x="97"/>
        <item x="1"/>
        <item m="1" x="103"/>
        <item x="15"/>
        <item m="1" x="102"/>
        <item x="17"/>
        <item m="1" x="109"/>
        <item x="37"/>
        <item x="18"/>
        <item x="19"/>
        <item m="1" x="129"/>
        <item m="1" x="123"/>
        <item m="1" x="99"/>
        <item m="1" x="105"/>
        <item m="1" x="113"/>
        <item x="31"/>
        <item x="27"/>
        <item x="5"/>
        <item m="1" x="82"/>
        <item m="1" x="114"/>
        <item x="4"/>
        <item m="1" x="101"/>
        <item x="12"/>
        <item h="1" m="1" x="77"/>
        <item h="1" m="1" x="119"/>
        <item m="1" x="86"/>
        <item x="56"/>
        <item h="1" m="1" x="117"/>
        <item m="1" x="95"/>
        <item h="1" m="1" x="78"/>
        <item h="1" m="1" x="90"/>
        <item m="1" x="88"/>
        <item m="1" x="100"/>
        <item h="1" m="1" x="94"/>
        <item m="1" x="81"/>
        <item m="1" x="125"/>
        <item m="1" x="108"/>
        <item x="40"/>
        <item h="1" x="70"/>
        <item m="1" x="110"/>
        <item x="26"/>
        <item m="1" x="79"/>
        <item x="71"/>
        <item x="69"/>
        <item m="1" x="131"/>
        <item m="1" x="76"/>
        <item m="1" x="126"/>
        <item m="1" x="118"/>
        <item m="1" x="122"/>
        <item m="1" x="124"/>
        <item m="1" x="107"/>
        <item m="1" x="128"/>
        <item m="1" x="121"/>
        <item m="1" x="84"/>
        <item m="1" x="106"/>
        <item m="1" x="130"/>
        <item m="1" x="83"/>
        <item m="1" x="98"/>
        <item m="1" x="80"/>
        <item m="1" x="111"/>
        <item m="1" x="127"/>
        <item m="1" x="85"/>
        <item x="8"/>
        <item x="11"/>
        <item x="13"/>
        <item x="14"/>
        <item x="16"/>
        <item x="21"/>
        <item x="23"/>
        <item x="25"/>
        <item x="29"/>
        <item x="30"/>
        <item x="34"/>
        <item x="35"/>
        <item x="36"/>
        <item x="39"/>
        <item x="41"/>
        <item x="42"/>
        <item x="43"/>
        <item x="45"/>
        <item x="46"/>
        <item x="48"/>
        <item x="49"/>
        <item x="50"/>
        <item x="51"/>
        <item x="38"/>
        <item x="54"/>
        <item x="55"/>
        <item x="57"/>
        <item x="58"/>
        <item x="60"/>
        <item x="61"/>
        <item x="62"/>
        <item x="63"/>
        <item x="64"/>
        <item x="66"/>
        <item x="68"/>
        <item x="72"/>
        <item x="73"/>
        <item x="74"/>
        <item x="75"/>
        <item t="default"/>
      </items>
    </pivotField>
    <pivotField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7"/>
  </rowFields>
  <rowItems count="74">
    <i>
      <x v="2"/>
    </i>
    <i>
      <x v="4"/>
    </i>
    <i>
      <x v="5"/>
    </i>
    <i>
      <x v="6"/>
    </i>
    <i>
      <x v="8"/>
    </i>
    <i>
      <x v="9"/>
    </i>
    <i>
      <x v="10"/>
    </i>
    <i>
      <x v="11"/>
    </i>
    <i>
      <x v="12"/>
    </i>
    <i>
      <x v="17"/>
    </i>
    <i>
      <x v="18"/>
    </i>
    <i>
      <x v="19"/>
    </i>
    <i>
      <x v="21"/>
    </i>
    <i>
      <x v="24"/>
    </i>
    <i>
      <x v="25"/>
    </i>
    <i>
      <x v="26"/>
    </i>
    <i>
      <x v="27"/>
    </i>
    <i>
      <x v="30"/>
    </i>
    <i>
      <x v="33"/>
    </i>
    <i>
      <x v="35"/>
    </i>
    <i>
      <x v="37"/>
    </i>
    <i>
      <x v="39"/>
    </i>
    <i>
      <x v="40"/>
    </i>
    <i>
      <x v="41"/>
    </i>
    <i>
      <x v="47"/>
    </i>
    <i>
      <x v="48"/>
    </i>
    <i>
      <x v="49"/>
    </i>
    <i>
      <x v="52"/>
    </i>
    <i>
      <x v="54"/>
    </i>
    <i>
      <x v="58"/>
    </i>
    <i>
      <x v="69"/>
    </i>
    <i>
      <x v="72"/>
    </i>
    <i>
      <x v="74"/>
    </i>
    <i>
      <x v="75"/>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t="grand">
      <x/>
    </i>
  </rowItems>
  <colFields count="1">
    <field x="-2"/>
  </colFields>
  <colItems count="2">
    <i>
      <x/>
    </i>
    <i i="1">
      <x v="1"/>
    </i>
  </colItems>
  <pageFields count="1">
    <pageField fld="0" hier="-1"/>
  </pageFields>
  <dataFields count="2">
    <dataField name="Sum of lbs" fld="9" baseField="7" baseItem="0"/>
    <dataField name="Sum of oz" fld="10" baseField="7" baseItem="0"/>
  </dataFields>
  <formats count="3">
    <format dxfId="2">
      <pivotArea field="7" type="button" dataOnly="0" labelOnly="1" outline="0" axis="axisRow" fieldPosition="0"/>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1"/>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2"/>
  <sheetViews>
    <sheetView topLeftCell="C1" zoomScale="66" zoomScaleNormal="66" workbookViewId="0">
      <selection activeCell="Q3" sqref="Q3"/>
    </sheetView>
  </sheetViews>
  <sheetFormatPr defaultRowHeight="15" x14ac:dyDescent="0.25"/>
  <cols>
    <col min="1" max="1" width="14.5703125" style="98" customWidth="1"/>
    <col min="2" max="2" width="2.5703125" style="98" customWidth="1"/>
    <col min="3" max="3" width="39.5703125" style="98" customWidth="1"/>
    <col min="4" max="4" width="3.140625" style="98" customWidth="1"/>
    <col min="5" max="5" width="10.42578125" style="98" customWidth="1"/>
    <col min="6" max="6" width="11.5703125" style="98" customWidth="1"/>
    <col min="7" max="7" width="9.140625" style="98"/>
    <col min="8" max="8" width="11.140625" bestFit="1" customWidth="1"/>
    <col min="9" max="9" width="13.85546875" bestFit="1" customWidth="1"/>
    <col min="11" max="11" width="10.140625" bestFit="1" customWidth="1"/>
    <col min="13" max="13" width="11.42578125" bestFit="1" customWidth="1"/>
    <col min="22" max="22" width="10.28515625" bestFit="1" customWidth="1"/>
    <col min="25" max="25" width="10.7109375" customWidth="1"/>
    <col min="30" max="30" width="11.28515625" bestFit="1" customWidth="1"/>
  </cols>
  <sheetData>
    <row r="1" spans="1:28" s="97" customFormat="1" ht="16.149999999999999" thickBot="1" x14ac:dyDescent="0.35">
      <c r="H1" s="101"/>
    </row>
    <row r="2" spans="1:28" s="108" customFormat="1" ht="15.6" x14ac:dyDescent="0.3">
      <c r="A2" s="99" t="s">
        <v>144</v>
      </c>
      <c r="B2" s="100"/>
      <c r="C2" s="100" t="s">
        <v>145</v>
      </c>
      <c r="D2" s="100"/>
      <c r="E2" s="100" t="s">
        <v>146</v>
      </c>
      <c r="F2" s="100" t="s">
        <v>147</v>
      </c>
      <c r="G2" s="100" t="s">
        <v>161</v>
      </c>
      <c r="H2" s="109"/>
      <c r="O2" s="108" t="s">
        <v>191</v>
      </c>
      <c r="Q2" s="108" t="s">
        <v>192</v>
      </c>
      <c r="V2" s="108" t="s">
        <v>309</v>
      </c>
      <c r="Y2" s="108" t="s">
        <v>310</v>
      </c>
      <c r="AB2" s="108" t="s">
        <v>311</v>
      </c>
    </row>
    <row r="3" spans="1:28" s="108" customFormat="1" ht="15.6" x14ac:dyDescent="0.3">
      <c r="A3" s="182"/>
      <c r="B3" s="183"/>
      <c r="C3" s="183"/>
      <c r="D3" s="183"/>
      <c r="E3" s="183"/>
      <c r="F3" s="183"/>
      <c r="G3" s="183"/>
      <c r="H3" s="184"/>
      <c r="O3" s="183" t="s">
        <v>320</v>
      </c>
      <c r="P3" s="183"/>
      <c r="Q3" s="183" t="s">
        <v>302</v>
      </c>
      <c r="V3" s="108" t="s">
        <v>299</v>
      </c>
      <c r="Y3" s="108" t="s">
        <v>299</v>
      </c>
      <c r="AB3" s="108" t="s">
        <v>299</v>
      </c>
    </row>
    <row r="4" spans="1:28" ht="14.45" x14ac:dyDescent="0.3">
      <c r="A4" s="119" t="s">
        <v>33</v>
      </c>
      <c r="B4" s="112"/>
      <c r="C4" s="102" t="s">
        <v>154</v>
      </c>
      <c r="D4" s="102"/>
      <c r="E4" s="102">
        <v>20</v>
      </c>
      <c r="F4" s="102" t="s">
        <v>319</v>
      </c>
      <c r="G4" s="103">
        <v>2.0833333333333332E-2</v>
      </c>
      <c r="H4" s="104"/>
      <c r="L4" s="124" t="s">
        <v>202</v>
      </c>
      <c r="M4" s="124"/>
      <c r="N4" s="124"/>
      <c r="O4" s="124">
        <f>1.25*8</f>
        <v>10</v>
      </c>
      <c r="P4" s="124"/>
      <c r="Q4" s="124">
        <f>E4*O4</f>
        <v>200</v>
      </c>
      <c r="R4" s="124"/>
      <c r="S4" s="124"/>
      <c r="T4" s="124"/>
      <c r="U4" s="124"/>
      <c r="V4">
        <f>Q4</f>
        <v>200</v>
      </c>
    </row>
    <row r="5" spans="1:28" ht="14.45" x14ac:dyDescent="0.3">
      <c r="A5" s="119"/>
      <c r="B5" s="113"/>
      <c r="C5" s="102"/>
      <c r="D5" s="102"/>
      <c r="E5" s="102"/>
      <c r="F5" s="102"/>
      <c r="G5" s="102"/>
      <c r="H5" s="104"/>
      <c r="L5" s="124"/>
      <c r="M5" s="124"/>
      <c r="N5" s="124"/>
      <c r="O5" s="124"/>
      <c r="P5" s="124"/>
      <c r="Q5" s="124"/>
      <c r="R5" s="124"/>
      <c r="S5" s="124"/>
      <c r="T5" s="124"/>
      <c r="U5" s="124"/>
    </row>
    <row r="6" spans="1:28" ht="14.45" x14ac:dyDescent="0.3">
      <c r="A6" s="119" t="s">
        <v>35</v>
      </c>
      <c r="B6" s="105"/>
      <c r="C6" s="102" t="s">
        <v>155</v>
      </c>
      <c r="D6" s="102"/>
      <c r="E6" s="102">
        <v>20</v>
      </c>
      <c r="F6" s="102" t="s">
        <v>319</v>
      </c>
      <c r="G6" s="103" t="s">
        <v>315</v>
      </c>
      <c r="H6" s="104"/>
      <c r="L6" s="124" t="s">
        <v>193</v>
      </c>
      <c r="M6" s="124"/>
      <c r="N6" s="124"/>
      <c r="O6" s="124">
        <f>1.25*10</f>
        <v>12.5</v>
      </c>
      <c r="P6" s="124"/>
      <c r="Q6" s="124">
        <f>E6*O6</f>
        <v>250</v>
      </c>
      <c r="R6" s="124"/>
      <c r="S6" s="124"/>
      <c r="T6" s="124"/>
      <c r="U6" s="124"/>
      <c r="V6">
        <f>Q6</f>
        <v>250</v>
      </c>
    </row>
    <row r="7" spans="1:28" ht="14.45" x14ac:dyDescent="0.3">
      <c r="A7" s="119"/>
      <c r="B7" s="113"/>
      <c r="C7" s="102"/>
      <c r="D7" s="102"/>
      <c r="E7" s="102"/>
      <c r="F7" s="102"/>
      <c r="G7" s="102"/>
      <c r="H7" s="104"/>
      <c r="L7" s="124"/>
      <c r="M7" s="124"/>
      <c r="N7" s="124"/>
      <c r="O7" s="124"/>
      <c r="P7" s="124"/>
      <c r="Q7" s="124" t="s">
        <v>113</v>
      </c>
      <c r="R7" s="124"/>
      <c r="S7" s="124"/>
      <c r="T7" s="124"/>
      <c r="U7" s="124"/>
    </row>
    <row r="8" spans="1:28" ht="14.45" x14ac:dyDescent="0.3">
      <c r="A8" s="119" t="s">
        <v>37</v>
      </c>
      <c r="B8" s="114"/>
      <c r="C8" s="102" t="s">
        <v>156</v>
      </c>
      <c r="D8" s="102"/>
      <c r="E8" s="102">
        <v>20</v>
      </c>
      <c r="F8" s="102" t="s">
        <v>319</v>
      </c>
      <c r="G8" s="103" t="s">
        <v>315</v>
      </c>
      <c r="H8" s="104"/>
      <c r="L8" s="124" t="s">
        <v>205</v>
      </c>
      <c r="M8" s="124"/>
      <c r="N8" s="124"/>
      <c r="O8" s="124">
        <f>4*1.25</f>
        <v>5</v>
      </c>
      <c r="P8" s="124"/>
      <c r="Q8" s="124">
        <f>E8*O8</f>
        <v>100</v>
      </c>
      <c r="R8" s="124"/>
      <c r="S8" s="124"/>
      <c r="T8" s="124"/>
      <c r="U8" s="124"/>
      <c r="V8">
        <f>Q8</f>
        <v>100</v>
      </c>
    </row>
    <row r="9" spans="1:28" ht="14.45" x14ac:dyDescent="0.3">
      <c r="A9" s="119"/>
      <c r="B9" s="113"/>
      <c r="C9" s="102"/>
      <c r="D9" s="102"/>
      <c r="E9" s="102"/>
      <c r="F9" s="102"/>
      <c r="G9" s="102"/>
      <c r="H9" s="104" t="s">
        <v>316</v>
      </c>
      <c r="L9" s="124"/>
      <c r="M9" s="124"/>
      <c r="N9" s="124"/>
      <c r="O9" s="124"/>
      <c r="P9" s="124"/>
      <c r="Q9" s="124" t="s">
        <v>113</v>
      </c>
      <c r="R9" s="124"/>
      <c r="S9" s="124"/>
      <c r="T9" s="124"/>
      <c r="U9" s="124"/>
    </row>
    <row r="10" spans="1:28" ht="14.45" x14ac:dyDescent="0.3">
      <c r="A10" s="119" t="s">
        <v>148</v>
      </c>
      <c r="B10" s="115"/>
      <c r="C10" s="102"/>
      <c r="D10" s="102"/>
      <c r="E10" s="102"/>
      <c r="F10" s="102"/>
      <c r="G10" s="102"/>
      <c r="H10" s="104"/>
      <c r="L10" s="124"/>
      <c r="M10" s="124"/>
      <c r="N10" s="124"/>
      <c r="O10" s="124"/>
      <c r="P10" s="124"/>
      <c r="Q10" s="124" t="s">
        <v>113</v>
      </c>
      <c r="R10" s="124"/>
      <c r="S10" s="124"/>
      <c r="T10" s="124"/>
      <c r="U10" s="124"/>
    </row>
    <row r="11" spans="1:28" ht="14.45" x14ac:dyDescent="0.3">
      <c r="A11" s="119"/>
      <c r="B11" s="113"/>
      <c r="C11" s="102"/>
      <c r="D11" s="102"/>
      <c r="E11" s="102"/>
      <c r="F11" s="102"/>
      <c r="G11" s="102"/>
      <c r="H11" s="104"/>
      <c r="L11" s="124"/>
      <c r="M11" s="124"/>
      <c r="N11" s="124"/>
      <c r="O11" s="124"/>
      <c r="P11" s="124"/>
      <c r="Q11" s="124" t="s">
        <v>194</v>
      </c>
      <c r="R11" s="124"/>
      <c r="S11" s="124"/>
      <c r="T11" s="124"/>
      <c r="U11" s="124"/>
    </row>
    <row r="12" spans="1:28" ht="14.45" x14ac:dyDescent="0.3">
      <c r="A12" s="119" t="s">
        <v>149</v>
      </c>
      <c r="B12" s="116"/>
      <c r="C12" s="102" t="s">
        <v>158</v>
      </c>
      <c r="D12" s="102"/>
      <c r="E12" s="102">
        <v>10</v>
      </c>
      <c r="F12" s="102" t="s">
        <v>319</v>
      </c>
      <c r="G12" s="103" t="s">
        <v>315</v>
      </c>
      <c r="H12" s="104"/>
      <c r="L12" s="124" t="s">
        <v>195</v>
      </c>
      <c r="M12" s="124"/>
      <c r="N12" s="124"/>
      <c r="O12" s="124">
        <f>3*2.5</f>
        <v>7.5</v>
      </c>
      <c r="P12" s="124"/>
      <c r="Q12" s="124">
        <f>E12*O12</f>
        <v>75</v>
      </c>
      <c r="R12" s="124"/>
      <c r="S12" s="124"/>
      <c r="T12" s="124"/>
      <c r="U12" s="124"/>
      <c r="Y12">
        <f>Q12</f>
        <v>75</v>
      </c>
    </row>
    <row r="13" spans="1:28" ht="14.45" x14ac:dyDescent="0.3">
      <c r="A13" s="119"/>
      <c r="B13" s="113"/>
      <c r="C13" s="102"/>
      <c r="D13" s="102"/>
      <c r="E13" s="102"/>
      <c r="F13" s="102"/>
      <c r="G13" s="102"/>
      <c r="H13" s="104"/>
      <c r="L13" s="124"/>
      <c r="M13" s="124"/>
      <c r="N13" s="124"/>
      <c r="O13" s="124"/>
      <c r="P13" s="124"/>
      <c r="Q13" s="124" t="s">
        <v>113</v>
      </c>
      <c r="R13" s="124"/>
      <c r="S13" s="124"/>
      <c r="T13" s="124"/>
      <c r="U13" s="124"/>
      <c r="Y13" s="124" t="str">
        <f>Q13</f>
        <v xml:space="preserve"> </v>
      </c>
    </row>
    <row r="14" spans="1:28" ht="14.45" x14ac:dyDescent="0.3">
      <c r="A14" s="119" t="s">
        <v>150</v>
      </c>
      <c r="B14" s="117"/>
      <c r="C14" s="102" t="s">
        <v>157</v>
      </c>
      <c r="D14" s="102"/>
      <c r="E14" s="102">
        <v>20</v>
      </c>
      <c r="F14" s="102" t="s">
        <v>319</v>
      </c>
      <c r="G14" s="103" t="s">
        <v>315</v>
      </c>
      <c r="H14" s="104"/>
      <c r="L14" s="124" t="s">
        <v>204</v>
      </c>
      <c r="M14" s="124"/>
      <c r="N14" s="124"/>
      <c r="O14" s="124">
        <f>20*2.5</f>
        <v>50</v>
      </c>
      <c r="P14" s="124"/>
      <c r="Q14" s="124">
        <f>E14*O14</f>
        <v>1000</v>
      </c>
      <c r="R14" s="124"/>
      <c r="S14" s="124"/>
      <c r="T14" s="124"/>
      <c r="U14" s="124"/>
      <c r="Y14" s="124">
        <f>Q14</f>
        <v>1000</v>
      </c>
    </row>
    <row r="15" spans="1:28" ht="14.45" x14ac:dyDescent="0.3">
      <c r="A15" s="119"/>
      <c r="B15" s="113"/>
      <c r="C15" s="102"/>
      <c r="D15" s="102"/>
      <c r="E15" s="102"/>
      <c r="F15" s="102"/>
      <c r="G15" s="102"/>
      <c r="H15" s="104" t="s">
        <v>317</v>
      </c>
      <c r="L15" s="124"/>
      <c r="M15" s="124"/>
      <c r="N15" s="124"/>
      <c r="O15" s="124"/>
      <c r="P15" s="124"/>
      <c r="Q15" s="124" t="s">
        <v>113</v>
      </c>
      <c r="R15" s="124"/>
      <c r="S15" s="124"/>
      <c r="T15" s="124"/>
      <c r="U15" s="124"/>
      <c r="Y15" s="124" t="str">
        <f>Q15</f>
        <v xml:space="preserve"> </v>
      </c>
    </row>
    <row r="16" spans="1:28" ht="14.45" x14ac:dyDescent="0.3">
      <c r="A16" s="119" t="s">
        <v>151</v>
      </c>
      <c r="B16" s="118"/>
      <c r="C16" s="102"/>
      <c r="D16" s="102"/>
      <c r="E16" s="102"/>
      <c r="F16" s="102"/>
      <c r="G16" s="102"/>
      <c r="H16" s="104"/>
      <c r="L16" s="124"/>
      <c r="M16" s="124"/>
      <c r="N16" s="124"/>
      <c r="O16" s="124"/>
      <c r="P16" s="124"/>
      <c r="Q16" s="124" t="s">
        <v>113</v>
      </c>
      <c r="R16" s="124"/>
      <c r="S16" s="124"/>
      <c r="T16" s="124"/>
      <c r="U16" s="124"/>
    </row>
    <row r="17" spans="1:30" ht="14.45" x14ac:dyDescent="0.3">
      <c r="A17" s="119"/>
      <c r="B17" s="113"/>
      <c r="C17" s="102"/>
      <c r="D17" s="102"/>
      <c r="E17" s="102"/>
      <c r="F17" s="102"/>
      <c r="G17" s="102"/>
      <c r="H17" s="104"/>
      <c r="L17" s="124"/>
      <c r="M17" s="124"/>
      <c r="N17" s="124"/>
      <c r="O17" s="124"/>
      <c r="P17" s="124"/>
      <c r="Q17" s="124" t="s">
        <v>113</v>
      </c>
      <c r="R17" s="124"/>
      <c r="S17" s="124"/>
      <c r="T17" s="124"/>
      <c r="U17" s="124"/>
    </row>
    <row r="18" spans="1:30" ht="14.45" x14ac:dyDescent="0.3">
      <c r="A18" s="119" t="s">
        <v>152</v>
      </c>
      <c r="B18" s="115"/>
      <c r="C18" s="102" t="s">
        <v>159</v>
      </c>
      <c r="D18" s="102"/>
      <c r="E18" s="102">
        <v>11</v>
      </c>
      <c r="F18" s="102" t="s">
        <v>319</v>
      </c>
      <c r="G18" s="103" t="s">
        <v>315</v>
      </c>
      <c r="H18" s="104"/>
      <c r="L18" s="124" t="s">
        <v>195</v>
      </c>
      <c r="M18" s="124"/>
      <c r="N18" s="124"/>
      <c r="O18" s="124">
        <f>3*2.5</f>
        <v>7.5</v>
      </c>
      <c r="P18" s="124"/>
      <c r="Q18" s="124">
        <f>E18*O18</f>
        <v>82.5</v>
      </c>
      <c r="R18" s="124"/>
      <c r="S18" s="124"/>
      <c r="T18" s="124"/>
      <c r="U18" s="124"/>
      <c r="AB18">
        <f>Q18</f>
        <v>82.5</v>
      </c>
    </row>
    <row r="19" spans="1:30" ht="14.45" x14ac:dyDescent="0.3">
      <c r="A19" s="119"/>
      <c r="B19" s="113"/>
      <c r="C19" s="102"/>
      <c r="D19" s="102"/>
      <c r="E19" s="102"/>
      <c r="F19" s="102"/>
      <c r="G19" s="102"/>
      <c r="H19" s="104"/>
      <c r="L19" s="124"/>
      <c r="M19" s="124"/>
      <c r="N19" s="124"/>
      <c r="O19" s="124"/>
      <c r="P19" s="124"/>
      <c r="Q19" s="124" t="s">
        <v>113</v>
      </c>
      <c r="R19" s="124"/>
      <c r="S19" s="124"/>
      <c r="T19" s="124"/>
      <c r="U19" s="124"/>
    </row>
    <row r="20" spans="1:30" ht="14.45" x14ac:dyDescent="0.3">
      <c r="A20" s="119" t="s">
        <v>153</v>
      </c>
      <c r="B20" s="116"/>
      <c r="C20" s="102" t="s">
        <v>160</v>
      </c>
      <c r="D20" s="102"/>
      <c r="E20" s="102">
        <v>10</v>
      </c>
      <c r="F20" s="102" t="s">
        <v>319</v>
      </c>
      <c r="G20" s="103" t="s">
        <v>315</v>
      </c>
      <c r="H20" s="104"/>
      <c r="L20" s="124" t="s">
        <v>305</v>
      </c>
      <c r="M20" s="124"/>
      <c r="N20" s="124"/>
      <c r="O20" s="124">
        <f>6*2.5</f>
        <v>15</v>
      </c>
      <c r="P20" s="124"/>
      <c r="Q20" s="124">
        <f>E20*O20</f>
        <v>150</v>
      </c>
      <c r="R20" s="124"/>
      <c r="S20" s="124"/>
      <c r="T20" s="124"/>
      <c r="U20" s="124"/>
      <c r="Y20" s="124">
        <f>Q20</f>
        <v>150</v>
      </c>
    </row>
    <row r="21" spans="1:30" thickBot="1" x14ac:dyDescent="0.35">
      <c r="A21" s="120"/>
      <c r="B21" s="110"/>
      <c r="C21" s="106"/>
      <c r="D21" s="106"/>
      <c r="E21" s="106"/>
      <c r="F21" s="106"/>
      <c r="G21" s="106"/>
      <c r="H21" s="107" t="s">
        <v>318</v>
      </c>
      <c r="L21" s="124" t="s">
        <v>203</v>
      </c>
      <c r="M21" s="124"/>
      <c r="N21" s="124"/>
      <c r="O21" s="124">
        <f>6*1.5</f>
        <v>9</v>
      </c>
      <c r="P21" s="124"/>
      <c r="Q21" s="124" t="s">
        <v>304</v>
      </c>
      <c r="R21" s="124"/>
      <c r="S21" s="124"/>
      <c r="T21" s="124"/>
      <c r="U21" s="124"/>
      <c r="Y21" s="124" t="s">
        <v>113</v>
      </c>
    </row>
    <row r="22" spans="1:30" ht="14.45" x14ac:dyDescent="0.3">
      <c r="L22" s="160" t="s">
        <v>306</v>
      </c>
      <c r="M22" s="160"/>
      <c r="N22" s="160"/>
      <c r="O22" s="124"/>
      <c r="P22" s="124"/>
      <c r="Q22" s="32">
        <f>SUM(Q4:Q20)</f>
        <v>1857.5</v>
      </c>
      <c r="R22" s="32" t="s">
        <v>196</v>
      </c>
      <c r="S22" s="124"/>
      <c r="T22" s="124"/>
      <c r="U22" s="124"/>
      <c r="V22">
        <f>SUM(V4:V21)</f>
        <v>550</v>
      </c>
      <c r="Y22" s="124">
        <f>SUM(Y12:Y20)</f>
        <v>1225</v>
      </c>
      <c r="AB22">
        <f>SUM(AB18:AB21)</f>
        <v>82.5</v>
      </c>
      <c r="AD22">
        <f>SUM(V22:AB22)</f>
        <v>1857.5</v>
      </c>
    </row>
    <row r="23" spans="1:30" thickBot="1" x14ac:dyDescent="0.35">
      <c r="L23" s="160"/>
      <c r="M23" s="160" t="s">
        <v>197</v>
      </c>
      <c r="N23" s="160"/>
      <c r="O23" s="124"/>
      <c r="P23" s="124"/>
      <c r="Q23" s="124"/>
      <c r="R23" s="185">
        <f>Q22*R29</f>
        <v>43.060227272727275</v>
      </c>
      <c r="S23" s="160" t="s">
        <v>303</v>
      </c>
      <c r="T23" s="124"/>
      <c r="U23" s="124"/>
    </row>
    <row r="24" spans="1:30" thickBot="1" x14ac:dyDescent="0.35">
      <c r="H24" s="177" t="s">
        <v>298</v>
      </c>
      <c r="I24" s="178" t="s">
        <v>301</v>
      </c>
      <c r="J24" s="178"/>
      <c r="K24" s="178" t="s">
        <v>299</v>
      </c>
      <c r="L24" s="178" t="s">
        <v>301</v>
      </c>
      <c r="M24" s="179"/>
      <c r="V24" t="s">
        <v>312</v>
      </c>
    </row>
    <row r="25" spans="1:30" ht="14.45" x14ac:dyDescent="0.3">
      <c r="H25" s="174">
        <f>Q22*7</f>
        <v>13002.5</v>
      </c>
      <c r="I25" s="180" t="s">
        <v>300</v>
      </c>
      <c r="J25" s="13"/>
      <c r="K25" s="13">
        <f>Q22*3</f>
        <v>5572.5</v>
      </c>
      <c r="L25" s="180" t="s">
        <v>198</v>
      </c>
      <c r="M25" s="104"/>
      <c r="N25" s="124"/>
      <c r="O25" s="124"/>
      <c r="P25" s="124"/>
      <c r="V25" s="186">
        <f>V22/AD22</f>
        <v>0.29609690444145359</v>
      </c>
      <c r="Y25" s="186">
        <f>Y22/AD22</f>
        <v>0.65948855989232835</v>
      </c>
      <c r="AB25" s="186">
        <f>AB22/AD22</f>
        <v>4.4414535666218037E-2</v>
      </c>
      <c r="AD25" s="37">
        <f>SUM(V25:AC25)</f>
        <v>1</v>
      </c>
    </row>
    <row r="26" spans="1:30" ht="14.45" x14ac:dyDescent="0.3">
      <c r="H26" s="174"/>
      <c r="I26" s="180"/>
      <c r="J26" s="13"/>
      <c r="K26" s="13"/>
      <c r="L26" s="180"/>
      <c r="M26" s="104"/>
      <c r="N26" s="124"/>
      <c r="O26" s="124"/>
      <c r="P26" s="124"/>
      <c r="Q26" s="124"/>
      <c r="V26" s="189">
        <f>$I$32*V25</f>
        <v>3415.5000000000005</v>
      </c>
      <c r="Y26" s="190">
        <f>$I$32*Y25</f>
        <v>7607.25</v>
      </c>
      <c r="AB26" s="189">
        <f>$I$32*AB25</f>
        <v>512.32500000000005</v>
      </c>
      <c r="AD26" s="189">
        <f>SUM(V26:AB26)</f>
        <v>11535.075000000001</v>
      </c>
    </row>
    <row r="27" spans="1:30" thickBot="1" x14ac:dyDescent="0.35">
      <c r="B27" s="111"/>
      <c r="H27" s="175">
        <f>H25*4.5</f>
        <v>58511.25</v>
      </c>
      <c r="I27" s="181" t="s">
        <v>307</v>
      </c>
      <c r="J27" s="176"/>
      <c r="K27" s="176">
        <f>K25*4.5</f>
        <v>25076.25</v>
      </c>
      <c r="L27" s="181" t="s">
        <v>308</v>
      </c>
      <c r="M27" s="107"/>
      <c r="N27" s="124"/>
      <c r="O27" s="124"/>
      <c r="P27" s="124"/>
      <c r="Q27" s="124"/>
    </row>
    <row r="28" spans="1:30" ht="14.45" x14ac:dyDescent="0.3">
      <c r="H28" s="124"/>
      <c r="I28" s="124"/>
      <c r="J28" s="124"/>
      <c r="K28" s="124"/>
      <c r="L28" s="124"/>
      <c r="M28" s="124"/>
      <c r="N28" s="124"/>
      <c r="O28" s="124"/>
      <c r="P28" s="124"/>
      <c r="Q28" s="124"/>
    </row>
    <row r="29" spans="1:30" ht="14.45" x14ac:dyDescent="0.3">
      <c r="E29" s="98" t="s">
        <v>199</v>
      </c>
      <c r="H29" s="161">
        <f>0.023 * H27</f>
        <v>1345.75875</v>
      </c>
      <c r="I29" s="161"/>
      <c r="J29" s="161"/>
      <c r="K29" s="161">
        <f>0.023 * K27</f>
        <v>576.75374999999997</v>
      </c>
      <c r="L29" s="124"/>
      <c r="M29" s="124" t="s">
        <v>200</v>
      </c>
      <c r="N29" s="124"/>
      <c r="O29" s="124"/>
      <c r="P29" s="124"/>
      <c r="Q29" s="124"/>
      <c r="R29">
        <f>255/11000</f>
        <v>2.3181818181818182E-2</v>
      </c>
    </row>
    <row r="30" spans="1:30" ht="14.45" x14ac:dyDescent="0.3">
      <c r="E30" s="98" t="s">
        <v>201</v>
      </c>
      <c r="H30" s="187">
        <f>H29*12</f>
        <v>16149.105</v>
      </c>
      <c r="I30" s="188"/>
      <c r="J30" s="188"/>
      <c r="K30" s="187">
        <f>K29*12</f>
        <v>6921.0450000000001</v>
      </c>
      <c r="L30" s="124"/>
      <c r="M30" s="124"/>
      <c r="N30" s="124"/>
      <c r="O30" s="124"/>
      <c r="P30" s="124"/>
      <c r="Q30" s="124"/>
    </row>
    <row r="31" spans="1:30" ht="14.45" x14ac:dyDescent="0.3">
      <c r="H31" s="124"/>
      <c r="I31" s="124"/>
      <c r="J31" s="124"/>
      <c r="K31" s="124"/>
      <c r="L31" s="124"/>
      <c r="M31" s="124"/>
      <c r="N31" s="124"/>
      <c r="O31" s="124"/>
      <c r="P31" s="124"/>
      <c r="Q31" s="124"/>
    </row>
    <row r="32" spans="1:30" ht="14.45" x14ac:dyDescent="0.3">
      <c r="E32" s="173" t="s">
        <v>208</v>
      </c>
      <c r="H32" s="162">
        <f>0.5*H30</f>
        <v>8074.5524999999998</v>
      </c>
      <c r="I32" s="172">
        <f>0.5*(H30)+0.5*(K30)</f>
        <v>11535.075000000001</v>
      </c>
      <c r="J32" s="124"/>
      <c r="K32" s="162">
        <f>0.5*K30</f>
        <v>3460.5225</v>
      </c>
      <c r="L32" s="124"/>
      <c r="M32" t="s">
        <v>209</v>
      </c>
      <c r="N32" s="124"/>
      <c r="O32" s="124"/>
      <c r="P32" s="124"/>
      <c r="Q32" s="124"/>
    </row>
  </sheetData>
  <pageMargins left="0.7" right="0.7" top="0.75" bottom="0.75" header="0.3" footer="0.3"/>
  <pageSetup scale="56"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5"/>
  <sheetViews>
    <sheetView workbookViewId="0">
      <selection activeCell="N8" sqref="N8"/>
    </sheetView>
  </sheetViews>
  <sheetFormatPr defaultRowHeight="15" x14ac:dyDescent="0.25"/>
  <cols>
    <col min="1" max="1" width="24.42578125" style="28" customWidth="1"/>
    <col min="2" max="2" width="30.7109375" style="28" customWidth="1"/>
    <col min="3" max="4" width="10.7109375" style="28" customWidth="1"/>
    <col min="5" max="5" width="10.85546875" customWidth="1"/>
    <col min="6" max="10" width="8.85546875" customWidth="1"/>
  </cols>
  <sheetData>
    <row r="1" spans="1:10" ht="14.45" x14ac:dyDescent="0.3">
      <c r="A1" s="152">
        <f ca="1">NOW()</f>
        <v>45401.622911805556</v>
      </c>
      <c r="B1" s="28" t="s">
        <v>186</v>
      </c>
    </row>
    <row r="3" spans="1:10" x14ac:dyDescent="0.25">
      <c r="A3" s="141" t="s">
        <v>7</v>
      </c>
      <c r="B3" s="132" t="s">
        <v>32</v>
      </c>
    </row>
    <row r="5" spans="1:10" x14ac:dyDescent="0.25">
      <c r="A5" s="143"/>
      <c r="B5" s="144"/>
      <c r="C5" s="144"/>
      <c r="D5" s="144"/>
      <c r="E5" s="139"/>
      <c r="F5" s="140"/>
      <c r="G5" s="140"/>
      <c r="H5" s="140"/>
      <c r="I5" s="140"/>
      <c r="J5" s="140"/>
    </row>
    <row r="6" spans="1:10" ht="30" x14ac:dyDescent="0.25">
      <c r="A6" s="145" t="s">
        <v>4</v>
      </c>
      <c r="B6" s="145" t="s">
        <v>119</v>
      </c>
      <c r="C6" s="145" t="s">
        <v>120</v>
      </c>
      <c r="D6" s="145" t="s">
        <v>118</v>
      </c>
      <c r="E6" s="136"/>
      <c r="F6" s="137"/>
      <c r="G6" s="137"/>
      <c r="H6" s="137"/>
      <c r="I6" s="137"/>
      <c r="J6" s="138"/>
    </row>
    <row r="7" spans="1:10" ht="14.45" x14ac:dyDescent="0.3">
      <c r="A7" s="169">
        <v>45155</v>
      </c>
      <c r="B7" s="129" t="s">
        <v>256</v>
      </c>
      <c r="C7" s="129" t="s">
        <v>257</v>
      </c>
      <c r="D7" s="169">
        <v>45169</v>
      </c>
      <c r="E7" s="139"/>
      <c r="F7" s="140"/>
      <c r="G7" s="140"/>
      <c r="H7" s="140"/>
      <c r="I7" s="140"/>
      <c r="J7" s="140"/>
    </row>
    <row r="8" spans="1:10" ht="14.45" x14ac:dyDescent="0.3">
      <c r="A8" s="136"/>
      <c r="B8" s="129" t="s">
        <v>266</v>
      </c>
      <c r="C8" s="129" t="s">
        <v>259</v>
      </c>
      <c r="D8" s="169">
        <v>45169</v>
      </c>
      <c r="E8" s="136"/>
      <c r="F8" s="137"/>
      <c r="G8" s="137"/>
      <c r="H8" s="137"/>
      <c r="I8" s="137"/>
      <c r="J8" s="137"/>
    </row>
    <row r="9" spans="1:10" ht="14.45" x14ac:dyDescent="0.3">
      <c r="A9" s="129" t="s">
        <v>290</v>
      </c>
      <c r="B9" s="168"/>
      <c r="C9" s="168"/>
      <c r="D9" s="168"/>
      <c r="E9" s="136"/>
      <c r="F9" s="137"/>
      <c r="G9" s="137"/>
      <c r="H9" s="137"/>
      <c r="I9" s="137"/>
      <c r="J9" s="137"/>
    </row>
    <row r="10" spans="1:10" ht="14.45" x14ac:dyDescent="0.3">
      <c r="A10" s="169">
        <v>45157</v>
      </c>
      <c r="B10" s="129" t="s">
        <v>134</v>
      </c>
      <c r="C10" s="129" t="s">
        <v>268</v>
      </c>
      <c r="D10" s="169">
        <v>45171</v>
      </c>
      <c r="E10" s="136"/>
      <c r="F10" s="137"/>
      <c r="G10" s="137"/>
      <c r="H10" s="137"/>
      <c r="I10" s="137"/>
      <c r="J10" s="137"/>
    </row>
    <row r="11" spans="1:10" ht="14.45" x14ac:dyDescent="0.3">
      <c r="A11" s="129" t="s">
        <v>295</v>
      </c>
      <c r="B11" s="168"/>
      <c r="C11" s="168"/>
      <c r="D11" s="168"/>
      <c r="E11" s="136"/>
      <c r="F11" s="137"/>
      <c r="G11" s="137"/>
      <c r="H11" s="137"/>
      <c r="I11" s="137"/>
      <c r="J11" s="137"/>
    </row>
    <row r="12" spans="1:10" ht="14.45" x14ac:dyDescent="0.3">
      <c r="A12" s="169">
        <v>45190</v>
      </c>
      <c r="B12" s="129" t="s">
        <v>256</v>
      </c>
      <c r="C12" s="129" t="s">
        <v>257</v>
      </c>
      <c r="D12" s="169">
        <v>45204</v>
      </c>
      <c r="E12" s="136"/>
      <c r="F12" s="137"/>
      <c r="G12" s="137"/>
      <c r="H12" s="137"/>
      <c r="I12" s="137"/>
      <c r="J12" s="137"/>
    </row>
    <row r="13" spans="1:10" ht="14.45" x14ac:dyDescent="0.3">
      <c r="A13" s="136"/>
      <c r="B13" s="129" t="s">
        <v>393</v>
      </c>
      <c r="C13" s="129" t="s">
        <v>368</v>
      </c>
      <c r="D13" s="169">
        <v>45204</v>
      </c>
      <c r="E13" s="136"/>
      <c r="F13" s="137"/>
      <c r="G13" s="137"/>
      <c r="H13" s="137"/>
      <c r="I13" s="137"/>
      <c r="J13" s="137"/>
    </row>
    <row r="14" spans="1:10" ht="14.45" x14ac:dyDescent="0.3">
      <c r="A14" s="136"/>
      <c r="B14" s="129" t="s">
        <v>350</v>
      </c>
      <c r="C14" s="129" t="s">
        <v>351</v>
      </c>
      <c r="D14" s="169">
        <v>45204</v>
      </c>
      <c r="E14" s="136"/>
      <c r="F14" s="137"/>
      <c r="G14" s="137"/>
      <c r="H14" s="137"/>
      <c r="I14" s="137"/>
      <c r="J14" s="137"/>
    </row>
    <row r="15" spans="1:10" ht="14.45" x14ac:dyDescent="0.3">
      <c r="A15" s="136"/>
      <c r="B15" s="129" t="s">
        <v>359</v>
      </c>
      <c r="C15" s="129" t="s">
        <v>360</v>
      </c>
      <c r="D15" s="169">
        <v>45204</v>
      </c>
      <c r="E15" s="136"/>
      <c r="F15" s="137"/>
      <c r="G15" s="137"/>
      <c r="H15" s="137"/>
      <c r="I15" s="137"/>
      <c r="J15" s="137"/>
    </row>
    <row r="16" spans="1:10" ht="14.45" x14ac:dyDescent="0.3">
      <c r="A16" s="136"/>
      <c r="B16" s="129" t="s">
        <v>266</v>
      </c>
      <c r="C16" s="129" t="s">
        <v>259</v>
      </c>
      <c r="D16" s="169">
        <v>45204</v>
      </c>
      <c r="E16" s="136"/>
      <c r="F16" s="137"/>
      <c r="G16" s="137"/>
      <c r="H16" s="137"/>
      <c r="I16" s="137"/>
      <c r="J16" s="137"/>
    </row>
    <row r="17" spans="1:10" ht="14.45" x14ac:dyDescent="0.3">
      <c r="A17" s="136"/>
      <c r="B17" s="129" t="s">
        <v>387</v>
      </c>
      <c r="C17" s="129" t="s">
        <v>388</v>
      </c>
      <c r="D17" s="169">
        <v>45204</v>
      </c>
      <c r="E17" s="136"/>
      <c r="F17" s="137"/>
      <c r="G17" s="137"/>
      <c r="H17" s="137"/>
      <c r="I17" s="137"/>
      <c r="J17" s="137"/>
    </row>
    <row r="18" spans="1:10" ht="14.45" x14ac:dyDescent="0.3">
      <c r="A18" s="129" t="s">
        <v>446</v>
      </c>
      <c r="B18" s="168"/>
      <c r="C18" s="168"/>
      <c r="D18" s="168"/>
      <c r="E18" s="136"/>
      <c r="F18" s="137"/>
      <c r="G18" s="137"/>
      <c r="H18" s="137"/>
      <c r="I18" s="137"/>
      <c r="J18" s="137"/>
    </row>
    <row r="19" spans="1:10" ht="14.45" x14ac:dyDescent="0.3">
      <c r="A19" s="169">
        <v>45197</v>
      </c>
      <c r="B19" s="129" t="s">
        <v>404</v>
      </c>
      <c r="C19" s="129" t="s">
        <v>405</v>
      </c>
      <c r="D19" s="169">
        <v>45211</v>
      </c>
      <c r="E19" s="136"/>
      <c r="F19" s="137"/>
      <c r="G19" s="137"/>
      <c r="H19" s="137"/>
      <c r="I19" s="137"/>
      <c r="J19" s="137"/>
    </row>
    <row r="20" spans="1:10" ht="14.45" x14ac:dyDescent="0.3">
      <c r="A20" s="136"/>
      <c r="B20" s="129" t="s">
        <v>424</v>
      </c>
      <c r="C20" s="129" t="s">
        <v>425</v>
      </c>
      <c r="D20" s="169">
        <v>45211</v>
      </c>
      <c r="E20" s="136"/>
      <c r="F20" s="137"/>
      <c r="G20" s="137"/>
      <c r="H20" s="137"/>
      <c r="I20" s="137"/>
      <c r="J20" s="137"/>
    </row>
    <row r="21" spans="1:10" ht="14.45" x14ac:dyDescent="0.3">
      <c r="A21" s="136"/>
      <c r="B21" s="129" t="s">
        <v>350</v>
      </c>
      <c r="C21" s="129" t="s">
        <v>409</v>
      </c>
      <c r="D21" s="169">
        <v>45211</v>
      </c>
      <c r="E21" s="136"/>
      <c r="F21" s="137"/>
      <c r="G21" s="137"/>
      <c r="H21" s="137"/>
      <c r="I21" s="137"/>
      <c r="J21" s="137"/>
    </row>
    <row r="22" spans="1:10" ht="14.45" x14ac:dyDescent="0.3">
      <c r="A22" s="136"/>
      <c r="B22" s="136"/>
      <c r="C22" s="129" t="s">
        <v>433</v>
      </c>
      <c r="D22" s="169">
        <v>45211</v>
      </c>
      <c r="E22" s="136"/>
      <c r="F22" s="137"/>
      <c r="G22" s="137"/>
      <c r="H22" s="137"/>
      <c r="I22" s="137"/>
      <c r="J22" s="137"/>
    </row>
    <row r="23" spans="1:10" ht="14.45" x14ac:dyDescent="0.3">
      <c r="A23" s="136"/>
      <c r="B23" s="129" t="s">
        <v>134</v>
      </c>
      <c r="C23" s="129" t="s">
        <v>388</v>
      </c>
      <c r="D23" s="169">
        <v>45211</v>
      </c>
      <c r="E23" s="136"/>
      <c r="F23" s="137"/>
      <c r="G23" s="137"/>
      <c r="H23" s="137"/>
      <c r="I23" s="137"/>
      <c r="J23" s="137"/>
    </row>
    <row r="24" spans="1:10" ht="14.45" x14ac:dyDescent="0.3">
      <c r="A24" s="136"/>
      <c r="B24" s="129" t="s">
        <v>413</v>
      </c>
      <c r="C24" s="129" t="s">
        <v>414</v>
      </c>
      <c r="D24" s="169">
        <v>45211</v>
      </c>
      <c r="E24" s="136"/>
      <c r="F24" s="137"/>
      <c r="G24" s="137"/>
      <c r="H24" s="137"/>
      <c r="I24" s="137"/>
      <c r="J24" s="137"/>
    </row>
    <row r="25" spans="1:10" ht="14.45" x14ac:dyDescent="0.3">
      <c r="A25" s="129" t="s">
        <v>447</v>
      </c>
      <c r="B25" s="168"/>
      <c r="C25" s="168"/>
      <c r="D25" s="168"/>
      <c r="E25" s="136"/>
      <c r="F25" s="137"/>
      <c r="G25" s="137"/>
      <c r="H25" s="137"/>
      <c r="I25" s="137"/>
      <c r="J25" s="137"/>
    </row>
    <row r="26" spans="1:10" ht="14.45" x14ac:dyDescent="0.3">
      <c r="A26" s="169">
        <v>45209</v>
      </c>
      <c r="B26" s="129" t="s">
        <v>113</v>
      </c>
      <c r="C26" s="129" t="s">
        <v>113</v>
      </c>
      <c r="D26" s="129"/>
      <c r="E26" s="136"/>
      <c r="F26" s="137"/>
      <c r="G26" s="137"/>
      <c r="H26" s="137"/>
      <c r="I26" s="137"/>
      <c r="J26" s="137"/>
    </row>
    <row r="27" spans="1:10" x14ac:dyDescent="0.25">
      <c r="A27" s="129" t="s">
        <v>695</v>
      </c>
      <c r="B27" s="168"/>
      <c r="C27" s="168"/>
      <c r="D27" s="168"/>
      <c r="E27" s="136"/>
      <c r="F27" s="137"/>
      <c r="G27" s="137"/>
      <c r="H27" s="137"/>
      <c r="I27" s="137"/>
      <c r="J27" s="137"/>
    </row>
    <row r="28" spans="1:10" x14ac:dyDescent="0.25">
      <c r="A28" s="169">
        <v>45211</v>
      </c>
      <c r="B28" s="129" t="s">
        <v>113</v>
      </c>
      <c r="C28" s="129" t="s">
        <v>113</v>
      </c>
      <c r="D28" s="129"/>
      <c r="E28" s="136"/>
      <c r="F28" s="137"/>
      <c r="G28" s="137"/>
      <c r="H28" s="137"/>
      <c r="I28" s="137"/>
      <c r="J28" s="137"/>
    </row>
    <row r="29" spans="1:10" x14ac:dyDescent="0.25">
      <c r="A29" s="129" t="s">
        <v>696</v>
      </c>
      <c r="B29" s="168"/>
      <c r="C29" s="168"/>
      <c r="D29" s="168"/>
      <c r="E29" s="136"/>
      <c r="F29" s="137"/>
      <c r="G29" s="137"/>
      <c r="H29" s="137"/>
      <c r="I29" s="137"/>
      <c r="J29" s="137"/>
    </row>
    <row r="30" spans="1:10" x14ac:dyDescent="0.25">
      <c r="A30" s="169">
        <v>45216</v>
      </c>
      <c r="B30" s="129" t="s">
        <v>113</v>
      </c>
      <c r="C30" s="129" t="s">
        <v>113</v>
      </c>
      <c r="D30" s="129"/>
      <c r="E30" s="136"/>
      <c r="F30" s="137"/>
      <c r="G30" s="137"/>
      <c r="H30" s="137"/>
      <c r="I30" s="137"/>
      <c r="J30" s="137"/>
    </row>
    <row r="31" spans="1:10" x14ac:dyDescent="0.25">
      <c r="A31" s="129" t="s">
        <v>697</v>
      </c>
      <c r="B31" s="168"/>
      <c r="C31" s="168"/>
      <c r="D31" s="168"/>
      <c r="E31" s="136"/>
      <c r="F31" s="137"/>
      <c r="G31" s="137"/>
      <c r="H31" s="137"/>
      <c r="I31" s="137"/>
      <c r="J31" s="137"/>
    </row>
    <row r="32" spans="1:10" x14ac:dyDescent="0.25">
      <c r="A32" s="169">
        <v>45218</v>
      </c>
      <c r="B32" s="129" t="s">
        <v>500</v>
      </c>
      <c r="C32" s="129" t="s">
        <v>263</v>
      </c>
      <c r="D32" s="169">
        <v>45232</v>
      </c>
      <c r="E32" s="136"/>
      <c r="F32" s="137"/>
      <c r="G32" s="137"/>
      <c r="H32" s="137"/>
      <c r="I32" s="137"/>
      <c r="J32" s="137"/>
    </row>
    <row r="33" spans="1:10" x14ac:dyDescent="0.25">
      <c r="A33" s="136"/>
      <c r="B33" s="129" t="s">
        <v>498</v>
      </c>
      <c r="C33" s="129" t="s">
        <v>499</v>
      </c>
      <c r="D33" s="169">
        <v>45232</v>
      </c>
      <c r="E33" s="136"/>
      <c r="F33" s="137"/>
      <c r="G33" s="137"/>
      <c r="H33" s="137"/>
      <c r="I33" s="137"/>
      <c r="J33" s="137"/>
    </row>
    <row r="34" spans="1:10" x14ac:dyDescent="0.25">
      <c r="A34" s="136"/>
      <c r="B34" s="129" t="s">
        <v>496</v>
      </c>
      <c r="C34" s="129" t="s">
        <v>497</v>
      </c>
      <c r="D34" s="169">
        <v>45232</v>
      </c>
      <c r="E34" s="136"/>
      <c r="F34" s="137"/>
      <c r="G34" s="137"/>
      <c r="H34" s="137"/>
      <c r="I34" s="137"/>
      <c r="J34" s="137"/>
    </row>
    <row r="35" spans="1:10" x14ac:dyDescent="0.25">
      <c r="A35" s="136"/>
      <c r="B35" s="129" t="s">
        <v>266</v>
      </c>
      <c r="C35" s="129" t="s">
        <v>486</v>
      </c>
      <c r="D35" s="169">
        <v>45232</v>
      </c>
      <c r="E35" s="136"/>
      <c r="F35" s="137"/>
      <c r="G35" s="137"/>
      <c r="H35" s="137"/>
      <c r="I35" s="137"/>
      <c r="J35" s="137"/>
    </row>
    <row r="36" spans="1:10" x14ac:dyDescent="0.25">
      <c r="A36" s="136"/>
      <c r="B36" s="136"/>
      <c r="C36" s="129" t="s">
        <v>489</v>
      </c>
      <c r="D36" s="169">
        <v>45232</v>
      </c>
      <c r="E36" s="136"/>
      <c r="F36" s="137"/>
      <c r="G36" s="137"/>
      <c r="H36" s="137"/>
      <c r="I36" s="137"/>
      <c r="J36" s="137"/>
    </row>
    <row r="37" spans="1:10" x14ac:dyDescent="0.25">
      <c r="A37" s="129" t="s">
        <v>701</v>
      </c>
      <c r="B37" s="168"/>
      <c r="C37" s="168"/>
      <c r="D37" s="168"/>
      <c r="E37" s="136"/>
      <c r="F37" s="137"/>
      <c r="G37" s="137"/>
      <c r="H37" s="137"/>
      <c r="I37" s="137"/>
      <c r="J37" s="137"/>
    </row>
    <row r="38" spans="1:10" x14ac:dyDescent="0.25">
      <c r="A38" s="169">
        <v>45223</v>
      </c>
      <c r="B38" s="129" t="s">
        <v>113</v>
      </c>
      <c r="C38" s="129" t="s">
        <v>113</v>
      </c>
      <c r="D38" s="129"/>
      <c r="E38" s="136"/>
      <c r="F38" s="137"/>
      <c r="G38" s="137"/>
      <c r="H38" s="137"/>
      <c r="I38" s="137"/>
      <c r="J38" s="137"/>
    </row>
    <row r="39" spans="1:10" x14ac:dyDescent="0.25">
      <c r="A39" s="129" t="s">
        <v>674</v>
      </c>
      <c r="B39" s="168"/>
      <c r="C39" s="168"/>
      <c r="D39" s="168"/>
      <c r="E39" s="136"/>
      <c r="F39" s="137"/>
      <c r="G39" s="137"/>
      <c r="H39" s="137"/>
      <c r="I39" s="137"/>
      <c r="J39" s="137"/>
    </row>
    <row r="40" spans="1:10" x14ac:dyDescent="0.25">
      <c r="A40" s="169">
        <v>45225</v>
      </c>
      <c r="B40" s="129" t="s">
        <v>113</v>
      </c>
      <c r="C40" s="129" t="s">
        <v>113</v>
      </c>
      <c r="D40" s="129"/>
      <c r="E40" s="136"/>
      <c r="F40" s="137"/>
      <c r="G40" s="137"/>
      <c r="H40" s="137"/>
      <c r="I40" s="137"/>
      <c r="J40" s="137"/>
    </row>
    <row r="41" spans="1:10" x14ac:dyDescent="0.25">
      <c r="A41" s="129" t="s">
        <v>698</v>
      </c>
      <c r="B41" s="168"/>
      <c r="C41" s="168"/>
      <c r="D41" s="168"/>
      <c r="E41" s="136"/>
      <c r="F41" s="137"/>
      <c r="G41" s="137"/>
      <c r="H41" s="137"/>
      <c r="I41" s="137"/>
      <c r="J41" s="137"/>
    </row>
    <row r="42" spans="1:10" x14ac:dyDescent="0.25">
      <c r="A42" s="169">
        <v>45232</v>
      </c>
      <c r="B42" s="129" t="s">
        <v>546</v>
      </c>
      <c r="C42" s="129" t="s">
        <v>713</v>
      </c>
      <c r="D42" s="169">
        <v>45246</v>
      </c>
      <c r="E42" s="136"/>
      <c r="F42" s="137"/>
      <c r="G42" s="137"/>
      <c r="H42" s="137"/>
      <c r="I42" s="137"/>
      <c r="J42" s="137"/>
    </row>
    <row r="43" spans="1:10" x14ac:dyDescent="0.25">
      <c r="A43" s="136"/>
      <c r="B43" s="129" t="s">
        <v>535</v>
      </c>
      <c r="C43" s="129" t="s">
        <v>536</v>
      </c>
      <c r="D43" s="169">
        <v>45246</v>
      </c>
      <c r="E43" s="136"/>
      <c r="F43" s="137"/>
      <c r="G43" s="137"/>
      <c r="H43" s="137"/>
      <c r="I43" s="137"/>
      <c r="J43" s="137"/>
    </row>
    <row r="44" spans="1:10" x14ac:dyDescent="0.25">
      <c r="A44" s="136"/>
      <c r="B44" s="129" t="s">
        <v>530</v>
      </c>
      <c r="C44" s="129" t="s">
        <v>388</v>
      </c>
      <c r="D44" s="129"/>
      <c r="E44" s="136"/>
      <c r="F44" s="137"/>
      <c r="G44" s="137"/>
      <c r="H44" s="137"/>
      <c r="I44" s="137"/>
      <c r="J44" s="137"/>
    </row>
    <row r="45" spans="1:10" x14ac:dyDescent="0.25">
      <c r="A45" s="136"/>
      <c r="B45" s="129" t="s">
        <v>547</v>
      </c>
      <c r="C45" s="129" t="s">
        <v>548</v>
      </c>
      <c r="D45" s="169">
        <v>45246</v>
      </c>
      <c r="E45" s="136"/>
      <c r="F45" s="137"/>
      <c r="G45" s="137"/>
      <c r="H45" s="137"/>
      <c r="I45" s="137"/>
      <c r="J45" s="137"/>
    </row>
    <row r="46" spans="1:10" x14ac:dyDescent="0.25">
      <c r="A46" s="129" t="s">
        <v>679</v>
      </c>
      <c r="B46" s="168"/>
      <c r="C46" s="168"/>
      <c r="D46" s="168"/>
      <c r="E46" s="136"/>
      <c r="F46" s="137"/>
      <c r="G46" s="137"/>
      <c r="H46" s="137"/>
      <c r="I46" s="137"/>
      <c r="J46" s="137"/>
    </row>
    <row r="47" spans="1:10" x14ac:dyDescent="0.25">
      <c r="A47" s="169">
        <v>45237</v>
      </c>
      <c r="B47" s="129" t="s">
        <v>113</v>
      </c>
      <c r="C47" s="129" t="s">
        <v>113</v>
      </c>
      <c r="D47" s="129"/>
      <c r="E47" s="136"/>
      <c r="F47" s="137"/>
      <c r="G47" s="137"/>
      <c r="H47" s="137"/>
      <c r="I47" s="137"/>
      <c r="J47" s="137"/>
    </row>
    <row r="48" spans="1:10" x14ac:dyDescent="0.25">
      <c r="A48" s="129" t="s">
        <v>699</v>
      </c>
      <c r="B48" s="168"/>
      <c r="C48" s="168"/>
      <c r="D48" s="168"/>
      <c r="E48" s="136"/>
      <c r="F48" s="137"/>
      <c r="G48" s="137"/>
      <c r="H48" s="137"/>
      <c r="I48" s="137"/>
      <c r="J48" s="137"/>
    </row>
    <row r="49" spans="1:10" x14ac:dyDescent="0.25">
      <c r="A49" s="169">
        <v>45239</v>
      </c>
      <c r="B49" s="129" t="s">
        <v>393</v>
      </c>
      <c r="C49" s="129" t="s">
        <v>574</v>
      </c>
      <c r="D49" s="169">
        <v>45253</v>
      </c>
      <c r="E49" s="136"/>
      <c r="F49" s="137"/>
      <c r="G49" s="137"/>
      <c r="H49" s="137"/>
      <c r="I49" s="137"/>
      <c r="J49" s="137"/>
    </row>
    <row r="50" spans="1:10" x14ac:dyDescent="0.25">
      <c r="A50" s="136"/>
      <c r="B50" s="129" t="s">
        <v>496</v>
      </c>
      <c r="C50" s="129" t="s">
        <v>554</v>
      </c>
      <c r="D50" s="169">
        <v>45253</v>
      </c>
      <c r="E50" s="136"/>
      <c r="F50" s="137"/>
      <c r="G50" s="137"/>
      <c r="H50" s="137"/>
      <c r="I50" s="137"/>
      <c r="J50" s="137"/>
    </row>
    <row r="51" spans="1:10" x14ac:dyDescent="0.25">
      <c r="A51" s="129" t="s">
        <v>683</v>
      </c>
      <c r="B51" s="168"/>
      <c r="C51" s="168"/>
      <c r="D51" s="168"/>
      <c r="E51" s="136"/>
      <c r="F51" s="137"/>
      <c r="G51" s="137"/>
      <c r="H51" s="137"/>
      <c r="I51" s="137"/>
      <c r="J51" s="137"/>
    </row>
    <row r="52" spans="1:10" x14ac:dyDescent="0.25">
      <c r="A52" s="169">
        <v>45302</v>
      </c>
      <c r="B52" s="129" t="s">
        <v>773</v>
      </c>
      <c r="C52" s="129" t="s">
        <v>466</v>
      </c>
      <c r="D52" s="169">
        <v>45316</v>
      </c>
      <c r="E52" s="136"/>
      <c r="F52" s="137"/>
      <c r="G52" s="137"/>
      <c r="H52" s="137"/>
      <c r="I52" s="137"/>
      <c r="J52" s="137"/>
    </row>
    <row r="53" spans="1:10" x14ac:dyDescent="0.25">
      <c r="A53" s="129" t="s">
        <v>1100</v>
      </c>
      <c r="B53" s="168"/>
      <c r="C53" s="168"/>
      <c r="D53" s="168"/>
      <c r="E53" s="136"/>
      <c r="F53" s="137"/>
      <c r="G53" s="137"/>
      <c r="H53" s="137"/>
      <c r="I53" s="137"/>
      <c r="J53" s="137"/>
    </row>
    <row r="54" spans="1:10" x14ac:dyDescent="0.25">
      <c r="A54" s="169">
        <v>45307</v>
      </c>
      <c r="B54" s="129" t="s">
        <v>113</v>
      </c>
      <c r="C54" s="129" t="s">
        <v>113</v>
      </c>
      <c r="D54" s="129"/>
      <c r="E54" s="136"/>
      <c r="F54" s="137"/>
      <c r="G54" s="137"/>
      <c r="H54" s="137"/>
      <c r="I54" s="137"/>
      <c r="J54" s="137"/>
    </row>
    <row r="55" spans="1:10" x14ac:dyDescent="0.25">
      <c r="A55" s="129" t="s">
        <v>1098</v>
      </c>
      <c r="B55" s="168"/>
      <c r="C55" s="168"/>
      <c r="D55" s="168"/>
      <c r="E55" s="136"/>
      <c r="F55" s="137"/>
      <c r="G55" s="137"/>
      <c r="H55" s="137"/>
      <c r="I55" s="137"/>
      <c r="J55" s="137"/>
    </row>
    <row r="56" spans="1:10" x14ac:dyDescent="0.25">
      <c r="A56" s="169">
        <v>45309</v>
      </c>
      <c r="B56" s="129" t="s">
        <v>113</v>
      </c>
      <c r="C56" s="129" t="s">
        <v>113</v>
      </c>
      <c r="D56" s="129"/>
      <c r="E56" s="136"/>
      <c r="F56" s="137"/>
      <c r="G56" s="137"/>
      <c r="H56" s="137"/>
      <c r="I56" s="137"/>
      <c r="J56" s="137"/>
    </row>
    <row r="57" spans="1:10" x14ac:dyDescent="0.25">
      <c r="A57" s="136"/>
      <c r="B57" s="129" t="s">
        <v>788</v>
      </c>
      <c r="C57" s="129" t="s">
        <v>789</v>
      </c>
      <c r="D57" s="169">
        <v>45323</v>
      </c>
      <c r="E57" s="136"/>
      <c r="F57" s="137"/>
      <c r="G57" s="137"/>
      <c r="H57" s="137"/>
      <c r="I57" s="137"/>
      <c r="J57" s="137"/>
    </row>
    <row r="58" spans="1:10" x14ac:dyDescent="0.25">
      <c r="A58" s="136"/>
      <c r="B58" s="136"/>
      <c r="C58" s="129" t="s">
        <v>793</v>
      </c>
      <c r="D58" s="169">
        <v>45323</v>
      </c>
      <c r="E58" s="136"/>
      <c r="F58" s="137"/>
      <c r="G58" s="137"/>
      <c r="H58" s="137"/>
      <c r="I58" s="137"/>
      <c r="J58" s="137"/>
    </row>
    <row r="59" spans="1:10" x14ac:dyDescent="0.25">
      <c r="A59" s="136"/>
      <c r="B59" s="136"/>
      <c r="C59" s="129" t="s">
        <v>795</v>
      </c>
      <c r="D59" s="169">
        <v>45323</v>
      </c>
      <c r="E59" s="136"/>
      <c r="F59" s="137"/>
      <c r="G59" s="137"/>
      <c r="H59" s="137"/>
      <c r="I59" s="137"/>
      <c r="J59" s="137"/>
    </row>
    <row r="60" spans="1:10" x14ac:dyDescent="0.25">
      <c r="A60" s="136"/>
      <c r="B60" s="136"/>
      <c r="C60" s="129" t="s">
        <v>796</v>
      </c>
      <c r="D60" s="169">
        <v>45323</v>
      </c>
      <c r="E60" s="136"/>
      <c r="F60" s="137"/>
      <c r="G60" s="137"/>
      <c r="H60" s="137"/>
      <c r="I60" s="137"/>
      <c r="J60" s="137"/>
    </row>
    <row r="61" spans="1:10" x14ac:dyDescent="0.25">
      <c r="A61" s="136"/>
      <c r="B61" s="136"/>
      <c r="C61" s="129" t="s">
        <v>797</v>
      </c>
      <c r="D61" s="169">
        <v>45323</v>
      </c>
      <c r="E61" s="136"/>
      <c r="F61" s="137"/>
      <c r="G61" s="137"/>
      <c r="H61" s="137"/>
      <c r="I61" s="137"/>
      <c r="J61" s="137"/>
    </row>
    <row r="62" spans="1:10" x14ac:dyDescent="0.25">
      <c r="A62" s="129" t="s">
        <v>1099</v>
      </c>
      <c r="B62" s="168"/>
      <c r="C62" s="168"/>
      <c r="D62" s="168"/>
      <c r="E62" s="136"/>
      <c r="F62" s="137"/>
      <c r="G62" s="137"/>
      <c r="H62" s="137"/>
      <c r="I62" s="137"/>
      <c r="J62" s="137"/>
    </row>
    <row r="63" spans="1:10" x14ac:dyDescent="0.25">
      <c r="A63" s="169">
        <v>45316</v>
      </c>
      <c r="B63" s="129" t="s">
        <v>393</v>
      </c>
      <c r="C63" s="129" t="s">
        <v>721</v>
      </c>
      <c r="D63" s="169">
        <v>45330</v>
      </c>
      <c r="E63" s="136"/>
      <c r="F63" s="137"/>
      <c r="G63" s="137"/>
      <c r="H63" s="137"/>
      <c r="I63" s="137"/>
      <c r="J63" s="137"/>
    </row>
    <row r="64" spans="1:10" x14ac:dyDescent="0.25">
      <c r="A64" s="136"/>
      <c r="B64" s="136"/>
      <c r="C64" s="129" t="s">
        <v>803</v>
      </c>
      <c r="D64" s="169">
        <v>45330</v>
      </c>
      <c r="E64" s="136"/>
      <c r="F64" s="137"/>
      <c r="G64" s="137"/>
      <c r="H64" s="137"/>
      <c r="I64" s="137"/>
      <c r="J64" s="137"/>
    </row>
    <row r="65" spans="1:10" x14ac:dyDescent="0.25">
      <c r="A65" s="129" t="s">
        <v>1062</v>
      </c>
      <c r="B65" s="168"/>
      <c r="C65" s="168"/>
      <c r="D65" s="168"/>
      <c r="E65" s="136"/>
      <c r="F65" s="137"/>
      <c r="G65" s="137"/>
      <c r="H65" s="137"/>
      <c r="I65" s="137"/>
      <c r="J65" s="137"/>
    </row>
    <row r="66" spans="1:10" x14ac:dyDescent="0.25">
      <c r="A66" s="169">
        <v>45323</v>
      </c>
      <c r="B66" s="129" t="s">
        <v>496</v>
      </c>
      <c r="C66" s="129" t="s">
        <v>247</v>
      </c>
      <c r="D66" s="169">
        <v>45337</v>
      </c>
      <c r="E66" s="136"/>
      <c r="F66" s="137"/>
      <c r="G66" s="137"/>
      <c r="H66" s="137"/>
      <c r="I66" s="137"/>
      <c r="J66" s="137"/>
    </row>
    <row r="67" spans="1:10" x14ac:dyDescent="0.25">
      <c r="A67" s="136"/>
      <c r="B67" s="129" t="s">
        <v>266</v>
      </c>
      <c r="C67" s="129" t="s">
        <v>259</v>
      </c>
      <c r="D67" s="169">
        <v>45337</v>
      </c>
      <c r="E67" s="136"/>
      <c r="F67" s="137"/>
      <c r="G67" s="137"/>
      <c r="H67" s="137"/>
      <c r="I67" s="137"/>
      <c r="J67" s="137"/>
    </row>
    <row r="68" spans="1:10" x14ac:dyDescent="0.25">
      <c r="A68" s="136"/>
      <c r="B68" s="129" t="s">
        <v>840</v>
      </c>
      <c r="C68" s="129" t="s">
        <v>752</v>
      </c>
      <c r="D68" s="169">
        <v>45337</v>
      </c>
      <c r="E68" s="136"/>
      <c r="F68" s="137"/>
      <c r="G68" s="137"/>
      <c r="H68" s="137"/>
      <c r="I68" s="137"/>
      <c r="J68" s="137"/>
    </row>
    <row r="69" spans="1:10" x14ac:dyDescent="0.25">
      <c r="A69" s="129" t="s">
        <v>1066</v>
      </c>
      <c r="B69" s="168"/>
      <c r="C69" s="168"/>
      <c r="D69" s="168"/>
      <c r="E69" s="136"/>
      <c r="F69" s="137"/>
      <c r="G69" s="137"/>
      <c r="H69" s="137"/>
      <c r="I69" s="137"/>
      <c r="J69" s="137"/>
    </row>
    <row r="70" spans="1:10" x14ac:dyDescent="0.25">
      <c r="A70" s="169">
        <v>45337</v>
      </c>
      <c r="B70" s="129" t="s">
        <v>859</v>
      </c>
      <c r="C70" s="129" t="s">
        <v>543</v>
      </c>
      <c r="D70" s="169">
        <v>45351</v>
      </c>
      <c r="E70" s="136"/>
      <c r="F70" s="137"/>
      <c r="G70" s="137"/>
      <c r="H70" s="137"/>
      <c r="I70" s="137"/>
      <c r="J70" s="137"/>
    </row>
    <row r="71" spans="1:10" x14ac:dyDescent="0.25">
      <c r="A71" s="129" t="s">
        <v>1068</v>
      </c>
      <c r="B71" s="168"/>
      <c r="C71" s="168"/>
      <c r="D71" s="168"/>
      <c r="E71" s="136"/>
      <c r="F71" s="137"/>
      <c r="G71" s="137"/>
      <c r="H71" s="137"/>
      <c r="I71" s="137"/>
      <c r="J71" s="137"/>
    </row>
    <row r="72" spans="1:10" x14ac:dyDescent="0.25">
      <c r="A72" s="169">
        <v>45344</v>
      </c>
      <c r="B72" s="129" t="s">
        <v>887</v>
      </c>
      <c r="C72" s="129" t="s">
        <v>466</v>
      </c>
      <c r="D72" s="169">
        <v>45358</v>
      </c>
      <c r="E72" s="136"/>
      <c r="F72" s="137"/>
      <c r="G72" s="137"/>
      <c r="H72" s="137"/>
      <c r="I72" s="137"/>
      <c r="J72" s="137"/>
    </row>
    <row r="73" spans="1:10" x14ac:dyDescent="0.25">
      <c r="A73" s="129" t="s">
        <v>1070</v>
      </c>
      <c r="B73" s="168"/>
      <c r="C73" s="168"/>
      <c r="D73" s="168"/>
      <c r="E73" s="136"/>
      <c r="F73" s="137"/>
      <c r="G73" s="137"/>
      <c r="H73" s="137"/>
      <c r="I73" s="137"/>
      <c r="J73" s="137"/>
    </row>
    <row r="74" spans="1:10" x14ac:dyDescent="0.25">
      <c r="A74" s="169">
        <v>45356</v>
      </c>
      <c r="B74" s="129" t="s">
        <v>113</v>
      </c>
      <c r="C74" s="129" t="s">
        <v>251</v>
      </c>
      <c r="D74" s="129"/>
      <c r="E74" s="136"/>
      <c r="F74" s="137"/>
      <c r="G74" s="137"/>
      <c r="H74" s="137"/>
      <c r="I74" s="137"/>
      <c r="J74" s="137"/>
    </row>
    <row r="75" spans="1:10" x14ac:dyDescent="0.25">
      <c r="A75" s="129" t="s">
        <v>1075</v>
      </c>
      <c r="B75" s="168"/>
      <c r="C75" s="168"/>
      <c r="D75" s="168"/>
      <c r="E75" s="136"/>
      <c r="F75" s="137"/>
      <c r="G75" s="137"/>
      <c r="H75" s="137"/>
      <c r="I75" s="137"/>
      <c r="J75" s="137"/>
    </row>
    <row r="76" spans="1:10" x14ac:dyDescent="0.25">
      <c r="A76" s="169">
        <v>45358</v>
      </c>
      <c r="B76" s="129" t="s">
        <v>936</v>
      </c>
      <c r="C76" s="129" t="s">
        <v>937</v>
      </c>
      <c r="D76" s="169">
        <v>45372</v>
      </c>
      <c r="E76" s="136"/>
      <c r="F76" s="137"/>
      <c r="G76" s="137"/>
      <c r="H76" s="137"/>
      <c r="I76" s="137"/>
      <c r="J76" s="137"/>
    </row>
    <row r="77" spans="1:10" x14ac:dyDescent="0.25">
      <c r="A77" s="129" t="s">
        <v>1077</v>
      </c>
      <c r="B77" s="168"/>
      <c r="C77" s="168"/>
      <c r="D77" s="168"/>
      <c r="E77" s="136"/>
      <c r="F77" s="137"/>
      <c r="G77" s="137"/>
      <c r="H77" s="137"/>
      <c r="I77" s="137"/>
      <c r="J77" s="137"/>
    </row>
    <row r="78" spans="1:10" x14ac:dyDescent="0.25">
      <c r="A78" s="169">
        <v>45363</v>
      </c>
      <c r="B78" s="129" t="s">
        <v>955</v>
      </c>
      <c r="C78" s="129" t="s">
        <v>789</v>
      </c>
      <c r="D78" s="129"/>
      <c r="E78" s="136"/>
      <c r="F78" s="137"/>
      <c r="G78" s="137"/>
      <c r="H78" s="137"/>
      <c r="I78" s="137"/>
      <c r="J78" s="137"/>
    </row>
    <row r="79" spans="1:10" x14ac:dyDescent="0.25">
      <c r="A79" s="136"/>
      <c r="B79" s="129" t="s">
        <v>954</v>
      </c>
      <c r="C79" s="129" t="s">
        <v>234</v>
      </c>
      <c r="D79" s="169">
        <v>45377</v>
      </c>
      <c r="E79" s="136"/>
      <c r="F79" s="137"/>
      <c r="G79" s="137"/>
      <c r="H79" s="137"/>
      <c r="I79" s="137"/>
      <c r="J79" s="137"/>
    </row>
    <row r="80" spans="1:10" x14ac:dyDescent="0.25">
      <c r="A80" s="129" t="s">
        <v>1081</v>
      </c>
      <c r="B80" s="168"/>
      <c r="C80" s="168"/>
      <c r="D80" s="168"/>
      <c r="E80" s="136"/>
      <c r="F80" s="137"/>
      <c r="G80" s="137"/>
      <c r="H80" s="137"/>
      <c r="I80" s="137"/>
      <c r="J80" s="137"/>
    </row>
    <row r="81" spans="1:10" x14ac:dyDescent="0.25">
      <c r="A81" s="169">
        <v>45379</v>
      </c>
      <c r="B81" s="129" t="s">
        <v>366</v>
      </c>
      <c r="C81" s="129" t="s">
        <v>1001</v>
      </c>
      <c r="D81" s="169">
        <v>45393</v>
      </c>
      <c r="E81" s="136"/>
      <c r="F81" s="137"/>
      <c r="G81" s="137"/>
      <c r="H81" s="137"/>
      <c r="I81" s="137"/>
      <c r="J81" s="137"/>
    </row>
    <row r="82" spans="1:10" x14ac:dyDescent="0.25">
      <c r="A82" s="136"/>
      <c r="B82" s="129" t="s">
        <v>1008</v>
      </c>
      <c r="C82" s="129" t="s">
        <v>855</v>
      </c>
      <c r="D82" s="169">
        <v>45393</v>
      </c>
      <c r="E82" s="136"/>
      <c r="F82" s="137"/>
      <c r="G82" s="137"/>
      <c r="H82" s="137"/>
      <c r="I82" s="137"/>
      <c r="J82" s="137"/>
    </row>
    <row r="83" spans="1:10" x14ac:dyDescent="0.25">
      <c r="A83" s="129" t="s">
        <v>1093</v>
      </c>
      <c r="B83" s="168"/>
      <c r="C83" s="168"/>
      <c r="D83" s="168"/>
      <c r="E83" s="136"/>
      <c r="F83" s="137"/>
      <c r="G83" s="137"/>
      <c r="H83" s="137"/>
      <c r="I83" s="137"/>
      <c r="J83" s="137"/>
    </row>
    <row r="84" spans="1:10" x14ac:dyDescent="0.25">
      <c r="A84" s="169">
        <v>45384</v>
      </c>
      <c r="B84" s="129" t="s">
        <v>232</v>
      </c>
      <c r="C84" s="129" t="s">
        <v>1001</v>
      </c>
      <c r="D84" s="169">
        <v>45398</v>
      </c>
      <c r="E84" s="136"/>
      <c r="F84" s="137"/>
      <c r="G84" s="137"/>
      <c r="H84" s="137"/>
      <c r="I84" s="137"/>
      <c r="J84" s="137"/>
    </row>
    <row r="85" spans="1:10" x14ac:dyDescent="0.25">
      <c r="A85" s="129" t="s">
        <v>1095</v>
      </c>
      <c r="B85" s="168"/>
      <c r="C85" s="168"/>
      <c r="D85" s="168"/>
      <c r="E85" s="136"/>
      <c r="F85" s="137"/>
      <c r="G85" s="137"/>
      <c r="H85" s="137"/>
      <c r="I85" s="137"/>
      <c r="J85" s="137"/>
    </row>
    <row r="86" spans="1:10" x14ac:dyDescent="0.25">
      <c r="A86" s="169">
        <v>45386</v>
      </c>
      <c r="B86" s="129" t="s">
        <v>1008</v>
      </c>
      <c r="C86" s="129" t="s">
        <v>367</v>
      </c>
      <c r="D86" s="169">
        <v>45400</v>
      </c>
      <c r="E86" s="136"/>
      <c r="F86" s="137"/>
      <c r="G86" s="137"/>
      <c r="H86" s="137"/>
      <c r="I86" s="137"/>
      <c r="J86" s="137"/>
    </row>
    <row r="87" spans="1:10" x14ac:dyDescent="0.25">
      <c r="A87" s="136"/>
      <c r="B87" s="129" t="s">
        <v>1022</v>
      </c>
      <c r="C87" s="129" t="s">
        <v>414</v>
      </c>
      <c r="D87" s="169">
        <v>45400</v>
      </c>
      <c r="E87" s="136"/>
      <c r="F87" s="137"/>
      <c r="G87" s="137"/>
      <c r="H87" s="137"/>
      <c r="I87" s="137"/>
      <c r="J87" s="137"/>
    </row>
    <row r="88" spans="1:10" x14ac:dyDescent="0.25">
      <c r="A88" s="136"/>
      <c r="B88" s="129" t="s">
        <v>1024</v>
      </c>
      <c r="C88" s="129" t="s">
        <v>721</v>
      </c>
      <c r="D88" s="169">
        <v>45400</v>
      </c>
      <c r="E88" s="136"/>
      <c r="F88" s="137"/>
      <c r="G88" s="137"/>
      <c r="H88" s="137"/>
      <c r="I88" s="137"/>
      <c r="J88" s="137"/>
    </row>
    <row r="89" spans="1:10" x14ac:dyDescent="0.25">
      <c r="A89" s="136"/>
      <c r="B89" s="129" t="s">
        <v>1027</v>
      </c>
      <c r="C89" s="129" t="s">
        <v>1028</v>
      </c>
      <c r="D89" s="169">
        <v>45400</v>
      </c>
      <c r="E89" s="136"/>
      <c r="F89" s="137"/>
      <c r="G89" s="137"/>
      <c r="H89" s="137"/>
      <c r="I89" s="137"/>
      <c r="J89" s="137"/>
    </row>
    <row r="90" spans="1:10" x14ac:dyDescent="0.25">
      <c r="A90" s="129" t="s">
        <v>1101</v>
      </c>
      <c r="B90" s="168"/>
      <c r="C90" s="168"/>
      <c r="D90" s="168"/>
      <c r="E90" s="136"/>
      <c r="F90" s="137"/>
      <c r="G90" s="137"/>
      <c r="H90" s="137"/>
      <c r="I90" s="137"/>
      <c r="J90" s="137"/>
    </row>
    <row r="91" spans="1:10" x14ac:dyDescent="0.25">
      <c r="A91" s="146" t="s">
        <v>24</v>
      </c>
      <c r="B91" s="147"/>
      <c r="C91" s="147"/>
      <c r="D91" s="147"/>
      <c r="E91" s="136"/>
      <c r="F91" s="137"/>
      <c r="G91" s="137"/>
      <c r="H91" s="137"/>
      <c r="I91" s="137"/>
      <c r="J91" s="137"/>
    </row>
    <row r="92" spans="1:10" x14ac:dyDescent="0.25">
      <c r="A92"/>
      <c r="B92"/>
      <c r="C92"/>
      <c r="D92"/>
    </row>
    <row r="93" spans="1:10" x14ac:dyDescent="0.25">
      <c r="A93"/>
      <c r="B93"/>
      <c r="C93"/>
      <c r="D93"/>
    </row>
    <row r="94" spans="1:10" x14ac:dyDescent="0.25">
      <c r="A94"/>
      <c r="B94"/>
      <c r="C94"/>
      <c r="D94"/>
    </row>
    <row r="95" spans="1:10" x14ac:dyDescent="0.25">
      <c r="A95"/>
      <c r="B95"/>
      <c r="C95"/>
      <c r="D95"/>
    </row>
    <row r="96" spans="1:10"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sheetData>
  <pageMargins left="0.7" right="0.7" top="0.75" bottom="0.75" header="0.3" footer="0.3"/>
  <pageSetup scale="33"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9"/>
  <sheetViews>
    <sheetView workbookViewId="0">
      <selection activeCell="O12" sqref="O12"/>
    </sheetView>
  </sheetViews>
  <sheetFormatPr defaultRowHeight="15" x14ac:dyDescent="0.25"/>
  <cols>
    <col min="1" max="1" width="25.28515625" style="28" customWidth="1"/>
    <col min="2" max="2" width="17.85546875" style="28" customWidth="1"/>
    <col min="3" max="3" width="18.85546875" style="28" customWidth="1"/>
    <col min="4" max="5" width="18.28515625" style="28" customWidth="1"/>
    <col min="6" max="6" width="12" customWidth="1"/>
    <col min="7" max="10" width="8.85546875" customWidth="1"/>
    <col min="11" max="11" width="0" hidden="1" customWidth="1"/>
  </cols>
  <sheetData>
    <row r="1" spans="1:10" ht="14.45" x14ac:dyDescent="0.3">
      <c r="A1" s="152">
        <f ca="1">NOW()</f>
        <v>45401.622911805556</v>
      </c>
      <c r="B1" s="28" t="s">
        <v>187</v>
      </c>
    </row>
    <row r="3" spans="1:10" x14ac:dyDescent="0.25">
      <c r="A3" s="141" t="s">
        <v>7</v>
      </c>
      <c r="B3" s="132" t="s">
        <v>32</v>
      </c>
    </row>
    <row r="5" spans="1:10" x14ac:dyDescent="0.25">
      <c r="A5" s="143"/>
      <c r="B5" s="144"/>
      <c r="C5" s="144"/>
      <c r="D5" s="144"/>
      <c r="E5" s="139"/>
      <c r="F5" s="140"/>
      <c r="G5" s="140"/>
      <c r="H5" s="140"/>
      <c r="I5" s="140"/>
      <c r="J5" s="140"/>
    </row>
    <row r="6" spans="1:10" x14ac:dyDescent="0.25">
      <c r="A6" s="145" t="s">
        <v>4</v>
      </c>
      <c r="B6" s="145" t="s">
        <v>13</v>
      </c>
      <c r="C6" s="145" t="s">
        <v>120</v>
      </c>
      <c r="D6" s="145" t="s">
        <v>117</v>
      </c>
      <c r="E6" s="136"/>
      <c r="F6" s="137"/>
      <c r="G6" s="137"/>
      <c r="H6" s="137"/>
      <c r="I6" s="137"/>
      <c r="J6" s="138"/>
    </row>
    <row r="7" spans="1:10" ht="14.45" x14ac:dyDescent="0.3">
      <c r="A7" s="169">
        <v>45155</v>
      </c>
      <c r="B7" s="129" t="s">
        <v>185</v>
      </c>
      <c r="C7" s="129" t="s">
        <v>260</v>
      </c>
      <c r="D7" s="129"/>
      <c r="E7" s="139"/>
      <c r="F7" s="140"/>
      <c r="G7" s="140"/>
      <c r="H7" s="140"/>
      <c r="I7" s="140"/>
      <c r="J7" s="140"/>
    </row>
    <row r="8" spans="1:10" ht="14.45" x14ac:dyDescent="0.3">
      <c r="A8" s="136"/>
      <c r="B8" s="136"/>
      <c r="C8" s="129" t="s">
        <v>263</v>
      </c>
      <c r="D8" s="129"/>
      <c r="E8" s="136"/>
      <c r="F8" s="137"/>
      <c r="G8" s="137"/>
      <c r="H8" s="137"/>
      <c r="I8" s="137"/>
      <c r="J8" s="137"/>
    </row>
    <row r="9" spans="1:10" ht="14.45" x14ac:dyDescent="0.3">
      <c r="A9" s="136"/>
      <c r="B9" s="129" t="s">
        <v>241</v>
      </c>
      <c r="C9" s="168"/>
      <c r="D9" s="168"/>
      <c r="E9" s="136"/>
      <c r="F9" s="137"/>
      <c r="G9" s="137"/>
      <c r="H9" s="137"/>
      <c r="I9" s="137"/>
      <c r="J9" s="137"/>
    </row>
    <row r="10" spans="1:10" ht="14.45" x14ac:dyDescent="0.3">
      <c r="A10" s="129" t="s">
        <v>290</v>
      </c>
      <c r="B10" s="168"/>
      <c r="C10" s="168"/>
      <c r="D10" s="168"/>
      <c r="E10" s="136"/>
      <c r="F10" s="137"/>
      <c r="G10" s="137"/>
      <c r="H10" s="137"/>
      <c r="I10" s="137"/>
      <c r="J10" s="137"/>
    </row>
    <row r="11" spans="1:10" ht="14.45" x14ac:dyDescent="0.3">
      <c r="A11" s="169">
        <v>45162</v>
      </c>
      <c r="B11" s="129" t="s">
        <v>185</v>
      </c>
      <c r="C11" s="129" t="s">
        <v>274</v>
      </c>
      <c r="D11" s="129"/>
      <c r="E11" s="136"/>
      <c r="F11" s="137"/>
      <c r="G11" s="137"/>
      <c r="H11" s="137"/>
      <c r="I11" s="137"/>
      <c r="J11" s="137"/>
    </row>
    <row r="12" spans="1:10" ht="14.45" x14ac:dyDescent="0.3">
      <c r="A12" s="136"/>
      <c r="B12" s="129" t="s">
        <v>241</v>
      </c>
      <c r="C12" s="168"/>
      <c r="D12" s="168"/>
      <c r="E12" s="136"/>
      <c r="F12" s="137"/>
      <c r="G12" s="137"/>
      <c r="H12" s="137"/>
      <c r="I12" s="137"/>
      <c r="J12" s="137"/>
    </row>
    <row r="13" spans="1:10" ht="14.45" x14ac:dyDescent="0.3">
      <c r="A13" s="129" t="s">
        <v>292</v>
      </c>
      <c r="B13" s="168"/>
      <c r="C13" s="168"/>
      <c r="D13" s="168"/>
      <c r="E13" s="136"/>
      <c r="F13" s="137"/>
      <c r="G13" s="137"/>
      <c r="H13" s="137"/>
      <c r="I13" s="137"/>
      <c r="J13" s="137"/>
    </row>
    <row r="14" spans="1:10" ht="14.45" x14ac:dyDescent="0.3">
      <c r="A14" s="169">
        <v>45167</v>
      </c>
      <c r="B14" s="129" t="s">
        <v>185</v>
      </c>
      <c r="C14" s="129" t="s">
        <v>274</v>
      </c>
      <c r="D14" s="129"/>
      <c r="E14" s="136"/>
      <c r="F14" s="137"/>
      <c r="G14" s="137"/>
      <c r="H14" s="137"/>
      <c r="I14" s="137"/>
      <c r="J14" s="137"/>
    </row>
    <row r="15" spans="1:10" ht="14.45" x14ac:dyDescent="0.3">
      <c r="A15" s="136"/>
      <c r="B15" s="129" t="s">
        <v>241</v>
      </c>
      <c r="C15" s="168"/>
      <c r="D15" s="168"/>
      <c r="E15" s="136"/>
      <c r="F15" s="137"/>
      <c r="G15" s="137"/>
      <c r="H15" s="137"/>
      <c r="I15" s="137"/>
      <c r="J15" s="137"/>
    </row>
    <row r="16" spans="1:10" ht="14.45" x14ac:dyDescent="0.3">
      <c r="A16" s="129" t="s">
        <v>294</v>
      </c>
      <c r="B16" s="168"/>
      <c r="C16" s="168"/>
      <c r="D16" s="168"/>
      <c r="E16" s="136"/>
      <c r="F16" s="137"/>
      <c r="G16" s="137"/>
      <c r="H16" s="137"/>
      <c r="I16" s="137"/>
      <c r="J16" s="137"/>
    </row>
    <row r="17" spans="1:10" ht="14.45" x14ac:dyDescent="0.3">
      <c r="A17" s="169">
        <v>45176</v>
      </c>
      <c r="B17" s="129" t="s">
        <v>185</v>
      </c>
      <c r="C17" s="129" t="s">
        <v>243</v>
      </c>
      <c r="D17" s="129"/>
      <c r="E17" s="136"/>
      <c r="F17" s="137"/>
      <c r="G17" s="137"/>
      <c r="H17" s="137"/>
      <c r="I17" s="137"/>
      <c r="J17" s="137"/>
    </row>
    <row r="18" spans="1:10" ht="14.45" x14ac:dyDescent="0.3">
      <c r="A18" s="136"/>
      <c r="B18" s="129" t="s">
        <v>241</v>
      </c>
      <c r="C18" s="168"/>
      <c r="D18" s="168"/>
      <c r="E18" s="136"/>
      <c r="F18" s="137"/>
      <c r="G18" s="137"/>
      <c r="H18" s="137"/>
      <c r="I18" s="137"/>
      <c r="J18" s="137"/>
    </row>
    <row r="19" spans="1:10" ht="14.45" x14ac:dyDescent="0.3">
      <c r="A19" s="129" t="s">
        <v>439</v>
      </c>
      <c r="B19" s="168"/>
      <c r="C19" s="168"/>
      <c r="D19" s="168"/>
      <c r="E19" s="136"/>
      <c r="F19" s="137"/>
      <c r="G19" s="137"/>
      <c r="H19" s="137"/>
      <c r="I19" s="137"/>
      <c r="J19" s="137"/>
    </row>
    <row r="20" spans="1:10" ht="14.45" x14ac:dyDescent="0.3">
      <c r="A20" s="169">
        <v>45181</v>
      </c>
      <c r="B20" s="129" t="s">
        <v>185</v>
      </c>
      <c r="C20" s="129" t="s">
        <v>248</v>
      </c>
      <c r="D20" s="129"/>
      <c r="E20" s="136"/>
      <c r="F20" s="137"/>
      <c r="G20" s="137"/>
      <c r="H20" s="137"/>
      <c r="I20" s="137"/>
      <c r="J20" s="137"/>
    </row>
    <row r="21" spans="1:10" ht="14.45" x14ac:dyDescent="0.3">
      <c r="A21" s="136"/>
      <c r="B21" s="136"/>
      <c r="C21" s="129" t="s">
        <v>335</v>
      </c>
      <c r="D21" s="129"/>
      <c r="E21" s="136"/>
      <c r="F21" s="137"/>
      <c r="G21" s="137"/>
      <c r="H21" s="137"/>
      <c r="I21" s="137"/>
      <c r="J21" s="137"/>
    </row>
    <row r="22" spans="1:10" ht="14.45" x14ac:dyDescent="0.3">
      <c r="A22" s="136"/>
      <c r="B22" s="129" t="s">
        <v>241</v>
      </c>
      <c r="C22" s="168"/>
      <c r="D22" s="168"/>
      <c r="E22" s="136"/>
      <c r="F22" s="137"/>
      <c r="G22" s="137"/>
      <c r="H22" s="137"/>
      <c r="I22" s="137"/>
      <c r="J22" s="137"/>
    </row>
    <row r="23" spans="1:10" ht="14.45" x14ac:dyDescent="0.3">
      <c r="A23" s="129" t="s">
        <v>442</v>
      </c>
      <c r="B23" s="168"/>
      <c r="C23" s="168"/>
      <c r="D23" s="168"/>
      <c r="E23" s="136"/>
      <c r="F23" s="137"/>
      <c r="G23" s="137"/>
      <c r="H23" s="137"/>
      <c r="I23" s="137"/>
      <c r="J23" s="137"/>
    </row>
    <row r="24" spans="1:10" ht="14.45" x14ac:dyDescent="0.3">
      <c r="A24" s="169">
        <v>45183</v>
      </c>
      <c r="B24" s="129" t="s">
        <v>185</v>
      </c>
      <c r="C24" s="129" t="s">
        <v>243</v>
      </c>
      <c r="D24" s="129"/>
      <c r="E24" s="136"/>
      <c r="F24" s="137"/>
      <c r="G24" s="137"/>
      <c r="H24" s="137"/>
      <c r="I24" s="137"/>
      <c r="J24" s="137"/>
    </row>
    <row r="25" spans="1:10" ht="14.45" x14ac:dyDescent="0.3">
      <c r="A25" s="136"/>
      <c r="B25" s="129" t="s">
        <v>241</v>
      </c>
      <c r="C25" s="168"/>
      <c r="D25" s="168"/>
      <c r="E25" s="136"/>
      <c r="F25" s="137"/>
      <c r="G25" s="137"/>
      <c r="H25" s="137"/>
      <c r="I25" s="137"/>
      <c r="J25" s="137"/>
    </row>
    <row r="26" spans="1:10" ht="14.45" x14ac:dyDescent="0.3">
      <c r="A26" s="129" t="s">
        <v>443</v>
      </c>
      <c r="B26" s="168"/>
      <c r="C26" s="168"/>
      <c r="D26" s="168"/>
      <c r="E26" s="136"/>
      <c r="F26" s="137"/>
      <c r="G26" s="137"/>
      <c r="H26" s="137"/>
      <c r="I26" s="137"/>
      <c r="J26" s="137"/>
    </row>
    <row r="27" spans="1:10" ht="14.45" x14ac:dyDescent="0.3">
      <c r="A27" s="169">
        <v>45195</v>
      </c>
      <c r="B27" s="129" t="s">
        <v>185</v>
      </c>
      <c r="C27" s="129" t="s">
        <v>344</v>
      </c>
      <c r="D27" s="129"/>
      <c r="E27" s="136"/>
      <c r="F27" s="137"/>
      <c r="G27" s="137"/>
      <c r="H27" s="137"/>
      <c r="I27" s="137"/>
      <c r="J27" s="137"/>
    </row>
    <row r="28" spans="1:10" x14ac:dyDescent="0.25">
      <c r="A28" s="136"/>
      <c r="B28" s="129" t="s">
        <v>241</v>
      </c>
      <c r="C28" s="168"/>
      <c r="D28" s="168"/>
      <c r="E28" s="136"/>
      <c r="F28" s="137"/>
      <c r="G28" s="137"/>
      <c r="H28" s="137"/>
      <c r="I28" s="137"/>
      <c r="J28" s="137"/>
    </row>
    <row r="29" spans="1:10" x14ac:dyDescent="0.25">
      <c r="A29" s="136"/>
      <c r="B29" s="129" t="s">
        <v>449</v>
      </c>
      <c r="C29" s="129" t="s">
        <v>367</v>
      </c>
      <c r="D29" s="129" t="s">
        <v>378</v>
      </c>
      <c r="E29" s="136"/>
      <c r="F29" s="137"/>
      <c r="G29" s="137"/>
      <c r="H29" s="137"/>
      <c r="I29" s="137"/>
      <c r="J29" s="137"/>
    </row>
    <row r="30" spans="1:10" x14ac:dyDescent="0.25">
      <c r="A30" s="136"/>
      <c r="B30" s="129" t="s">
        <v>451</v>
      </c>
      <c r="C30" s="168"/>
      <c r="D30" s="168"/>
      <c r="E30" s="136"/>
      <c r="F30" s="137"/>
      <c r="G30" s="137"/>
      <c r="H30" s="137"/>
      <c r="I30" s="137"/>
      <c r="J30" s="137"/>
    </row>
    <row r="31" spans="1:10" x14ac:dyDescent="0.25">
      <c r="A31" s="129" t="s">
        <v>445</v>
      </c>
      <c r="B31" s="168"/>
      <c r="C31" s="168"/>
      <c r="D31" s="168"/>
      <c r="E31" s="136"/>
      <c r="F31" s="137"/>
      <c r="G31" s="137"/>
      <c r="H31" s="137"/>
      <c r="I31" s="137"/>
      <c r="J31" s="137"/>
    </row>
    <row r="32" spans="1:10" x14ac:dyDescent="0.25">
      <c r="A32" s="169">
        <v>45209</v>
      </c>
      <c r="B32" s="129" t="s">
        <v>185</v>
      </c>
      <c r="C32" s="129" t="s">
        <v>113</v>
      </c>
      <c r="D32" s="129"/>
      <c r="E32" s="136"/>
      <c r="F32" s="137"/>
      <c r="G32" s="137"/>
      <c r="H32" s="137"/>
      <c r="I32" s="137"/>
      <c r="J32" s="137"/>
    </row>
    <row r="33" spans="1:10" x14ac:dyDescent="0.25">
      <c r="A33" s="136"/>
      <c r="B33" s="129" t="s">
        <v>241</v>
      </c>
      <c r="C33" s="168"/>
      <c r="D33" s="168"/>
      <c r="E33" s="136"/>
      <c r="F33" s="137"/>
      <c r="G33" s="137"/>
      <c r="H33" s="137"/>
      <c r="I33" s="137"/>
      <c r="J33" s="137"/>
    </row>
    <row r="34" spans="1:10" x14ac:dyDescent="0.25">
      <c r="A34" s="129" t="s">
        <v>695</v>
      </c>
      <c r="B34" s="168"/>
      <c r="C34" s="168"/>
      <c r="D34" s="168"/>
      <c r="E34" s="136"/>
      <c r="F34" s="137"/>
      <c r="G34" s="137"/>
      <c r="H34" s="137"/>
      <c r="I34" s="137"/>
      <c r="J34" s="137"/>
    </row>
    <row r="35" spans="1:10" x14ac:dyDescent="0.25">
      <c r="A35" s="169">
        <v>45211</v>
      </c>
      <c r="B35" s="129" t="s">
        <v>185</v>
      </c>
      <c r="C35" s="129" t="s">
        <v>113</v>
      </c>
      <c r="D35" s="129"/>
      <c r="E35" s="136"/>
      <c r="F35" s="137"/>
      <c r="G35" s="137"/>
      <c r="H35" s="137"/>
      <c r="I35" s="137"/>
      <c r="J35" s="137"/>
    </row>
    <row r="36" spans="1:10" x14ac:dyDescent="0.25">
      <c r="A36" s="136"/>
      <c r="B36" s="129" t="s">
        <v>241</v>
      </c>
      <c r="C36" s="168"/>
      <c r="D36" s="168"/>
      <c r="E36" s="136"/>
      <c r="F36" s="137"/>
      <c r="G36" s="137"/>
      <c r="H36" s="137"/>
      <c r="I36" s="137"/>
      <c r="J36" s="137"/>
    </row>
    <row r="37" spans="1:10" x14ac:dyDescent="0.25">
      <c r="A37" s="129" t="s">
        <v>696</v>
      </c>
      <c r="B37" s="168"/>
      <c r="C37" s="168"/>
      <c r="D37" s="168"/>
      <c r="E37" s="136"/>
      <c r="F37" s="137"/>
      <c r="G37" s="137"/>
      <c r="H37" s="137"/>
      <c r="I37" s="137"/>
      <c r="J37" s="137"/>
    </row>
    <row r="38" spans="1:10" x14ac:dyDescent="0.25">
      <c r="A38" s="169">
        <v>45216</v>
      </c>
      <c r="B38" s="129" t="s">
        <v>185</v>
      </c>
      <c r="C38" s="129" t="s">
        <v>113</v>
      </c>
      <c r="D38" s="129"/>
      <c r="E38" s="136"/>
      <c r="F38" s="137"/>
      <c r="G38" s="137"/>
      <c r="H38" s="137"/>
      <c r="I38" s="137"/>
      <c r="J38" s="137"/>
    </row>
    <row r="39" spans="1:10" x14ac:dyDescent="0.25">
      <c r="A39" s="136"/>
      <c r="B39" s="129" t="s">
        <v>241</v>
      </c>
      <c r="C39" s="168"/>
      <c r="D39" s="168"/>
      <c r="E39" s="136"/>
      <c r="F39" s="137"/>
      <c r="G39" s="137"/>
      <c r="H39" s="137"/>
      <c r="I39" s="137"/>
      <c r="J39" s="137"/>
    </row>
    <row r="40" spans="1:10" x14ac:dyDescent="0.25">
      <c r="A40" s="129" t="s">
        <v>697</v>
      </c>
      <c r="B40" s="168"/>
      <c r="C40" s="168"/>
      <c r="D40" s="168"/>
      <c r="E40" s="136"/>
      <c r="F40" s="137"/>
      <c r="G40" s="137"/>
      <c r="H40" s="137"/>
      <c r="I40" s="137"/>
      <c r="J40" s="137"/>
    </row>
    <row r="41" spans="1:10" x14ac:dyDescent="0.25">
      <c r="A41" s="169">
        <v>45223</v>
      </c>
      <c r="B41" s="129" t="s">
        <v>185</v>
      </c>
      <c r="C41" s="129" t="s">
        <v>113</v>
      </c>
      <c r="D41" s="129"/>
      <c r="E41" s="136"/>
      <c r="F41" s="137"/>
      <c r="G41" s="137"/>
      <c r="H41" s="137"/>
      <c r="I41" s="137"/>
      <c r="J41" s="137"/>
    </row>
    <row r="42" spans="1:10" x14ac:dyDescent="0.25">
      <c r="A42" s="136"/>
      <c r="B42" s="129" t="s">
        <v>241</v>
      </c>
      <c r="C42" s="168"/>
      <c r="D42" s="168"/>
      <c r="E42" s="136"/>
      <c r="F42" s="137"/>
      <c r="G42" s="137"/>
      <c r="H42" s="137"/>
      <c r="I42" s="137"/>
      <c r="J42" s="137"/>
    </row>
    <row r="43" spans="1:10" x14ac:dyDescent="0.25">
      <c r="A43" s="129" t="s">
        <v>674</v>
      </c>
      <c r="B43" s="168"/>
      <c r="C43" s="168"/>
      <c r="D43" s="168"/>
      <c r="E43" s="136"/>
      <c r="F43" s="137"/>
      <c r="G43" s="137"/>
      <c r="H43" s="137"/>
      <c r="I43" s="137"/>
      <c r="J43" s="137"/>
    </row>
    <row r="44" spans="1:10" x14ac:dyDescent="0.25">
      <c r="A44" s="169">
        <v>45225</v>
      </c>
      <c r="B44" s="129" t="s">
        <v>185</v>
      </c>
      <c r="C44" s="129" t="s">
        <v>113</v>
      </c>
      <c r="D44" s="129"/>
      <c r="E44" s="136"/>
      <c r="F44" s="137"/>
      <c r="G44" s="137"/>
      <c r="H44" s="137"/>
      <c r="I44" s="137"/>
      <c r="J44" s="137"/>
    </row>
    <row r="45" spans="1:10" x14ac:dyDescent="0.25">
      <c r="A45" s="136"/>
      <c r="B45" s="129" t="s">
        <v>241</v>
      </c>
      <c r="C45" s="168"/>
      <c r="D45" s="168"/>
      <c r="E45" s="136"/>
      <c r="F45" s="137"/>
      <c r="G45" s="137"/>
      <c r="H45" s="137"/>
      <c r="I45" s="137"/>
      <c r="J45" s="137"/>
    </row>
    <row r="46" spans="1:10" x14ac:dyDescent="0.25">
      <c r="A46" s="129" t="s">
        <v>698</v>
      </c>
      <c r="B46" s="168"/>
      <c r="C46" s="168"/>
      <c r="D46" s="168"/>
      <c r="E46" s="136"/>
      <c r="F46" s="137"/>
      <c r="G46" s="137"/>
      <c r="H46" s="137"/>
      <c r="I46" s="137"/>
      <c r="J46" s="137"/>
    </row>
    <row r="47" spans="1:10" x14ac:dyDescent="0.25">
      <c r="A47" s="169">
        <v>45227</v>
      </c>
      <c r="B47" s="129" t="s">
        <v>185</v>
      </c>
      <c r="C47" s="129" t="s">
        <v>466</v>
      </c>
      <c r="D47" s="129"/>
      <c r="E47" s="136"/>
      <c r="F47" s="137"/>
      <c r="G47" s="137"/>
      <c r="H47" s="137"/>
      <c r="I47" s="137"/>
      <c r="J47" s="137"/>
    </row>
    <row r="48" spans="1:10" x14ac:dyDescent="0.25">
      <c r="A48" s="136"/>
      <c r="B48" s="129" t="s">
        <v>241</v>
      </c>
      <c r="C48" s="168"/>
      <c r="D48" s="168"/>
      <c r="E48" s="136"/>
      <c r="F48" s="137"/>
      <c r="G48" s="137"/>
      <c r="H48" s="137"/>
      <c r="I48" s="137"/>
      <c r="J48" s="137"/>
    </row>
    <row r="49" spans="1:10" x14ac:dyDescent="0.25">
      <c r="A49" s="129" t="s">
        <v>676</v>
      </c>
      <c r="B49" s="168"/>
      <c r="C49" s="168"/>
      <c r="D49" s="168"/>
      <c r="E49" s="136"/>
      <c r="F49" s="137"/>
      <c r="G49" s="137"/>
      <c r="H49" s="137"/>
      <c r="I49" s="137"/>
      <c r="J49" s="137"/>
    </row>
    <row r="50" spans="1:10" x14ac:dyDescent="0.25">
      <c r="A50" s="169">
        <v>45232</v>
      </c>
      <c r="B50" s="129" t="s">
        <v>185</v>
      </c>
      <c r="C50" s="129" t="s">
        <v>388</v>
      </c>
      <c r="D50" s="129"/>
      <c r="E50" s="136"/>
      <c r="F50" s="137"/>
      <c r="G50" s="137"/>
      <c r="H50" s="137"/>
      <c r="I50" s="137"/>
      <c r="J50" s="137"/>
    </row>
    <row r="51" spans="1:10" x14ac:dyDescent="0.25">
      <c r="A51" s="136"/>
      <c r="B51" s="136"/>
      <c r="C51" s="129" t="s">
        <v>470</v>
      </c>
      <c r="D51" s="129"/>
      <c r="E51" s="136"/>
      <c r="F51" s="137"/>
      <c r="G51" s="137"/>
      <c r="H51" s="137"/>
      <c r="I51" s="137"/>
      <c r="J51" s="137"/>
    </row>
    <row r="52" spans="1:10" x14ac:dyDescent="0.25">
      <c r="A52" s="136"/>
      <c r="B52" s="129" t="s">
        <v>241</v>
      </c>
      <c r="C52" s="168"/>
      <c r="D52" s="168"/>
      <c r="E52" s="136"/>
      <c r="F52" s="137"/>
      <c r="G52" s="137"/>
      <c r="H52" s="137"/>
      <c r="I52" s="137"/>
      <c r="J52" s="137"/>
    </row>
    <row r="53" spans="1:10" x14ac:dyDescent="0.25">
      <c r="A53" s="129" t="s">
        <v>679</v>
      </c>
      <c r="B53" s="168"/>
      <c r="C53" s="168"/>
      <c r="D53" s="168"/>
      <c r="E53" s="136"/>
      <c r="F53" s="137"/>
      <c r="G53" s="137"/>
      <c r="H53" s="137"/>
      <c r="I53" s="137"/>
      <c r="J53" s="137"/>
    </row>
    <row r="54" spans="1:10" x14ac:dyDescent="0.25">
      <c r="A54" s="169">
        <v>45234</v>
      </c>
      <c r="B54" s="129" t="s">
        <v>185</v>
      </c>
      <c r="C54" s="129" t="s">
        <v>556</v>
      </c>
      <c r="D54" s="129"/>
      <c r="E54" s="136"/>
      <c r="F54" s="137"/>
      <c r="G54" s="137"/>
      <c r="H54" s="137"/>
      <c r="I54" s="137"/>
      <c r="J54" s="137"/>
    </row>
    <row r="55" spans="1:10" x14ac:dyDescent="0.25">
      <c r="A55" s="136"/>
      <c r="B55" s="129" t="s">
        <v>241</v>
      </c>
      <c r="C55" s="168"/>
      <c r="D55" s="168"/>
      <c r="E55" s="136"/>
      <c r="F55" s="137"/>
      <c r="G55" s="137"/>
      <c r="H55" s="137"/>
      <c r="I55" s="137"/>
      <c r="J55" s="137"/>
    </row>
    <row r="56" spans="1:10" x14ac:dyDescent="0.25">
      <c r="A56" s="129" t="s">
        <v>681</v>
      </c>
      <c r="B56" s="168"/>
      <c r="C56" s="168"/>
      <c r="D56" s="168"/>
      <c r="E56" s="136"/>
      <c r="F56" s="137"/>
      <c r="G56" s="137"/>
      <c r="H56" s="137"/>
      <c r="I56" s="137"/>
      <c r="J56" s="137"/>
    </row>
    <row r="57" spans="1:10" x14ac:dyDescent="0.25">
      <c r="A57" s="169">
        <v>45237</v>
      </c>
      <c r="B57" s="129" t="s">
        <v>185</v>
      </c>
      <c r="C57" s="129" t="s">
        <v>113</v>
      </c>
      <c r="D57" s="129"/>
      <c r="E57" s="136"/>
      <c r="F57" s="137"/>
      <c r="G57" s="137"/>
      <c r="H57" s="137"/>
      <c r="I57" s="137"/>
      <c r="J57" s="137"/>
    </row>
    <row r="58" spans="1:10" x14ac:dyDescent="0.25">
      <c r="A58" s="136"/>
      <c r="B58" s="129" t="s">
        <v>241</v>
      </c>
      <c r="C58" s="168"/>
      <c r="D58" s="168"/>
      <c r="E58" s="136"/>
      <c r="F58" s="137"/>
      <c r="G58" s="137"/>
      <c r="H58" s="137"/>
      <c r="I58" s="137"/>
      <c r="J58" s="137"/>
    </row>
    <row r="59" spans="1:10" x14ac:dyDescent="0.25">
      <c r="A59" s="129" t="s">
        <v>699</v>
      </c>
      <c r="B59" s="168"/>
      <c r="C59" s="168"/>
      <c r="D59" s="168"/>
      <c r="E59" s="136"/>
      <c r="F59" s="137"/>
      <c r="G59" s="137"/>
      <c r="H59" s="137"/>
      <c r="I59" s="137"/>
      <c r="J59" s="137"/>
    </row>
    <row r="60" spans="1:10" x14ac:dyDescent="0.25">
      <c r="A60" s="169">
        <v>45239</v>
      </c>
      <c r="B60" s="129" t="s">
        <v>185</v>
      </c>
      <c r="C60" s="129" t="s">
        <v>382</v>
      </c>
      <c r="D60" s="129"/>
      <c r="E60" s="136"/>
      <c r="F60" s="137"/>
      <c r="G60" s="137"/>
      <c r="H60" s="137"/>
      <c r="I60" s="137"/>
      <c r="J60" s="137"/>
    </row>
    <row r="61" spans="1:10" x14ac:dyDescent="0.25">
      <c r="A61" s="136"/>
      <c r="B61" s="136"/>
      <c r="C61" s="129" t="s">
        <v>752</v>
      </c>
      <c r="D61" s="129"/>
      <c r="E61" s="136"/>
      <c r="F61" s="137"/>
      <c r="G61" s="137"/>
      <c r="H61" s="137"/>
      <c r="I61" s="137"/>
      <c r="J61" s="137"/>
    </row>
    <row r="62" spans="1:10" x14ac:dyDescent="0.25">
      <c r="A62" s="136"/>
      <c r="B62" s="129" t="s">
        <v>241</v>
      </c>
      <c r="C62" s="168"/>
      <c r="D62" s="168"/>
      <c r="E62" s="136"/>
      <c r="F62" s="137"/>
      <c r="G62" s="137"/>
      <c r="H62" s="137"/>
      <c r="I62" s="137"/>
      <c r="J62" s="137"/>
    </row>
    <row r="63" spans="1:10" x14ac:dyDescent="0.25">
      <c r="A63" s="129" t="s">
        <v>683</v>
      </c>
      <c r="B63" s="168"/>
      <c r="C63" s="168"/>
      <c r="D63" s="168"/>
      <c r="E63" s="136"/>
      <c r="F63" s="137"/>
      <c r="G63" s="137"/>
      <c r="H63" s="137"/>
      <c r="I63" s="137"/>
      <c r="J63" s="137"/>
    </row>
    <row r="64" spans="1:10" x14ac:dyDescent="0.25">
      <c r="A64" s="169">
        <v>45241</v>
      </c>
      <c r="B64" s="129" t="s">
        <v>185</v>
      </c>
      <c r="C64" s="129" t="s">
        <v>521</v>
      </c>
      <c r="D64" s="129"/>
      <c r="E64" s="136"/>
      <c r="F64" s="137"/>
      <c r="G64" s="137"/>
      <c r="H64" s="137"/>
      <c r="I64" s="137"/>
      <c r="J64" s="137"/>
    </row>
    <row r="65" spans="1:10" x14ac:dyDescent="0.25">
      <c r="A65" s="136"/>
      <c r="B65" s="129" t="s">
        <v>241</v>
      </c>
      <c r="C65" s="168"/>
      <c r="D65" s="168"/>
      <c r="E65" s="136"/>
      <c r="F65" s="137"/>
      <c r="G65" s="137"/>
      <c r="H65" s="137"/>
      <c r="I65" s="137"/>
      <c r="J65" s="137"/>
    </row>
    <row r="66" spans="1:10" x14ac:dyDescent="0.25">
      <c r="A66" s="129" t="s">
        <v>685</v>
      </c>
      <c r="B66" s="168"/>
      <c r="C66" s="168"/>
      <c r="D66" s="168"/>
      <c r="E66" s="136"/>
      <c r="F66" s="137"/>
      <c r="G66" s="137"/>
      <c r="H66" s="137"/>
      <c r="I66" s="137"/>
      <c r="J66" s="137"/>
    </row>
    <row r="67" spans="1:10" x14ac:dyDescent="0.25">
      <c r="A67" s="169">
        <v>45262</v>
      </c>
      <c r="B67" s="129" t="s">
        <v>185</v>
      </c>
      <c r="C67" s="129" t="s">
        <v>113</v>
      </c>
      <c r="D67" s="129"/>
      <c r="E67" s="136"/>
      <c r="F67" s="137"/>
      <c r="G67" s="137"/>
      <c r="H67" s="137"/>
      <c r="I67" s="137"/>
      <c r="J67" s="137"/>
    </row>
    <row r="68" spans="1:10" x14ac:dyDescent="0.25">
      <c r="A68" s="136"/>
      <c r="B68" s="129" t="s">
        <v>241</v>
      </c>
      <c r="C68" s="168"/>
      <c r="D68" s="168"/>
      <c r="E68" s="136"/>
      <c r="F68" s="137"/>
      <c r="G68" s="137"/>
      <c r="H68" s="137"/>
      <c r="I68" s="137"/>
      <c r="J68" s="137"/>
    </row>
    <row r="69" spans="1:10" x14ac:dyDescent="0.25">
      <c r="A69" s="129" t="s">
        <v>687</v>
      </c>
      <c r="B69" s="168"/>
      <c r="C69" s="168"/>
      <c r="D69" s="168"/>
      <c r="E69" s="136"/>
      <c r="F69" s="137"/>
      <c r="G69" s="137"/>
      <c r="H69" s="137"/>
      <c r="I69" s="137"/>
      <c r="J69" s="137"/>
    </row>
    <row r="70" spans="1:10" x14ac:dyDescent="0.25">
      <c r="A70" s="169">
        <v>45265</v>
      </c>
      <c r="B70" s="129" t="s">
        <v>185</v>
      </c>
      <c r="C70" s="129" t="s">
        <v>752</v>
      </c>
      <c r="D70" s="129"/>
      <c r="E70" s="136"/>
      <c r="F70" s="137"/>
      <c r="G70" s="137"/>
      <c r="H70" s="137"/>
      <c r="I70" s="137"/>
      <c r="J70" s="137"/>
    </row>
    <row r="71" spans="1:10" x14ac:dyDescent="0.25">
      <c r="A71" s="136"/>
      <c r="B71" s="129" t="s">
        <v>241</v>
      </c>
      <c r="C71" s="168"/>
      <c r="D71" s="168"/>
      <c r="E71" s="136"/>
      <c r="F71" s="137"/>
      <c r="G71" s="137"/>
      <c r="H71" s="137"/>
      <c r="I71" s="137"/>
      <c r="J71" s="137"/>
    </row>
    <row r="72" spans="1:10" x14ac:dyDescent="0.25">
      <c r="A72" s="129" t="s">
        <v>689</v>
      </c>
      <c r="B72" s="168"/>
      <c r="C72" s="168"/>
      <c r="D72" s="168"/>
      <c r="E72" s="136"/>
      <c r="F72" s="137"/>
      <c r="G72" s="137"/>
      <c r="H72" s="137"/>
      <c r="I72" s="137"/>
      <c r="J72" s="137"/>
    </row>
    <row r="73" spans="1:10" x14ac:dyDescent="0.25">
      <c r="A73" s="169">
        <v>45267</v>
      </c>
      <c r="B73" s="129" t="s">
        <v>185</v>
      </c>
      <c r="C73" s="129" t="s">
        <v>752</v>
      </c>
      <c r="D73" s="129"/>
      <c r="E73" s="136"/>
      <c r="F73" s="137"/>
      <c r="G73" s="137"/>
      <c r="H73" s="137"/>
      <c r="I73" s="137"/>
      <c r="J73" s="137"/>
    </row>
    <row r="74" spans="1:10" x14ac:dyDescent="0.25">
      <c r="A74" s="136"/>
      <c r="B74" s="129" t="s">
        <v>241</v>
      </c>
      <c r="C74" s="168"/>
      <c r="D74" s="168"/>
      <c r="E74" s="136"/>
      <c r="F74" s="137"/>
      <c r="G74" s="137"/>
      <c r="H74" s="137"/>
      <c r="I74" s="137"/>
      <c r="J74" s="137"/>
    </row>
    <row r="75" spans="1:10" x14ac:dyDescent="0.25">
      <c r="A75" s="129" t="s">
        <v>691</v>
      </c>
      <c r="B75" s="168"/>
      <c r="C75" s="168"/>
      <c r="D75" s="168"/>
      <c r="E75" s="136"/>
      <c r="F75" s="137"/>
      <c r="G75" s="137"/>
      <c r="H75" s="137"/>
      <c r="I75" s="137"/>
      <c r="J75" s="137"/>
    </row>
    <row r="76" spans="1:10" x14ac:dyDescent="0.25">
      <c r="A76" s="169">
        <v>45274</v>
      </c>
      <c r="B76" s="129" t="s">
        <v>185</v>
      </c>
      <c r="C76" s="129" t="s">
        <v>270</v>
      </c>
      <c r="D76" s="129"/>
      <c r="E76" s="136"/>
      <c r="F76" s="137"/>
      <c r="G76" s="137"/>
      <c r="H76" s="137"/>
      <c r="I76" s="137"/>
      <c r="J76" s="137"/>
    </row>
    <row r="77" spans="1:10" x14ac:dyDescent="0.25">
      <c r="A77" s="136"/>
      <c r="B77" s="136"/>
      <c r="C77" s="129" t="s">
        <v>653</v>
      </c>
      <c r="D77" s="129"/>
      <c r="E77" s="136"/>
      <c r="F77" s="137"/>
      <c r="G77" s="137"/>
      <c r="H77" s="137"/>
      <c r="I77" s="137"/>
      <c r="J77" s="137"/>
    </row>
    <row r="78" spans="1:10" x14ac:dyDescent="0.25">
      <c r="A78" s="136"/>
      <c r="B78" s="129" t="s">
        <v>241</v>
      </c>
      <c r="C78" s="168"/>
      <c r="D78" s="168"/>
      <c r="E78" s="136"/>
      <c r="F78" s="137"/>
      <c r="G78" s="137"/>
      <c r="H78" s="137"/>
      <c r="I78" s="137"/>
      <c r="J78" s="137"/>
    </row>
    <row r="79" spans="1:10" x14ac:dyDescent="0.25">
      <c r="A79" s="129" t="s">
        <v>694</v>
      </c>
      <c r="B79" s="168"/>
      <c r="C79" s="168"/>
      <c r="D79" s="168"/>
      <c r="E79" s="136"/>
      <c r="F79" s="137"/>
      <c r="G79" s="137"/>
      <c r="H79" s="137"/>
      <c r="I79" s="137"/>
      <c r="J79" s="137"/>
    </row>
    <row r="80" spans="1:10" x14ac:dyDescent="0.25">
      <c r="A80" s="169">
        <v>45295</v>
      </c>
      <c r="B80" s="129" t="s">
        <v>185</v>
      </c>
      <c r="C80" s="129" t="s">
        <v>598</v>
      </c>
      <c r="D80" s="129"/>
      <c r="E80" s="136"/>
      <c r="F80" s="137"/>
      <c r="G80" s="137"/>
      <c r="H80" s="137"/>
      <c r="I80" s="137"/>
      <c r="J80" s="137"/>
    </row>
    <row r="81" spans="1:10" x14ac:dyDescent="0.25">
      <c r="A81" s="136"/>
      <c r="B81" s="129" t="s">
        <v>241</v>
      </c>
      <c r="C81" s="168"/>
      <c r="D81" s="168"/>
      <c r="E81" s="136"/>
      <c r="F81" s="137"/>
      <c r="G81" s="137"/>
      <c r="H81" s="137"/>
      <c r="I81" s="137"/>
      <c r="J81" s="137"/>
    </row>
    <row r="82" spans="1:10" x14ac:dyDescent="0.25">
      <c r="A82" s="129" t="s">
        <v>748</v>
      </c>
      <c r="B82" s="168"/>
      <c r="C82" s="168"/>
      <c r="D82" s="168"/>
      <c r="E82" s="136"/>
      <c r="F82" s="137"/>
      <c r="G82" s="137"/>
      <c r="H82" s="137"/>
      <c r="I82" s="137"/>
      <c r="J82" s="137"/>
    </row>
    <row r="83" spans="1:10" x14ac:dyDescent="0.25">
      <c r="A83" s="169">
        <v>45307</v>
      </c>
      <c r="B83" s="129" t="s">
        <v>185</v>
      </c>
      <c r="C83" s="129" t="s">
        <v>113</v>
      </c>
      <c r="D83" s="129"/>
      <c r="E83" s="136"/>
      <c r="F83" s="137"/>
      <c r="G83" s="137"/>
      <c r="H83" s="137"/>
      <c r="I83" s="137"/>
      <c r="J83" s="137"/>
    </row>
    <row r="84" spans="1:10" x14ac:dyDescent="0.25">
      <c r="A84" s="136"/>
      <c r="B84" s="129" t="s">
        <v>241</v>
      </c>
      <c r="C84" s="168"/>
      <c r="D84" s="168"/>
      <c r="E84" s="136"/>
      <c r="F84" s="137"/>
      <c r="G84" s="137"/>
      <c r="H84" s="137"/>
      <c r="I84" s="137"/>
      <c r="J84" s="137"/>
    </row>
    <row r="85" spans="1:10" x14ac:dyDescent="0.25">
      <c r="A85" s="129" t="s">
        <v>1098</v>
      </c>
      <c r="B85" s="168"/>
      <c r="C85" s="168"/>
      <c r="D85" s="168"/>
      <c r="E85" s="136"/>
      <c r="F85" s="137"/>
      <c r="G85" s="137"/>
      <c r="H85" s="137"/>
      <c r="I85" s="137"/>
      <c r="J85" s="137"/>
    </row>
    <row r="86" spans="1:10" x14ac:dyDescent="0.25">
      <c r="A86" s="169">
        <v>45309</v>
      </c>
      <c r="B86" s="129" t="s">
        <v>185</v>
      </c>
      <c r="C86" s="129" t="s">
        <v>113</v>
      </c>
      <c r="D86" s="129"/>
      <c r="E86" s="136"/>
      <c r="F86" s="137"/>
      <c r="G86" s="137"/>
      <c r="H86" s="137"/>
      <c r="I86" s="137"/>
      <c r="J86" s="137"/>
    </row>
    <row r="87" spans="1:10" x14ac:dyDescent="0.25">
      <c r="A87" s="136"/>
      <c r="B87" s="129" t="s">
        <v>241</v>
      </c>
      <c r="C87" s="168"/>
      <c r="D87" s="168"/>
      <c r="E87" s="136"/>
      <c r="F87" s="137"/>
      <c r="G87" s="137"/>
      <c r="H87" s="137"/>
      <c r="I87" s="137"/>
      <c r="J87" s="137"/>
    </row>
    <row r="88" spans="1:10" x14ac:dyDescent="0.25">
      <c r="A88" s="129" t="s">
        <v>1099</v>
      </c>
      <c r="B88" s="168"/>
      <c r="C88" s="168"/>
      <c r="D88" s="168"/>
      <c r="E88" s="136"/>
      <c r="F88" s="137"/>
      <c r="G88" s="137"/>
      <c r="H88" s="137"/>
      <c r="I88" s="137"/>
      <c r="J88" s="137"/>
    </row>
    <row r="89" spans="1:10" x14ac:dyDescent="0.25">
      <c r="A89" s="169">
        <v>45316</v>
      </c>
      <c r="B89" s="129" t="s">
        <v>185</v>
      </c>
      <c r="C89" s="129" t="s">
        <v>247</v>
      </c>
      <c r="D89" s="129"/>
      <c r="E89" s="136"/>
      <c r="F89" s="137"/>
      <c r="G89" s="137"/>
      <c r="H89" s="137"/>
      <c r="I89" s="137"/>
      <c r="J89" s="137"/>
    </row>
    <row r="90" spans="1:10" x14ac:dyDescent="0.25">
      <c r="A90" s="136"/>
      <c r="B90" s="129" t="s">
        <v>241</v>
      </c>
      <c r="C90" s="168"/>
      <c r="D90" s="168"/>
      <c r="E90" s="136"/>
      <c r="F90" s="137"/>
      <c r="G90" s="137"/>
      <c r="H90" s="137"/>
      <c r="I90" s="137"/>
      <c r="J90" s="137"/>
    </row>
    <row r="91" spans="1:10" x14ac:dyDescent="0.25">
      <c r="A91" s="129" t="s">
        <v>1062</v>
      </c>
      <c r="B91" s="168"/>
      <c r="C91" s="168"/>
      <c r="D91" s="168"/>
      <c r="E91" s="136"/>
      <c r="F91" s="137"/>
      <c r="G91" s="137"/>
      <c r="H91" s="137"/>
      <c r="I91" s="137"/>
      <c r="J91" s="137"/>
    </row>
    <row r="92" spans="1:10" x14ac:dyDescent="0.25">
      <c r="A92" s="169">
        <v>45321</v>
      </c>
      <c r="B92" s="129" t="s">
        <v>185</v>
      </c>
      <c r="C92" s="129" t="s">
        <v>247</v>
      </c>
      <c r="D92" s="129"/>
      <c r="E92" s="136"/>
      <c r="F92" s="137"/>
      <c r="G92" s="137"/>
      <c r="H92" s="137"/>
      <c r="I92" s="137"/>
      <c r="J92" s="137"/>
    </row>
    <row r="93" spans="1:10" x14ac:dyDescent="0.25">
      <c r="A93" s="136"/>
      <c r="B93" s="129" t="s">
        <v>241</v>
      </c>
      <c r="C93" s="168"/>
      <c r="D93" s="168"/>
      <c r="E93" s="136"/>
      <c r="F93" s="137"/>
      <c r="G93" s="137"/>
      <c r="H93" s="137"/>
      <c r="I93" s="137"/>
      <c r="J93" s="137"/>
    </row>
    <row r="94" spans="1:10" x14ac:dyDescent="0.25">
      <c r="A94" s="129" t="s">
        <v>1064</v>
      </c>
      <c r="B94" s="168"/>
      <c r="C94" s="168"/>
      <c r="D94" s="168"/>
      <c r="E94" s="136"/>
      <c r="F94" s="137"/>
      <c r="G94" s="137"/>
      <c r="H94" s="137"/>
      <c r="I94" s="137"/>
      <c r="J94" s="137"/>
    </row>
    <row r="95" spans="1:10" x14ac:dyDescent="0.25">
      <c r="A95" s="169">
        <v>45323</v>
      </c>
      <c r="B95" s="129" t="s">
        <v>185</v>
      </c>
      <c r="C95" s="129" t="s">
        <v>609</v>
      </c>
      <c r="D95" s="129"/>
      <c r="E95" s="136"/>
      <c r="F95" s="137"/>
      <c r="G95" s="137"/>
      <c r="H95" s="137"/>
      <c r="I95" s="137"/>
      <c r="J95" s="137"/>
    </row>
    <row r="96" spans="1:10" x14ac:dyDescent="0.25">
      <c r="A96" s="136"/>
      <c r="B96" s="136"/>
      <c r="C96" s="129" t="s">
        <v>844</v>
      </c>
      <c r="D96" s="129"/>
      <c r="E96" s="136"/>
      <c r="F96" s="137"/>
      <c r="G96" s="137"/>
      <c r="H96" s="137"/>
      <c r="I96" s="137"/>
      <c r="J96" s="137"/>
    </row>
    <row r="97" spans="1:10" x14ac:dyDescent="0.25">
      <c r="A97" s="136"/>
      <c r="B97" s="129" t="s">
        <v>241</v>
      </c>
      <c r="C97" s="168"/>
      <c r="D97" s="168"/>
      <c r="E97" s="136"/>
      <c r="F97" s="137"/>
      <c r="G97" s="137"/>
      <c r="H97" s="137"/>
      <c r="I97" s="137"/>
      <c r="J97" s="137"/>
    </row>
    <row r="98" spans="1:10" x14ac:dyDescent="0.25">
      <c r="A98" s="129" t="s">
        <v>1066</v>
      </c>
      <c r="B98" s="168"/>
      <c r="C98" s="168"/>
      <c r="D98" s="168"/>
      <c r="E98" s="136"/>
      <c r="F98" s="137"/>
      <c r="G98" s="137"/>
      <c r="H98" s="137"/>
      <c r="I98" s="137"/>
      <c r="J98" s="137"/>
    </row>
    <row r="99" spans="1:10" x14ac:dyDescent="0.25">
      <c r="A99" s="169">
        <v>45337</v>
      </c>
      <c r="B99" s="129" t="s">
        <v>185</v>
      </c>
      <c r="C99" s="129" t="s">
        <v>388</v>
      </c>
      <c r="D99" s="129"/>
      <c r="E99" s="136"/>
      <c r="F99" s="137"/>
      <c r="G99" s="137"/>
      <c r="H99" s="137"/>
      <c r="I99" s="137"/>
      <c r="J99" s="137"/>
    </row>
    <row r="100" spans="1:10" x14ac:dyDescent="0.25">
      <c r="A100" s="136"/>
      <c r="B100" s="129" t="s">
        <v>241</v>
      </c>
      <c r="C100" s="168"/>
      <c r="D100" s="168"/>
      <c r="E100" s="136"/>
      <c r="F100" s="137"/>
      <c r="G100" s="137"/>
      <c r="H100" s="137"/>
      <c r="I100" s="137"/>
      <c r="J100" s="137"/>
    </row>
    <row r="101" spans="1:10" x14ac:dyDescent="0.25">
      <c r="A101" s="129" t="s">
        <v>1068</v>
      </c>
      <c r="B101" s="168"/>
      <c r="C101" s="168"/>
      <c r="D101" s="168"/>
      <c r="E101" s="136"/>
      <c r="F101" s="137"/>
      <c r="G101" s="137"/>
      <c r="H101" s="137"/>
      <c r="I101" s="137"/>
      <c r="J101" s="137"/>
    </row>
    <row r="102" spans="1:10" x14ac:dyDescent="0.25">
      <c r="A102" s="169">
        <v>45344</v>
      </c>
      <c r="B102" s="129" t="s">
        <v>185</v>
      </c>
      <c r="C102" s="129" t="s">
        <v>388</v>
      </c>
      <c r="D102" s="129"/>
      <c r="E102" s="136"/>
      <c r="F102" s="137"/>
      <c r="G102" s="137"/>
      <c r="H102" s="137"/>
      <c r="I102" s="137"/>
      <c r="J102" s="137"/>
    </row>
    <row r="103" spans="1:10" x14ac:dyDescent="0.25">
      <c r="A103" s="136"/>
      <c r="B103" s="129" t="s">
        <v>241</v>
      </c>
      <c r="C103" s="168"/>
      <c r="D103" s="168"/>
      <c r="E103" s="136"/>
      <c r="F103" s="137"/>
      <c r="G103" s="137"/>
      <c r="H103" s="137"/>
      <c r="I103" s="137"/>
      <c r="J103" s="137"/>
    </row>
    <row r="104" spans="1:10" x14ac:dyDescent="0.25">
      <c r="A104" s="129" t="s">
        <v>1070</v>
      </c>
      <c r="B104" s="168"/>
      <c r="C104" s="168"/>
      <c r="D104" s="168"/>
      <c r="E104" s="136"/>
      <c r="F104" s="137"/>
      <c r="G104" s="137"/>
      <c r="H104" s="137"/>
      <c r="I104" s="137"/>
      <c r="J104" s="137"/>
    </row>
    <row r="105" spans="1:10" x14ac:dyDescent="0.25">
      <c r="A105" s="169">
        <v>45350</v>
      </c>
      <c r="B105" s="129" t="s">
        <v>185</v>
      </c>
      <c r="C105" s="129" t="s">
        <v>344</v>
      </c>
      <c r="D105" s="129"/>
      <c r="E105" s="136"/>
      <c r="F105" s="137"/>
      <c r="G105" s="137"/>
      <c r="H105" s="137"/>
      <c r="I105" s="137"/>
      <c r="J105" s="137"/>
    </row>
    <row r="106" spans="1:10" x14ac:dyDescent="0.25">
      <c r="A106" s="136"/>
      <c r="B106" s="136"/>
      <c r="C106" s="129" t="s">
        <v>388</v>
      </c>
      <c r="D106" s="129"/>
      <c r="E106" s="136"/>
      <c r="F106" s="137"/>
      <c r="G106" s="137"/>
      <c r="H106" s="137"/>
      <c r="I106" s="137"/>
      <c r="J106" s="137"/>
    </row>
    <row r="107" spans="1:10" x14ac:dyDescent="0.25">
      <c r="A107" s="136"/>
      <c r="B107" s="129" t="s">
        <v>241</v>
      </c>
      <c r="C107" s="168"/>
      <c r="D107" s="168"/>
      <c r="E107" s="136"/>
      <c r="F107" s="137"/>
      <c r="G107" s="137"/>
      <c r="H107" s="137"/>
      <c r="I107" s="137"/>
      <c r="J107" s="137"/>
    </row>
    <row r="108" spans="1:10" x14ac:dyDescent="0.25">
      <c r="A108" s="129" t="s">
        <v>1073</v>
      </c>
      <c r="B108" s="168"/>
      <c r="C108" s="168"/>
      <c r="D108" s="168"/>
      <c r="E108" s="136"/>
      <c r="F108" s="137"/>
      <c r="G108" s="137"/>
      <c r="H108" s="137"/>
      <c r="I108" s="137"/>
      <c r="J108" s="137"/>
    </row>
    <row r="109" spans="1:10" x14ac:dyDescent="0.25">
      <c r="A109" s="169">
        <v>45356</v>
      </c>
      <c r="B109" s="129" t="s">
        <v>185</v>
      </c>
      <c r="C109" s="129" t="s">
        <v>251</v>
      </c>
      <c r="D109" s="129"/>
      <c r="E109" s="136"/>
      <c r="F109" s="137"/>
      <c r="G109" s="137"/>
      <c r="H109" s="137"/>
      <c r="I109" s="137"/>
      <c r="J109" s="137"/>
    </row>
    <row r="110" spans="1:10" x14ac:dyDescent="0.25">
      <c r="A110" s="136"/>
      <c r="B110" s="129" t="s">
        <v>241</v>
      </c>
      <c r="C110" s="168"/>
      <c r="D110" s="168"/>
      <c r="E110" s="136"/>
      <c r="F110" s="137"/>
      <c r="G110" s="137"/>
      <c r="H110" s="137"/>
      <c r="I110" s="137"/>
      <c r="J110" s="137"/>
    </row>
    <row r="111" spans="1:10" x14ac:dyDescent="0.25">
      <c r="A111" s="129" t="s">
        <v>1075</v>
      </c>
      <c r="B111" s="168"/>
      <c r="C111" s="168"/>
      <c r="D111" s="168"/>
      <c r="E111" s="136"/>
      <c r="F111" s="137"/>
      <c r="G111" s="137"/>
      <c r="H111" s="137"/>
      <c r="I111" s="137"/>
      <c r="J111" s="137"/>
    </row>
    <row r="112" spans="1:10" x14ac:dyDescent="0.25">
      <c r="A112" s="169">
        <v>45358</v>
      </c>
      <c r="B112" s="129" t="s">
        <v>185</v>
      </c>
      <c r="C112" s="129" t="s">
        <v>543</v>
      </c>
      <c r="D112" s="129"/>
      <c r="E112" s="136"/>
      <c r="F112" s="137"/>
      <c r="G112" s="137"/>
      <c r="H112" s="137"/>
      <c r="I112" s="137"/>
      <c r="J112" s="137"/>
    </row>
    <row r="113" spans="1:10" x14ac:dyDescent="0.25">
      <c r="A113" s="136"/>
      <c r="B113" s="129" t="s">
        <v>241</v>
      </c>
      <c r="C113" s="168"/>
      <c r="D113" s="168"/>
      <c r="E113" s="136"/>
      <c r="F113" s="137"/>
      <c r="G113" s="137"/>
      <c r="H113" s="137"/>
      <c r="I113" s="137"/>
      <c r="J113" s="137"/>
    </row>
    <row r="114" spans="1:10" x14ac:dyDescent="0.25">
      <c r="A114" s="129" t="s">
        <v>1077</v>
      </c>
      <c r="B114" s="168"/>
      <c r="C114" s="168"/>
      <c r="D114" s="168"/>
      <c r="E114" s="136"/>
      <c r="F114" s="137"/>
      <c r="G114" s="137"/>
      <c r="H114" s="137"/>
      <c r="I114" s="137"/>
      <c r="J114" s="137"/>
    </row>
    <row r="115" spans="1:10" x14ac:dyDescent="0.25">
      <c r="A115" s="169">
        <v>45363</v>
      </c>
      <c r="B115" s="129" t="s">
        <v>185</v>
      </c>
      <c r="C115" s="129" t="s">
        <v>251</v>
      </c>
      <c r="D115" s="129"/>
      <c r="E115" s="136"/>
      <c r="F115" s="137"/>
      <c r="G115" s="137"/>
      <c r="H115" s="137"/>
      <c r="I115" s="137"/>
      <c r="J115" s="137"/>
    </row>
    <row r="116" spans="1:10" x14ac:dyDescent="0.25">
      <c r="A116" s="136"/>
      <c r="B116" s="136"/>
      <c r="C116" s="129" t="s">
        <v>270</v>
      </c>
      <c r="D116" s="129"/>
      <c r="E116" s="136"/>
      <c r="F116" s="137"/>
      <c r="G116" s="137"/>
      <c r="H116" s="137"/>
      <c r="I116" s="137"/>
      <c r="J116" s="137"/>
    </row>
    <row r="117" spans="1:10" x14ac:dyDescent="0.25">
      <c r="A117" s="136"/>
      <c r="B117" s="129" t="s">
        <v>241</v>
      </c>
      <c r="C117" s="168"/>
      <c r="D117" s="168"/>
      <c r="E117" s="136"/>
      <c r="F117" s="137"/>
      <c r="G117" s="137"/>
      <c r="H117" s="137"/>
      <c r="I117" s="137"/>
      <c r="J117" s="137"/>
    </row>
    <row r="118" spans="1:10" x14ac:dyDescent="0.25">
      <c r="A118" s="136"/>
      <c r="B118" s="129" t="s">
        <v>960</v>
      </c>
      <c r="C118" s="129" t="s">
        <v>789</v>
      </c>
      <c r="D118" s="169">
        <v>45384</v>
      </c>
      <c r="E118" s="136"/>
      <c r="F118" s="137"/>
      <c r="G118" s="137"/>
      <c r="H118" s="137"/>
      <c r="I118" s="137"/>
      <c r="J118" s="137"/>
    </row>
    <row r="119" spans="1:10" x14ac:dyDescent="0.25">
      <c r="A119" s="136"/>
      <c r="B119" s="129" t="s">
        <v>1102</v>
      </c>
      <c r="C119" s="168"/>
      <c r="D119" s="168"/>
      <c r="E119" s="136"/>
      <c r="F119" s="137"/>
      <c r="G119" s="137"/>
      <c r="H119" s="137"/>
      <c r="I119" s="137"/>
      <c r="J119" s="137"/>
    </row>
    <row r="120" spans="1:10" x14ac:dyDescent="0.25">
      <c r="A120" s="129" t="s">
        <v>1081</v>
      </c>
      <c r="B120" s="168"/>
      <c r="C120" s="168"/>
      <c r="D120" s="168"/>
      <c r="E120" s="136"/>
      <c r="F120" s="137"/>
      <c r="G120" s="137"/>
      <c r="H120" s="137"/>
      <c r="I120" s="137"/>
      <c r="J120" s="137"/>
    </row>
    <row r="121" spans="1:10" x14ac:dyDescent="0.25">
      <c r="A121" s="169">
        <v>45367</v>
      </c>
      <c r="B121" s="129" t="s">
        <v>185</v>
      </c>
      <c r="C121" s="129" t="s">
        <v>251</v>
      </c>
      <c r="D121" s="129"/>
      <c r="E121" s="136"/>
      <c r="F121" s="137"/>
      <c r="G121" s="137"/>
      <c r="H121" s="137"/>
      <c r="I121" s="137"/>
      <c r="J121" s="137"/>
    </row>
    <row r="122" spans="1:10" x14ac:dyDescent="0.25">
      <c r="A122" s="136"/>
      <c r="B122" s="129" t="s">
        <v>241</v>
      </c>
      <c r="C122" s="168"/>
      <c r="D122" s="168"/>
      <c r="E122" s="136"/>
      <c r="F122" s="137"/>
      <c r="G122" s="137"/>
      <c r="H122" s="137"/>
      <c r="I122" s="137"/>
      <c r="J122" s="137"/>
    </row>
    <row r="123" spans="1:10" x14ac:dyDescent="0.25">
      <c r="A123" s="129" t="s">
        <v>1083</v>
      </c>
      <c r="B123" s="168"/>
      <c r="C123" s="168"/>
      <c r="D123" s="168"/>
      <c r="E123" s="136"/>
      <c r="F123" s="137"/>
      <c r="G123" s="137"/>
      <c r="H123" s="137"/>
      <c r="I123" s="137"/>
      <c r="J123" s="137"/>
    </row>
    <row r="124" spans="1:10" x14ac:dyDescent="0.25">
      <c r="A124" s="169">
        <v>45370</v>
      </c>
      <c r="B124" s="129" t="s">
        <v>185</v>
      </c>
      <c r="C124" s="129" t="s">
        <v>344</v>
      </c>
      <c r="D124" s="129"/>
      <c r="E124" s="136"/>
      <c r="F124" s="137"/>
      <c r="G124" s="137"/>
      <c r="H124" s="137"/>
      <c r="I124" s="137"/>
      <c r="J124" s="137"/>
    </row>
    <row r="125" spans="1:10" x14ac:dyDescent="0.25">
      <c r="A125" s="136"/>
      <c r="B125" s="129" t="s">
        <v>241</v>
      </c>
      <c r="C125" s="168"/>
      <c r="D125" s="168"/>
      <c r="E125" s="136"/>
      <c r="F125" s="137"/>
      <c r="G125" s="137"/>
      <c r="H125" s="137"/>
      <c r="I125" s="137"/>
      <c r="J125" s="137"/>
    </row>
    <row r="126" spans="1:10" x14ac:dyDescent="0.25">
      <c r="A126" s="129" t="s">
        <v>1085</v>
      </c>
      <c r="B126" s="168"/>
      <c r="C126" s="168"/>
      <c r="D126" s="168"/>
      <c r="E126" s="136"/>
      <c r="F126" s="137"/>
      <c r="G126" s="137"/>
      <c r="H126" s="137"/>
      <c r="I126" s="137"/>
      <c r="J126" s="137"/>
    </row>
    <row r="127" spans="1:10" x14ac:dyDescent="0.25">
      <c r="A127" s="129" t="s">
        <v>979</v>
      </c>
      <c r="B127" s="129" t="s">
        <v>185</v>
      </c>
      <c r="C127" s="129" t="s">
        <v>556</v>
      </c>
      <c r="D127" s="129"/>
      <c r="E127" s="136"/>
      <c r="F127" s="137"/>
      <c r="G127" s="137"/>
      <c r="H127" s="137"/>
      <c r="I127" s="137"/>
      <c r="J127" s="137"/>
    </row>
    <row r="128" spans="1:10" x14ac:dyDescent="0.25">
      <c r="A128" s="136"/>
      <c r="B128" s="129" t="s">
        <v>241</v>
      </c>
      <c r="C128" s="168"/>
      <c r="D128" s="168"/>
      <c r="E128" s="136"/>
      <c r="F128" s="137"/>
      <c r="G128" s="137"/>
      <c r="H128" s="137"/>
      <c r="I128" s="137"/>
      <c r="J128" s="137"/>
    </row>
    <row r="129" spans="1:10" x14ac:dyDescent="0.25">
      <c r="A129" s="129" t="s">
        <v>1087</v>
      </c>
      <c r="B129" s="168"/>
      <c r="C129" s="168"/>
      <c r="D129" s="168"/>
      <c r="E129" s="136"/>
      <c r="F129" s="137"/>
      <c r="G129" s="137"/>
      <c r="H129" s="137"/>
      <c r="I129" s="137"/>
      <c r="J129" s="137"/>
    </row>
    <row r="130" spans="1:10" x14ac:dyDescent="0.25">
      <c r="A130" s="169">
        <v>45377</v>
      </c>
      <c r="B130" s="129" t="s">
        <v>185</v>
      </c>
      <c r="C130" s="129" t="s">
        <v>251</v>
      </c>
      <c r="D130" s="129"/>
      <c r="E130" s="136"/>
      <c r="F130" s="137"/>
      <c r="G130" s="137"/>
      <c r="H130" s="137"/>
      <c r="I130" s="137"/>
      <c r="J130" s="137"/>
    </row>
    <row r="131" spans="1:10" x14ac:dyDescent="0.25">
      <c r="A131" s="136"/>
      <c r="B131" s="129" t="s">
        <v>241</v>
      </c>
      <c r="C131" s="168"/>
      <c r="D131" s="168"/>
      <c r="E131" s="136"/>
      <c r="F131" s="137"/>
      <c r="G131" s="137"/>
      <c r="H131" s="137"/>
      <c r="I131" s="137"/>
      <c r="J131" s="137"/>
    </row>
    <row r="132" spans="1:10" x14ac:dyDescent="0.25">
      <c r="A132" s="129" t="s">
        <v>1089</v>
      </c>
      <c r="B132" s="168"/>
      <c r="C132" s="168"/>
      <c r="D132" s="168"/>
      <c r="E132" s="136"/>
      <c r="F132" s="137"/>
      <c r="G132" s="137"/>
      <c r="H132" s="137"/>
      <c r="I132" s="137"/>
      <c r="J132" s="137"/>
    </row>
    <row r="133" spans="1:10" x14ac:dyDescent="0.25">
      <c r="A133" s="169">
        <v>45379</v>
      </c>
      <c r="B133" s="129" t="s">
        <v>185</v>
      </c>
      <c r="C133" s="129" t="s">
        <v>388</v>
      </c>
      <c r="D133" s="129"/>
      <c r="E133" s="136"/>
      <c r="F133" s="137"/>
      <c r="G133" s="137"/>
      <c r="H133" s="137"/>
      <c r="I133" s="137"/>
      <c r="J133" s="137"/>
    </row>
    <row r="134" spans="1:10" x14ac:dyDescent="0.25">
      <c r="A134" s="136"/>
      <c r="B134" s="136"/>
      <c r="C134" s="129" t="s">
        <v>762</v>
      </c>
      <c r="D134" s="129"/>
      <c r="E134" s="136"/>
      <c r="F134" s="137"/>
      <c r="G134" s="137"/>
      <c r="H134" s="137"/>
      <c r="I134" s="137"/>
      <c r="J134" s="137"/>
    </row>
    <row r="135" spans="1:10" x14ac:dyDescent="0.25">
      <c r="A135" s="136"/>
      <c r="B135" s="136"/>
      <c r="C135" s="129" t="s">
        <v>995</v>
      </c>
      <c r="D135" s="129"/>
      <c r="E135" s="136"/>
      <c r="F135" s="137"/>
      <c r="G135" s="137"/>
      <c r="H135" s="137"/>
      <c r="I135" s="137"/>
      <c r="J135" s="137"/>
    </row>
    <row r="136" spans="1:10" x14ac:dyDescent="0.25">
      <c r="A136" s="136"/>
      <c r="B136" s="129" t="s">
        <v>241</v>
      </c>
      <c r="C136" s="168"/>
      <c r="D136" s="168"/>
      <c r="E136" s="136"/>
      <c r="F136" s="137"/>
      <c r="G136" s="137"/>
      <c r="H136" s="137"/>
      <c r="I136" s="137"/>
      <c r="J136" s="137"/>
    </row>
    <row r="137" spans="1:10" x14ac:dyDescent="0.25">
      <c r="A137" s="129" t="s">
        <v>1093</v>
      </c>
      <c r="B137" s="168"/>
      <c r="C137" s="168"/>
      <c r="D137" s="168"/>
      <c r="E137" s="136"/>
      <c r="F137" s="137"/>
      <c r="G137" s="137"/>
      <c r="H137" s="137"/>
      <c r="I137" s="137"/>
      <c r="J137" s="137"/>
    </row>
    <row r="138" spans="1:10" x14ac:dyDescent="0.25">
      <c r="A138" s="169">
        <v>45384</v>
      </c>
      <c r="B138" s="129" t="s">
        <v>185</v>
      </c>
      <c r="C138" s="129" t="s">
        <v>937</v>
      </c>
      <c r="D138" s="129"/>
      <c r="E138" s="136"/>
      <c r="F138" s="137"/>
      <c r="G138" s="137"/>
      <c r="H138" s="137"/>
      <c r="I138" s="137"/>
      <c r="J138" s="137"/>
    </row>
    <row r="139" spans="1:10" x14ac:dyDescent="0.25">
      <c r="A139" s="136"/>
      <c r="B139" s="129" t="s">
        <v>241</v>
      </c>
      <c r="C139" s="168"/>
      <c r="D139" s="168"/>
      <c r="E139" s="136"/>
      <c r="F139" s="137"/>
      <c r="G139" s="137"/>
      <c r="H139" s="137"/>
      <c r="I139" s="137"/>
      <c r="J139" s="137"/>
    </row>
    <row r="140" spans="1:10" x14ac:dyDescent="0.25">
      <c r="A140" s="129" t="s">
        <v>1095</v>
      </c>
      <c r="B140" s="168"/>
      <c r="C140" s="168"/>
      <c r="D140" s="168"/>
      <c r="E140" s="136"/>
      <c r="F140" s="137"/>
      <c r="G140" s="137"/>
      <c r="H140" s="137"/>
      <c r="I140" s="137"/>
      <c r="J140" s="137"/>
    </row>
    <row r="141" spans="1:10" x14ac:dyDescent="0.25">
      <c r="A141" s="169">
        <v>45398</v>
      </c>
      <c r="B141" s="129" t="s">
        <v>185</v>
      </c>
      <c r="C141" s="129" t="s">
        <v>1033</v>
      </c>
      <c r="D141" s="129"/>
      <c r="E141" s="136"/>
      <c r="F141" s="137"/>
      <c r="G141" s="137"/>
      <c r="H141" s="137"/>
      <c r="I141" s="137"/>
      <c r="J141" s="137"/>
    </row>
    <row r="142" spans="1:10" x14ac:dyDescent="0.25">
      <c r="A142" s="136"/>
      <c r="B142" s="129" t="s">
        <v>241</v>
      </c>
      <c r="C142" s="168"/>
      <c r="D142" s="168"/>
      <c r="E142" s="136"/>
      <c r="F142" s="137"/>
      <c r="G142" s="137"/>
      <c r="H142" s="137"/>
      <c r="I142" s="137"/>
      <c r="J142" s="137"/>
    </row>
    <row r="143" spans="1:10" x14ac:dyDescent="0.25">
      <c r="A143" s="129" t="s">
        <v>1097</v>
      </c>
      <c r="B143" s="168"/>
      <c r="C143" s="168"/>
      <c r="D143" s="168"/>
      <c r="E143" s="136"/>
      <c r="F143" s="137"/>
      <c r="G143" s="137"/>
      <c r="H143" s="137"/>
      <c r="I143" s="137"/>
      <c r="J143" s="137"/>
    </row>
    <row r="144" spans="1:10" x14ac:dyDescent="0.25">
      <c r="A144" s="146" t="s">
        <v>24</v>
      </c>
      <c r="B144" s="147"/>
      <c r="C144" s="147"/>
      <c r="D144" s="147"/>
      <c r="E144" s="136"/>
      <c r="F144" s="137"/>
      <c r="G144" s="137"/>
      <c r="H144" s="137"/>
      <c r="I144" s="137"/>
      <c r="J144" s="137"/>
    </row>
    <row r="145" spans="1:5" x14ac:dyDescent="0.25">
      <c r="A145"/>
      <c r="B145"/>
      <c r="C145"/>
      <c r="D145"/>
      <c r="E145"/>
    </row>
    <row r="146" spans="1:5" x14ac:dyDescent="0.25">
      <c r="A146"/>
      <c r="B146"/>
      <c r="C146"/>
      <c r="D146"/>
      <c r="E146"/>
    </row>
    <row r="147" spans="1:5" x14ac:dyDescent="0.25">
      <c r="A147"/>
      <c r="B147"/>
      <c r="C147"/>
      <c r="D147"/>
      <c r="E147"/>
    </row>
    <row r="148" spans="1:5" x14ac:dyDescent="0.25">
      <c r="A148"/>
      <c r="B148"/>
      <c r="C148"/>
      <c r="D148"/>
      <c r="E148"/>
    </row>
    <row r="149" spans="1:5" x14ac:dyDescent="0.25">
      <c r="A149"/>
      <c r="B149"/>
      <c r="C149"/>
      <c r="D149"/>
      <c r="E149"/>
    </row>
    <row r="150" spans="1:5" x14ac:dyDescent="0.25">
      <c r="A150"/>
      <c r="B150"/>
      <c r="C150"/>
      <c r="D150"/>
      <c r="E150"/>
    </row>
    <row r="151" spans="1:5" x14ac:dyDescent="0.25">
      <c r="A151"/>
      <c r="B151"/>
      <c r="C151"/>
      <c r="D151"/>
      <c r="E151"/>
    </row>
    <row r="152" spans="1:5" x14ac:dyDescent="0.25">
      <c r="A152"/>
      <c r="B152"/>
      <c r="C152"/>
      <c r="D152"/>
      <c r="E152"/>
    </row>
    <row r="153" spans="1:5" x14ac:dyDescent="0.25">
      <c r="A153"/>
      <c r="B153"/>
      <c r="C153"/>
      <c r="D153"/>
      <c r="E153"/>
    </row>
    <row r="154" spans="1:5" x14ac:dyDescent="0.25">
      <c r="A154"/>
      <c r="B154"/>
      <c r="C154"/>
      <c r="D154"/>
      <c r="E154"/>
    </row>
    <row r="155" spans="1:5" x14ac:dyDescent="0.25">
      <c r="A155"/>
      <c r="B155"/>
      <c r="C155"/>
      <c r="D155"/>
      <c r="E155"/>
    </row>
    <row r="156" spans="1:5" x14ac:dyDescent="0.25">
      <c r="A156"/>
      <c r="B156"/>
      <c r="C156"/>
      <c r="D156"/>
      <c r="E156"/>
    </row>
    <row r="157" spans="1:5" x14ac:dyDescent="0.25">
      <c r="A157"/>
      <c r="B157"/>
      <c r="C157"/>
      <c r="D157"/>
      <c r="E157"/>
    </row>
    <row r="158" spans="1:5" x14ac:dyDescent="0.25">
      <c r="A158"/>
      <c r="B158"/>
      <c r="C158"/>
      <c r="D158"/>
      <c r="E158"/>
    </row>
    <row r="159" spans="1:5" x14ac:dyDescent="0.25">
      <c r="A159"/>
      <c r="B159"/>
      <c r="C159"/>
      <c r="D159"/>
      <c r="E159"/>
    </row>
    <row r="160" spans="1:5" x14ac:dyDescent="0.25">
      <c r="A160"/>
      <c r="B160"/>
      <c r="C160"/>
      <c r="D160"/>
      <c r="E160"/>
    </row>
    <row r="161" spans="1:5" x14ac:dyDescent="0.25">
      <c r="A161"/>
      <c r="B161"/>
      <c r="C161"/>
      <c r="D161"/>
      <c r="E161"/>
    </row>
    <row r="162" spans="1:5" x14ac:dyDescent="0.25">
      <c r="A162"/>
      <c r="B162"/>
      <c r="C162"/>
      <c r="D162"/>
      <c r="E162"/>
    </row>
    <row r="163" spans="1:5" x14ac:dyDescent="0.25">
      <c r="A163"/>
      <c r="B163"/>
      <c r="C163"/>
      <c r="D163"/>
      <c r="E163"/>
    </row>
    <row r="164" spans="1:5" x14ac:dyDescent="0.25">
      <c r="A164"/>
      <c r="B164"/>
      <c r="C164"/>
      <c r="D164"/>
      <c r="E164"/>
    </row>
    <row r="165" spans="1:5" x14ac:dyDescent="0.25">
      <c r="A165"/>
      <c r="B165"/>
      <c r="C165"/>
      <c r="D165"/>
      <c r="E165"/>
    </row>
    <row r="166" spans="1:5" x14ac:dyDescent="0.25">
      <c r="A166"/>
      <c r="B166"/>
      <c r="C166"/>
      <c r="D166"/>
      <c r="E166"/>
    </row>
    <row r="167" spans="1:5" x14ac:dyDescent="0.25">
      <c r="A167"/>
      <c r="B167"/>
      <c r="C167"/>
      <c r="D167"/>
      <c r="E167"/>
    </row>
    <row r="168" spans="1:5" x14ac:dyDescent="0.25">
      <c r="A168"/>
      <c r="B168"/>
      <c r="C168"/>
      <c r="D168"/>
      <c r="E168"/>
    </row>
    <row r="169" spans="1:5" x14ac:dyDescent="0.25">
      <c r="A169"/>
      <c r="B169"/>
      <c r="C169"/>
      <c r="D169"/>
      <c r="E169"/>
    </row>
    <row r="170" spans="1:5" x14ac:dyDescent="0.25">
      <c r="A170"/>
      <c r="B170"/>
      <c r="C170"/>
      <c r="D170"/>
      <c r="E170"/>
    </row>
    <row r="171" spans="1:5" x14ac:dyDescent="0.25">
      <c r="A171"/>
      <c r="B171"/>
      <c r="C171"/>
      <c r="D171"/>
      <c r="E171"/>
    </row>
    <row r="172" spans="1:5" x14ac:dyDescent="0.25">
      <c r="A172"/>
      <c r="B172"/>
      <c r="C172"/>
      <c r="D172"/>
      <c r="E172"/>
    </row>
    <row r="173" spans="1:5" x14ac:dyDescent="0.25">
      <c r="A173"/>
      <c r="B173"/>
      <c r="C173"/>
      <c r="D173"/>
      <c r="E173"/>
    </row>
    <row r="174" spans="1:5" x14ac:dyDescent="0.25">
      <c r="A174"/>
      <c r="B174"/>
      <c r="C174"/>
      <c r="D174"/>
      <c r="E174"/>
    </row>
    <row r="175" spans="1:5" x14ac:dyDescent="0.25">
      <c r="A175"/>
      <c r="B175"/>
      <c r="C175"/>
      <c r="D175"/>
      <c r="E175"/>
    </row>
    <row r="176" spans="1:5" x14ac:dyDescent="0.25">
      <c r="A176"/>
      <c r="B176"/>
      <c r="C176"/>
      <c r="D176"/>
      <c r="E176"/>
    </row>
    <row r="177" spans="1:5" x14ac:dyDescent="0.25">
      <c r="A177"/>
      <c r="B177"/>
      <c r="C177"/>
      <c r="D177"/>
      <c r="E177"/>
    </row>
    <row r="178" spans="1:5" x14ac:dyDescent="0.25">
      <c r="A178"/>
      <c r="B178"/>
      <c r="C178"/>
      <c r="D178"/>
      <c r="E178"/>
    </row>
    <row r="179" spans="1:5" x14ac:dyDescent="0.25">
      <c r="A179"/>
      <c r="B179"/>
      <c r="C179"/>
      <c r="D179"/>
      <c r="E179"/>
    </row>
    <row r="180" spans="1:5" x14ac:dyDescent="0.25">
      <c r="A180"/>
      <c r="B180"/>
      <c r="C180"/>
      <c r="D180"/>
      <c r="E180"/>
    </row>
    <row r="181" spans="1:5" x14ac:dyDescent="0.25">
      <c r="A181"/>
      <c r="B181"/>
      <c r="C181"/>
      <c r="D181"/>
      <c r="E181"/>
    </row>
    <row r="182" spans="1:5" x14ac:dyDescent="0.25">
      <c r="A182"/>
      <c r="B182"/>
      <c r="C182"/>
      <c r="D182"/>
      <c r="E182"/>
    </row>
    <row r="183" spans="1:5" x14ac:dyDescent="0.25">
      <c r="A183"/>
      <c r="B183"/>
      <c r="C183"/>
      <c r="D183"/>
      <c r="E183"/>
    </row>
    <row r="184" spans="1:5" x14ac:dyDescent="0.25">
      <c r="A184"/>
      <c r="B184"/>
      <c r="C184"/>
      <c r="D184"/>
      <c r="E184"/>
    </row>
    <row r="185" spans="1:5" x14ac:dyDescent="0.25">
      <c r="A185"/>
      <c r="B185"/>
      <c r="C185"/>
      <c r="D185"/>
      <c r="E185"/>
    </row>
    <row r="186" spans="1:5" x14ac:dyDescent="0.25">
      <c r="A186"/>
      <c r="B186"/>
      <c r="C186"/>
      <c r="D186"/>
      <c r="E186"/>
    </row>
    <row r="187" spans="1:5" x14ac:dyDescent="0.25">
      <c r="A187"/>
      <c r="B187"/>
      <c r="C187"/>
      <c r="D187"/>
      <c r="E187"/>
    </row>
    <row r="188" spans="1:5" x14ac:dyDescent="0.25">
      <c r="A188"/>
      <c r="B188"/>
      <c r="C188"/>
      <c r="D188"/>
      <c r="E188"/>
    </row>
    <row r="189" spans="1:5" x14ac:dyDescent="0.25">
      <c r="A189"/>
      <c r="B189"/>
      <c r="C189"/>
      <c r="D189"/>
      <c r="E189"/>
    </row>
    <row r="190" spans="1:5" x14ac:dyDescent="0.25">
      <c r="A190"/>
      <c r="B190"/>
      <c r="C190"/>
      <c r="D190"/>
      <c r="E190"/>
    </row>
    <row r="191" spans="1:5" x14ac:dyDescent="0.25">
      <c r="A191"/>
      <c r="B191"/>
      <c r="C191"/>
      <c r="D191"/>
      <c r="E191"/>
    </row>
    <row r="192" spans="1:5" x14ac:dyDescent="0.25">
      <c r="A192"/>
      <c r="B192"/>
      <c r="C192"/>
      <c r="D192"/>
      <c r="E192"/>
    </row>
    <row r="193" spans="1:5" x14ac:dyDescent="0.25">
      <c r="A193"/>
      <c r="B193"/>
      <c r="C193"/>
      <c r="D193"/>
      <c r="E193"/>
    </row>
    <row r="194" spans="1:5" x14ac:dyDescent="0.25">
      <c r="A194"/>
      <c r="B194"/>
      <c r="C194"/>
      <c r="D194"/>
      <c r="E194"/>
    </row>
    <row r="195" spans="1:5" x14ac:dyDescent="0.25">
      <c r="A195"/>
      <c r="B195"/>
      <c r="C195"/>
      <c r="D195"/>
      <c r="E195"/>
    </row>
    <row r="196" spans="1:5" x14ac:dyDescent="0.25">
      <c r="A196"/>
      <c r="B196"/>
      <c r="C196"/>
      <c r="D196"/>
      <c r="E196"/>
    </row>
    <row r="197" spans="1:5" x14ac:dyDescent="0.25">
      <c r="A197"/>
      <c r="B197"/>
      <c r="C197"/>
      <c r="D197"/>
      <c r="E197"/>
    </row>
    <row r="198" spans="1:5" x14ac:dyDescent="0.25">
      <c r="A198"/>
      <c r="B198"/>
      <c r="C198"/>
      <c r="D198"/>
      <c r="E198"/>
    </row>
    <row r="199" spans="1:5" x14ac:dyDescent="0.25">
      <c r="A199"/>
      <c r="B199"/>
      <c r="C199"/>
      <c r="D199"/>
      <c r="E199"/>
    </row>
    <row r="200" spans="1:5" x14ac:dyDescent="0.25">
      <c r="A200"/>
      <c r="B200"/>
      <c r="C200"/>
      <c r="D200"/>
      <c r="E200"/>
    </row>
    <row r="201" spans="1:5" x14ac:dyDescent="0.25">
      <c r="A201"/>
      <c r="B201"/>
      <c r="C201"/>
      <c r="D201"/>
      <c r="E201"/>
    </row>
    <row r="202" spans="1:5" x14ac:dyDescent="0.25">
      <c r="A202"/>
      <c r="B202"/>
      <c r="C202"/>
      <c r="D202"/>
      <c r="E202"/>
    </row>
    <row r="203" spans="1:5" x14ac:dyDescent="0.25">
      <c r="A203"/>
      <c r="B203"/>
      <c r="C203"/>
      <c r="D203"/>
      <c r="E203"/>
    </row>
    <row r="204" spans="1:5" x14ac:dyDescent="0.25">
      <c r="A204"/>
      <c r="B204"/>
      <c r="C204"/>
      <c r="D204"/>
      <c r="E204"/>
    </row>
    <row r="205" spans="1:5" x14ac:dyDescent="0.25">
      <c r="A205"/>
      <c r="B205"/>
      <c r="C205"/>
      <c r="D205"/>
      <c r="E205"/>
    </row>
    <row r="206" spans="1:5" x14ac:dyDescent="0.25">
      <c r="A206"/>
      <c r="B206"/>
      <c r="C206"/>
      <c r="D206"/>
      <c r="E206"/>
    </row>
    <row r="207" spans="1:5" x14ac:dyDescent="0.25">
      <c r="A207"/>
      <c r="B207"/>
      <c r="C207"/>
      <c r="D207"/>
      <c r="E207"/>
    </row>
    <row r="208" spans="1:5" x14ac:dyDescent="0.25">
      <c r="A208"/>
      <c r="B208"/>
      <c r="C208"/>
      <c r="D208"/>
      <c r="E208"/>
    </row>
    <row r="209" spans="1:5" x14ac:dyDescent="0.25">
      <c r="A209"/>
      <c r="B209"/>
      <c r="C209"/>
      <c r="D209"/>
      <c r="E209"/>
    </row>
    <row r="210" spans="1:5" x14ac:dyDescent="0.25">
      <c r="A210"/>
      <c r="B210"/>
      <c r="C210"/>
      <c r="D210"/>
      <c r="E210"/>
    </row>
    <row r="211" spans="1:5" x14ac:dyDescent="0.25">
      <c r="A211"/>
      <c r="B211"/>
      <c r="C211"/>
      <c r="D211"/>
      <c r="E211"/>
    </row>
    <row r="212" spans="1:5" x14ac:dyDescent="0.25">
      <c r="A212"/>
      <c r="B212"/>
      <c r="C212"/>
      <c r="D212"/>
      <c r="E212"/>
    </row>
    <row r="213" spans="1:5" x14ac:dyDescent="0.25">
      <c r="A213"/>
      <c r="B213"/>
      <c r="C213"/>
      <c r="D213"/>
      <c r="E213"/>
    </row>
    <row r="214" spans="1:5" x14ac:dyDescent="0.25">
      <c r="A214"/>
      <c r="B214"/>
      <c r="C214"/>
      <c r="D214"/>
      <c r="E214"/>
    </row>
    <row r="215" spans="1:5" x14ac:dyDescent="0.25">
      <c r="A215"/>
      <c r="B215"/>
      <c r="C215"/>
      <c r="D215"/>
      <c r="E215"/>
    </row>
    <row r="216" spans="1:5" x14ac:dyDescent="0.25">
      <c r="A216"/>
      <c r="B216"/>
      <c r="C216"/>
      <c r="D216"/>
      <c r="E216"/>
    </row>
    <row r="217" spans="1:5" x14ac:dyDescent="0.25">
      <c r="A217"/>
      <c r="B217"/>
      <c r="C217"/>
      <c r="D217"/>
      <c r="E217"/>
    </row>
    <row r="218" spans="1:5" x14ac:dyDescent="0.25">
      <c r="A218"/>
      <c r="B218"/>
      <c r="C218"/>
      <c r="D218"/>
      <c r="E218"/>
    </row>
    <row r="219" spans="1:5" x14ac:dyDescent="0.25">
      <c r="A219"/>
      <c r="B219"/>
      <c r="C219"/>
      <c r="D219"/>
      <c r="E219"/>
    </row>
    <row r="220" spans="1:5" x14ac:dyDescent="0.25">
      <c r="A220"/>
      <c r="B220"/>
      <c r="C220"/>
      <c r="D220"/>
      <c r="E220"/>
    </row>
    <row r="221" spans="1:5" x14ac:dyDescent="0.25">
      <c r="A221"/>
      <c r="B221"/>
      <c r="C221"/>
      <c r="D221"/>
      <c r="E221"/>
    </row>
    <row r="222" spans="1:5" x14ac:dyDescent="0.25">
      <c r="A222"/>
      <c r="B222"/>
      <c r="C222"/>
      <c r="D222"/>
      <c r="E222"/>
    </row>
    <row r="223" spans="1:5" x14ac:dyDescent="0.25">
      <c r="A223"/>
      <c r="B223"/>
      <c r="C223"/>
      <c r="D223"/>
      <c r="E223"/>
    </row>
    <row r="224" spans="1:5" x14ac:dyDescent="0.25">
      <c r="A224"/>
      <c r="B224"/>
      <c r="C224"/>
      <c r="D224"/>
      <c r="E224"/>
    </row>
    <row r="225" spans="1:5" x14ac:dyDescent="0.25">
      <c r="A225"/>
      <c r="B225"/>
      <c r="C225"/>
      <c r="D225"/>
      <c r="E225"/>
    </row>
    <row r="226" spans="1:5" x14ac:dyDescent="0.25">
      <c r="A226"/>
      <c r="B226"/>
      <c r="C226"/>
      <c r="D226"/>
      <c r="E226"/>
    </row>
    <row r="227" spans="1:5" x14ac:dyDescent="0.25">
      <c r="A227"/>
      <c r="B227"/>
      <c r="C227"/>
      <c r="D227"/>
      <c r="E227"/>
    </row>
    <row r="228" spans="1:5" x14ac:dyDescent="0.25">
      <c r="A228"/>
      <c r="B228"/>
      <c r="C228"/>
      <c r="D228"/>
      <c r="E228"/>
    </row>
    <row r="229" spans="1:5" x14ac:dyDescent="0.25">
      <c r="A229"/>
      <c r="B229"/>
      <c r="C229"/>
      <c r="D229"/>
      <c r="E229"/>
    </row>
  </sheetData>
  <pageMargins left="0.7" right="0.7" top="0.75" bottom="0.75" header="0.3" footer="0.3"/>
  <pageSetup orientation="portrait" horizontalDpi="0"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5"/>
  <sheetViews>
    <sheetView workbookViewId="0">
      <selection activeCell="G65" sqref="G65"/>
    </sheetView>
  </sheetViews>
  <sheetFormatPr defaultColWidth="3.85546875" defaultRowHeight="15" x14ac:dyDescent="0.25"/>
  <cols>
    <col min="1" max="1" width="24.42578125" style="25" customWidth="1"/>
    <col min="2" max="2" width="10.140625" customWidth="1"/>
    <col min="3" max="3" width="9.5703125" customWidth="1"/>
    <col min="4" max="8" width="10.7109375" style="78" customWidth="1"/>
    <col min="9" max="9" width="11.140625" style="78" bestFit="1" customWidth="1"/>
    <col min="10" max="10" width="9.85546875" bestFit="1" customWidth="1"/>
    <col min="11" max="11" width="9.85546875" customWidth="1"/>
    <col min="12" max="15" width="9.85546875" bestFit="1" customWidth="1"/>
    <col min="16" max="16" width="9.85546875" customWidth="1"/>
    <col min="17" max="20" width="9.85546875" bestFit="1" customWidth="1"/>
    <col min="21" max="21" width="9.85546875" customWidth="1"/>
    <col min="22" max="22" width="9.85546875" bestFit="1" customWidth="1"/>
    <col min="23" max="23" width="9.85546875" customWidth="1"/>
    <col min="24" max="24" width="11.140625" bestFit="1" customWidth="1"/>
    <col min="25" max="25" width="3.85546875" customWidth="1"/>
    <col min="26" max="26" width="6.85546875" bestFit="1" customWidth="1"/>
    <col min="27" max="27" width="3.85546875" bestFit="1" customWidth="1"/>
    <col min="28" max="28" width="3.85546875" customWidth="1"/>
    <col min="29" max="29" width="3.85546875" bestFit="1" customWidth="1"/>
    <col min="30" max="30" width="3.85546875" customWidth="1"/>
    <col min="31" max="31" width="3.85546875" bestFit="1" customWidth="1"/>
    <col min="32" max="39" width="3.85546875" customWidth="1"/>
    <col min="40" max="40" width="6.85546875" bestFit="1" customWidth="1"/>
    <col min="41" max="43" width="3.85546875" customWidth="1"/>
    <col min="44" max="44" width="3.85546875" bestFit="1" customWidth="1"/>
    <col min="45" max="54" width="3.85546875" customWidth="1"/>
    <col min="55" max="55" width="6.85546875" customWidth="1"/>
    <col min="56" max="65" width="3.85546875" customWidth="1"/>
    <col min="66" max="66" width="6.85546875" customWidth="1"/>
    <col min="67" max="73" width="3.85546875" customWidth="1"/>
    <col min="74" max="74" width="6.85546875" customWidth="1"/>
    <col min="75" max="79" width="3.85546875" customWidth="1"/>
    <col min="80" max="80" width="6.85546875" customWidth="1"/>
    <col min="81" max="85" width="3.85546875" customWidth="1"/>
    <col min="86" max="86" width="3.85546875" bestFit="1" customWidth="1"/>
    <col min="87" max="87" width="3.85546875" customWidth="1"/>
    <col min="88" max="88" width="6.85546875" bestFit="1" customWidth="1"/>
    <col min="89" max="89" width="3.85546875" bestFit="1" customWidth="1"/>
    <col min="90" max="90" width="3.85546875" customWidth="1"/>
    <col min="91" max="91" width="3.85546875" bestFit="1" customWidth="1"/>
    <col min="92" max="93" width="3.85546875" customWidth="1"/>
    <col min="94" max="94" width="6.85546875" bestFit="1" customWidth="1"/>
    <col min="95" max="96" width="3.85546875" customWidth="1"/>
    <col min="97" max="97" width="6.85546875" bestFit="1" customWidth="1"/>
    <col min="98" max="98" width="4.85546875" bestFit="1" customWidth="1"/>
    <col min="99" max="100" width="4.85546875" customWidth="1"/>
    <col min="101" max="101" width="7.85546875" bestFit="1" customWidth="1"/>
    <col min="102" max="103" width="4.85546875" customWidth="1"/>
    <col min="104" max="104" width="7.85546875" bestFit="1" customWidth="1"/>
    <col min="105" max="105" width="4.85546875" customWidth="1"/>
    <col min="106" max="106" width="7.85546875" bestFit="1" customWidth="1"/>
    <col min="107" max="110" width="4.85546875" customWidth="1"/>
    <col min="111" max="111" width="7.85546875" customWidth="1"/>
    <col min="112" max="114" width="4.85546875" customWidth="1"/>
    <col min="115" max="115" width="7.85546875" bestFit="1" customWidth="1"/>
    <col min="116" max="116" width="4.85546875" customWidth="1"/>
    <col min="117" max="117" width="7.85546875" bestFit="1" customWidth="1"/>
    <col min="118" max="118" width="4.85546875" customWidth="1"/>
    <col min="119" max="119" width="7.85546875" customWidth="1"/>
    <col min="120" max="120" width="4.85546875" customWidth="1"/>
    <col min="121" max="121" width="7.85546875" customWidth="1"/>
    <col min="122" max="122" width="4.85546875" customWidth="1"/>
    <col min="123" max="123" width="7.85546875" bestFit="1" customWidth="1"/>
    <col min="124" max="124" width="4.85546875" customWidth="1"/>
    <col min="125" max="125" width="7.85546875" bestFit="1" customWidth="1"/>
    <col min="126" max="128" width="4.85546875" customWidth="1"/>
    <col min="129" max="129" width="7.85546875" customWidth="1"/>
    <col min="130" max="130" width="4.85546875" customWidth="1"/>
    <col min="131" max="131" width="7.85546875" bestFit="1" customWidth="1"/>
    <col min="132" max="133" width="4.85546875" customWidth="1"/>
    <col min="134" max="134" width="7.85546875" customWidth="1"/>
    <col min="135" max="135" width="4.85546875" customWidth="1"/>
    <col min="136" max="136" width="7.85546875" bestFit="1" customWidth="1"/>
    <col min="137" max="138" width="4.85546875" customWidth="1"/>
    <col min="139" max="139" width="7.85546875" bestFit="1" customWidth="1"/>
    <col min="140" max="141" width="4.85546875" customWidth="1"/>
    <col min="142" max="142" width="7.85546875" customWidth="1"/>
    <col min="143" max="144" width="4.85546875" customWidth="1"/>
    <col min="145" max="145" width="7.85546875" bestFit="1" customWidth="1"/>
    <col min="146" max="146" width="4.85546875" customWidth="1"/>
    <col min="147" max="147" width="7.85546875" bestFit="1" customWidth="1"/>
    <col min="148" max="148" width="4.85546875" customWidth="1"/>
    <col min="149" max="149" width="7.85546875" customWidth="1"/>
    <col min="150" max="150" width="4.85546875" customWidth="1"/>
    <col min="151" max="151" width="7.85546875" bestFit="1" customWidth="1"/>
    <col min="152" max="152" width="4.85546875" customWidth="1"/>
    <col min="153" max="153" width="7.85546875" bestFit="1" customWidth="1"/>
    <col min="154" max="154" width="4.85546875" customWidth="1"/>
    <col min="155" max="155" width="7.85546875" customWidth="1"/>
    <col min="156" max="156" width="4.85546875" customWidth="1"/>
    <col min="157" max="157" width="7.85546875" customWidth="1"/>
    <col min="158" max="158" width="5.85546875" customWidth="1"/>
    <col min="159" max="159" width="8.85546875" customWidth="1"/>
    <col min="160" max="160" width="5.85546875" customWidth="1"/>
    <col min="161" max="161" width="8.85546875" customWidth="1"/>
    <col min="162" max="162" width="5.85546875" customWidth="1"/>
    <col min="163" max="163" width="8.85546875" customWidth="1"/>
    <col min="164" max="164" width="6.85546875" bestFit="1" customWidth="1"/>
    <col min="165" max="165" width="5.85546875" customWidth="1"/>
    <col min="166" max="166" width="3.5703125" customWidth="1"/>
    <col min="167" max="167" width="6.5703125" customWidth="1"/>
    <col min="168" max="175" width="9.85546875" customWidth="1"/>
    <col min="176" max="176" width="6.28515625" customWidth="1"/>
    <col min="177" max="177" width="3.7109375" customWidth="1"/>
    <col min="178" max="178" width="6.7109375" customWidth="1"/>
    <col min="179" max="179" width="15.85546875" customWidth="1"/>
    <col min="180" max="180" width="19" customWidth="1"/>
    <col min="181" max="181" width="11.140625" customWidth="1"/>
    <col min="182" max="182" width="14.28515625" bestFit="1" customWidth="1"/>
    <col min="183" max="183" width="9.140625" customWidth="1"/>
    <col min="184" max="184" width="12.140625" customWidth="1"/>
    <col min="185" max="185" width="11.140625" customWidth="1"/>
    <col min="186" max="186" width="6.85546875" customWidth="1"/>
    <col min="187" max="187" width="12.5703125" bestFit="1" customWidth="1"/>
    <col min="188" max="188" width="9.140625" customWidth="1"/>
    <col min="189" max="189" width="6.85546875" customWidth="1"/>
    <col min="190" max="191" width="3.85546875" customWidth="1"/>
    <col min="192" max="192" width="6.85546875" customWidth="1"/>
    <col min="193" max="194" width="3.85546875" customWidth="1"/>
    <col min="195" max="195" width="6.85546875" customWidth="1"/>
    <col min="196" max="196" width="3.7109375" customWidth="1"/>
    <col min="197" max="197" width="6.7109375" customWidth="1"/>
    <col min="198" max="198" width="12.140625" bestFit="1" customWidth="1"/>
    <col min="199" max="199" width="6.5703125" customWidth="1"/>
    <col min="200" max="200" width="6.85546875" customWidth="1"/>
    <col min="201" max="201" width="3.85546875" customWidth="1"/>
    <col min="202" max="202" width="6.85546875" customWidth="1"/>
    <col min="203" max="203" width="3.85546875" customWidth="1"/>
    <col min="204" max="204" width="6.85546875" customWidth="1"/>
    <col min="205" max="205" width="3.85546875" customWidth="1"/>
    <col min="206" max="206" width="6.85546875" customWidth="1"/>
    <col min="207" max="208" width="9.5703125" bestFit="1" customWidth="1"/>
    <col min="209" max="209" width="6.85546875" customWidth="1"/>
    <col min="210" max="210" width="12.5703125" bestFit="1" customWidth="1"/>
    <col min="211" max="211" width="6.5703125" customWidth="1"/>
    <col min="212" max="212" width="7.85546875" customWidth="1"/>
    <col min="213" max="213" width="4.85546875" customWidth="1"/>
    <col min="214" max="214" width="7.85546875" customWidth="1"/>
    <col min="215" max="215" width="4.85546875" customWidth="1"/>
    <col min="216" max="216" width="7.85546875" customWidth="1"/>
    <col min="217" max="217" width="4.85546875" customWidth="1"/>
    <col min="218" max="218" width="7.85546875" customWidth="1"/>
    <col min="219" max="219" width="9.5703125" bestFit="1" customWidth="1"/>
    <col min="220" max="220" width="5.5703125" customWidth="1"/>
    <col min="221" max="221" width="6.85546875" customWidth="1"/>
    <col min="222" max="223" width="3.28515625" customWidth="1"/>
    <col min="224" max="224" width="6.28515625" customWidth="1"/>
    <col min="225" max="225" width="8.5703125" customWidth="1"/>
    <col min="226" max="226" width="5.5703125" customWidth="1"/>
    <col min="227" max="227" width="6.85546875" customWidth="1"/>
    <col min="228" max="228" width="8.5703125" customWidth="1"/>
    <col min="229" max="232" width="5.5703125" customWidth="1"/>
    <col min="233" max="233" width="6.85546875" customWidth="1"/>
    <col min="234" max="236" width="3.85546875" customWidth="1"/>
    <col min="237" max="237" width="6.85546875" customWidth="1"/>
    <col min="238" max="243" width="3.85546875" customWidth="1"/>
    <col min="244" max="244" width="6.85546875" customWidth="1"/>
    <col min="245" max="245" width="3.85546875" customWidth="1"/>
    <col min="246" max="246" width="6.85546875" customWidth="1"/>
  </cols>
  <sheetData>
    <row r="1" spans="1:9" s="124" customFormat="1" ht="14.45" x14ac:dyDescent="0.3">
      <c r="A1" s="151">
        <f ca="1">NOW()</f>
        <v>45401.622911805556</v>
      </c>
      <c r="C1" s="124" t="s">
        <v>124</v>
      </c>
      <c r="D1" s="78"/>
      <c r="E1" s="78"/>
      <c r="F1" s="78"/>
      <c r="G1" s="78"/>
      <c r="H1" s="78"/>
      <c r="I1" s="78"/>
    </row>
    <row r="2" spans="1:9" s="124" customFormat="1" ht="14.45" x14ac:dyDescent="0.3">
      <c r="A2" s="25"/>
      <c r="D2" s="78"/>
      <c r="E2" s="78"/>
      <c r="F2" s="78"/>
      <c r="G2" s="78"/>
      <c r="H2" s="78"/>
      <c r="I2" s="78"/>
    </row>
    <row r="3" spans="1:9" ht="14.45" x14ac:dyDescent="0.3">
      <c r="A3" s="131" t="s">
        <v>4</v>
      </c>
      <c r="B3" s="132" t="s">
        <v>225</v>
      </c>
    </row>
    <row r="4" spans="1:9" s="26" customFormat="1" ht="18" x14ac:dyDescent="0.35">
      <c r="A4" s="77"/>
      <c r="D4" s="79"/>
      <c r="E4" s="79"/>
      <c r="F4" s="79"/>
      <c r="G4" s="79"/>
      <c r="H4" s="79"/>
      <c r="I4" s="79"/>
    </row>
    <row r="5" spans="1:9" ht="14.45" x14ac:dyDescent="0.3">
      <c r="A5" s="129"/>
      <c r="B5" s="133" t="s">
        <v>25</v>
      </c>
      <c r="C5" s="130"/>
      <c r="D5" s="80" t="s">
        <v>121</v>
      </c>
      <c r="E5" s="80" t="s">
        <v>122</v>
      </c>
    </row>
    <row r="6" spans="1:9" ht="14.45" x14ac:dyDescent="0.3">
      <c r="A6" s="127" t="s">
        <v>119</v>
      </c>
      <c r="B6" s="128" t="s">
        <v>26</v>
      </c>
      <c r="C6" s="149" t="s">
        <v>27</v>
      </c>
      <c r="D6" s="83" t="s">
        <v>8</v>
      </c>
      <c r="E6" s="83" t="s">
        <v>123</v>
      </c>
    </row>
    <row r="7" spans="1:9" ht="14.45" x14ac:dyDescent="0.3">
      <c r="A7" s="129" t="s">
        <v>707</v>
      </c>
      <c r="B7" s="164">
        <v>0</v>
      </c>
      <c r="C7" s="165">
        <v>12</v>
      </c>
      <c r="D7" s="80">
        <f>IF(B7&lt;0,"",(B7+(INT(C7/16))))</f>
        <v>0</v>
      </c>
      <c r="E7" s="82">
        <f>IF(C7=0,"",((16*(C7/16-(INT(C7/16))))))</f>
        <v>12</v>
      </c>
    </row>
    <row r="8" spans="1:9" ht="14.45" x14ac:dyDescent="0.3">
      <c r="A8" s="139" t="s">
        <v>219</v>
      </c>
      <c r="B8" s="166">
        <v>39</v>
      </c>
      <c r="C8" s="167">
        <v>144</v>
      </c>
      <c r="D8" s="80">
        <f t="shared" ref="D8:D61" si="0">IF(B8&lt;0,"",(B8+(INT(C8/16))))</f>
        <v>48</v>
      </c>
      <c r="E8" s="80">
        <f>IF(C8=0,"",(16*(C8/16-(INT(C8/16)))))</f>
        <v>0</v>
      </c>
    </row>
    <row r="9" spans="1:9" ht="14.45" x14ac:dyDescent="0.3">
      <c r="A9" s="139" t="s">
        <v>404</v>
      </c>
      <c r="B9" s="166">
        <v>28</v>
      </c>
      <c r="C9" s="167">
        <v>84</v>
      </c>
      <c r="D9" s="80">
        <f t="shared" si="0"/>
        <v>33</v>
      </c>
      <c r="E9" s="80">
        <f>IF(C9=0,"",(16*(C9/16-(INT(C9/16)))))</f>
        <v>4</v>
      </c>
    </row>
    <row r="10" spans="1:9" ht="14.45" x14ac:dyDescent="0.3">
      <c r="A10" s="139" t="s">
        <v>546</v>
      </c>
      <c r="B10" s="166">
        <v>43</v>
      </c>
      <c r="C10" s="167">
        <v>163</v>
      </c>
      <c r="D10" s="80">
        <f t="shared" si="0"/>
        <v>53</v>
      </c>
      <c r="E10" s="80">
        <f>IF(C10=0,"",(16*(C10/16-(INT(C10/16)))))</f>
        <v>3</v>
      </c>
    </row>
    <row r="11" spans="1:9" ht="14.45" x14ac:dyDescent="0.3">
      <c r="A11" s="139" t="s">
        <v>620</v>
      </c>
      <c r="B11" s="166">
        <v>13</v>
      </c>
      <c r="C11" s="167">
        <v>38</v>
      </c>
      <c r="D11" s="80">
        <f t="shared" si="0"/>
        <v>15</v>
      </c>
      <c r="E11" s="81">
        <f>IF(C11=0,"",(16*(C11/16-(INT(C11/16)))))</f>
        <v>6</v>
      </c>
    </row>
    <row r="12" spans="1:9" ht="14.45" x14ac:dyDescent="0.3">
      <c r="A12" s="139" t="s">
        <v>256</v>
      </c>
      <c r="B12" s="166">
        <v>50</v>
      </c>
      <c r="C12" s="167">
        <v>110</v>
      </c>
      <c r="D12" s="80">
        <f t="shared" si="0"/>
        <v>56</v>
      </c>
      <c r="E12" s="81">
        <f t="shared" ref="E12:E61" si="1">IF(C12=0,"",(16*(C12/16-(INT(C12/16)))))</f>
        <v>14</v>
      </c>
    </row>
    <row r="13" spans="1:9" ht="14.45" x14ac:dyDescent="0.3">
      <c r="A13" s="139" t="s">
        <v>745</v>
      </c>
      <c r="B13" s="166">
        <v>16</v>
      </c>
      <c r="C13" s="167">
        <v>51</v>
      </c>
      <c r="D13" s="80">
        <f t="shared" si="0"/>
        <v>19</v>
      </c>
      <c r="E13" s="80">
        <f t="shared" si="1"/>
        <v>3</v>
      </c>
    </row>
    <row r="14" spans="1:9" ht="14.45" x14ac:dyDescent="0.3">
      <c r="A14" s="139" t="s">
        <v>915</v>
      </c>
      <c r="B14" s="166">
        <v>0</v>
      </c>
      <c r="C14" s="167">
        <v>2</v>
      </c>
      <c r="D14" s="80">
        <f t="shared" si="0"/>
        <v>0</v>
      </c>
      <c r="E14" s="82">
        <f t="shared" si="1"/>
        <v>2</v>
      </c>
    </row>
    <row r="15" spans="1:9" ht="14.45" x14ac:dyDescent="0.3">
      <c r="A15" s="139" t="s">
        <v>858</v>
      </c>
      <c r="B15" s="166">
        <v>1</v>
      </c>
      <c r="C15" s="167">
        <v>6</v>
      </c>
      <c r="D15" s="80">
        <f t="shared" si="0"/>
        <v>1</v>
      </c>
      <c r="E15" s="80">
        <f t="shared" si="1"/>
        <v>6</v>
      </c>
    </row>
    <row r="16" spans="1:9" ht="14.45" x14ac:dyDescent="0.3">
      <c r="A16" s="139" t="s">
        <v>424</v>
      </c>
      <c r="B16" s="166">
        <v>58</v>
      </c>
      <c r="C16" s="167">
        <v>73</v>
      </c>
      <c r="D16" s="80">
        <f t="shared" si="0"/>
        <v>62</v>
      </c>
      <c r="E16" s="80">
        <f t="shared" si="1"/>
        <v>9</v>
      </c>
    </row>
    <row r="17" spans="1:5" ht="14.45" x14ac:dyDescent="0.3">
      <c r="A17" s="139" t="s">
        <v>936</v>
      </c>
      <c r="B17" s="166">
        <v>0</v>
      </c>
      <c r="C17" s="167">
        <v>0</v>
      </c>
      <c r="D17" s="80">
        <f t="shared" si="0"/>
        <v>0</v>
      </c>
      <c r="E17" s="80" t="str">
        <f t="shared" si="1"/>
        <v/>
      </c>
    </row>
    <row r="18" spans="1:5" ht="14.45" x14ac:dyDescent="0.3">
      <c r="A18" s="139" t="s">
        <v>217</v>
      </c>
      <c r="B18" s="166">
        <v>15</v>
      </c>
      <c r="C18" s="167">
        <v>65</v>
      </c>
      <c r="D18" s="80">
        <f t="shared" si="0"/>
        <v>19</v>
      </c>
      <c r="E18" s="80">
        <f t="shared" si="1"/>
        <v>1</v>
      </c>
    </row>
    <row r="19" spans="1:5" ht="14.45" x14ac:dyDescent="0.3">
      <c r="A19" s="139" t="s">
        <v>232</v>
      </c>
      <c r="B19" s="166">
        <v>74</v>
      </c>
      <c r="C19" s="167">
        <v>120</v>
      </c>
      <c r="D19" s="80">
        <f t="shared" si="0"/>
        <v>81</v>
      </c>
      <c r="E19" s="80">
        <f t="shared" si="1"/>
        <v>8</v>
      </c>
    </row>
    <row r="20" spans="1:5" ht="14.45" x14ac:dyDescent="0.3">
      <c r="A20" s="139" t="s">
        <v>213</v>
      </c>
      <c r="B20" s="166">
        <v>57</v>
      </c>
      <c r="C20" s="167">
        <v>76</v>
      </c>
      <c r="D20" s="80">
        <f t="shared" si="0"/>
        <v>61</v>
      </c>
      <c r="E20" s="80">
        <f t="shared" si="1"/>
        <v>12</v>
      </c>
    </row>
    <row r="21" spans="1:5" ht="14.45" x14ac:dyDescent="0.3">
      <c r="A21" s="139" t="s">
        <v>500</v>
      </c>
      <c r="B21" s="166">
        <v>20</v>
      </c>
      <c r="C21" s="167">
        <v>73</v>
      </c>
      <c r="D21" s="80">
        <f t="shared" si="0"/>
        <v>24</v>
      </c>
      <c r="E21" s="80">
        <f t="shared" si="1"/>
        <v>9</v>
      </c>
    </row>
    <row r="22" spans="1:5" ht="14.45" x14ac:dyDescent="0.3">
      <c r="A22" s="139" t="s">
        <v>535</v>
      </c>
      <c r="B22" s="166">
        <v>1</v>
      </c>
      <c r="C22" s="167">
        <v>16</v>
      </c>
      <c r="D22" s="80">
        <f t="shared" si="0"/>
        <v>2</v>
      </c>
      <c r="E22" s="80">
        <f t="shared" si="1"/>
        <v>0</v>
      </c>
    </row>
    <row r="23" spans="1:5" ht="14.45" x14ac:dyDescent="0.3">
      <c r="A23" s="139" t="s">
        <v>772</v>
      </c>
      <c r="B23" s="166">
        <v>7</v>
      </c>
      <c r="C23" s="167">
        <v>12</v>
      </c>
      <c r="D23" s="80">
        <f t="shared" si="0"/>
        <v>7</v>
      </c>
      <c r="E23" s="80">
        <f t="shared" si="1"/>
        <v>12</v>
      </c>
    </row>
    <row r="24" spans="1:5" ht="14.45" x14ac:dyDescent="0.3">
      <c r="A24" s="139" t="s">
        <v>393</v>
      </c>
      <c r="B24" s="166">
        <v>145</v>
      </c>
      <c r="C24" s="167">
        <v>250</v>
      </c>
      <c r="D24" s="80">
        <f t="shared" si="0"/>
        <v>160</v>
      </c>
      <c r="E24" s="80">
        <f t="shared" si="1"/>
        <v>10</v>
      </c>
    </row>
    <row r="25" spans="1:5" ht="14.45" x14ac:dyDescent="0.3">
      <c r="A25" s="139" t="s">
        <v>215</v>
      </c>
      <c r="B25" s="166">
        <v>45</v>
      </c>
      <c r="C25" s="167">
        <v>178</v>
      </c>
      <c r="D25" s="80">
        <f t="shared" si="0"/>
        <v>56</v>
      </c>
      <c r="E25" s="80">
        <f t="shared" si="1"/>
        <v>2</v>
      </c>
    </row>
    <row r="26" spans="1:5" ht="14.45" x14ac:dyDescent="0.3">
      <c r="A26" s="139" t="s">
        <v>342</v>
      </c>
      <c r="B26" s="166">
        <v>0</v>
      </c>
      <c r="C26" s="167">
        <v>6</v>
      </c>
      <c r="D26" s="80">
        <f t="shared" si="0"/>
        <v>0</v>
      </c>
      <c r="E26" s="80">
        <f t="shared" si="1"/>
        <v>6</v>
      </c>
    </row>
    <row r="27" spans="1:5" ht="14.45" x14ac:dyDescent="0.3">
      <c r="A27" s="139" t="s">
        <v>350</v>
      </c>
      <c r="B27" s="166">
        <v>98</v>
      </c>
      <c r="C27" s="167">
        <v>215</v>
      </c>
      <c r="D27" s="80">
        <f t="shared" si="0"/>
        <v>111</v>
      </c>
      <c r="E27" s="80">
        <f t="shared" si="1"/>
        <v>7</v>
      </c>
    </row>
    <row r="28" spans="1:5" x14ac:dyDescent="0.25">
      <c r="A28" s="139" t="s">
        <v>581</v>
      </c>
      <c r="B28" s="166">
        <v>0</v>
      </c>
      <c r="C28" s="167">
        <v>4</v>
      </c>
      <c r="D28" s="80">
        <f t="shared" si="0"/>
        <v>0</v>
      </c>
      <c r="E28" s="80">
        <f t="shared" si="1"/>
        <v>4</v>
      </c>
    </row>
    <row r="29" spans="1:5" x14ac:dyDescent="0.25">
      <c r="A29" s="139" t="s">
        <v>359</v>
      </c>
      <c r="B29" s="166">
        <v>0</v>
      </c>
      <c r="C29" s="167">
        <v>39</v>
      </c>
      <c r="D29" s="80">
        <f t="shared" si="0"/>
        <v>2</v>
      </c>
      <c r="E29" s="80">
        <f t="shared" si="1"/>
        <v>7</v>
      </c>
    </row>
    <row r="30" spans="1:5" x14ac:dyDescent="0.25">
      <c r="A30" s="139" t="s">
        <v>366</v>
      </c>
      <c r="B30" s="166">
        <v>0</v>
      </c>
      <c r="C30" s="167">
        <v>10</v>
      </c>
      <c r="D30" s="80">
        <f t="shared" si="0"/>
        <v>0</v>
      </c>
      <c r="E30" s="80">
        <f t="shared" si="1"/>
        <v>10</v>
      </c>
    </row>
    <row r="31" spans="1:5" x14ac:dyDescent="0.25">
      <c r="A31" s="139" t="s">
        <v>530</v>
      </c>
      <c r="B31" s="166">
        <v>1</v>
      </c>
      <c r="C31" s="167">
        <v>10</v>
      </c>
      <c r="D31" s="80">
        <f t="shared" si="0"/>
        <v>1</v>
      </c>
      <c r="E31" s="80">
        <f t="shared" si="1"/>
        <v>10</v>
      </c>
    </row>
    <row r="32" spans="1:5" x14ac:dyDescent="0.25">
      <c r="A32" s="139" t="s">
        <v>498</v>
      </c>
      <c r="B32" s="166">
        <v>17</v>
      </c>
      <c r="C32" s="167">
        <v>168</v>
      </c>
      <c r="D32" s="80">
        <f t="shared" si="0"/>
        <v>27</v>
      </c>
      <c r="E32" s="80">
        <f t="shared" si="1"/>
        <v>8</v>
      </c>
    </row>
    <row r="33" spans="1:12" x14ac:dyDescent="0.25">
      <c r="A33" s="139" t="s">
        <v>223</v>
      </c>
      <c r="B33" s="166">
        <v>2</v>
      </c>
      <c r="C33" s="167">
        <v>23</v>
      </c>
      <c r="D33" s="80">
        <f t="shared" si="0"/>
        <v>3</v>
      </c>
      <c r="E33" s="80">
        <f t="shared" si="1"/>
        <v>7</v>
      </c>
    </row>
    <row r="34" spans="1:12" x14ac:dyDescent="0.25">
      <c r="A34" s="139" t="s">
        <v>221</v>
      </c>
      <c r="B34" s="166">
        <v>0</v>
      </c>
      <c r="C34" s="167">
        <v>9</v>
      </c>
      <c r="D34" s="80">
        <f t="shared" si="0"/>
        <v>0</v>
      </c>
      <c r="E34" s="80">
        <f t="shared" si="1"/>
        <v>9</v>
      </c>
    </row>
    <row r="35" spans="1:12" x14ac:dyDescent="0.25">
      <c r="A35" s="139" t="s">
        <v>267</v>
      </c>
      <c r="B35" s="166">
        <v>0</v>
      </c>
      <c r="C35" s="167">
        <v>18</v>
      </c>
      <c r="D35" s="80">
        <f t="shared" si="0"/>
        <v>1</v>
      </c>
      <c r="E35" s="80">
        <f t="shared" si="1"/>
        <v>2</v>
      </c>
    </row>
    <row r="36" spans="1:12" x14ac:dyDescent="0.25">
      <c r="A36" s="139" t="s">
        <v>788</v>
      </c>
      <c r="B36" s="166">
        <v>0</v>
      </c>
      <c r="C36" s="167">
        <v>0</v>
      </c>
      <c r="D36" s="80">
        <f t="shared" si="0"/>
        <v>0</v>
      </c>
      <c r="E36" s="80" t="str">
        <f t="shared" si="1"/>
        <v/>
      </c>
    </row>
    <row r="37" spans="1:12" x14ac:dyDescent="0.25">
      <c r="A37" s="139" t="s">
        <v>594</v>
      </c>
      <c r="B37" s="166">
        <v>25</v>
      </c>
      <c r="C37" s="167">
        <v>95</v>
      </c>
      <c r="D37" s="80">
        <f t="shared" si="0"/>
        <v>30</v>
      </c>
      <c r="E37" s="80">
        <f t="shared" si="1"/>
        <v>15</v>
      </c>
    </row>
    <row r="38" spans="1:12" x14ac:dyDescent="0.25">
      <c r="A38" s="139" t="s">
        <v>496</v>
      </c>
      <c r="B38" s="166">
        <v>52</v>
      </c>
      <c r="C38" s="167">
        <v>81</v>
      </c>
      <c r="D38" s="80">
        <f t="shared" si="0"/>
        <v>57</v>
      </c>
      <c r="E38" s="80">
        <f t="shared" si="1"/>
        <v>1</v>
      </c>
    </row>
    <row r="39" spans="1:12" x14ac:dyDescent="0.25">
      <c r="A39" s="139" t="s">
        <v>1008</v>
      </c>
      <c r="B39" s="166">
        <v>0</v>
      </c>
      <c r="C39" s="167">
        <v>0</v>
      </c>
      <c r="D39" s="80">
        <f t="shared" si="0"/>
        <v>0</v>
      </c>
      <c r="E39" s="80" t="str">
        <f t="shared" si="1"/>
        <v/>
      </c>
    </row>
    <row r="40" spans="1:12" x14ac:dyDescent="0.25">
      <c r="A40" s="139" t="s">
        <v>955</v>
      </c>
      <c r="B40" s="166">
        <v>0</v>
      </c>
      <c r="C40" s="167">
        <v>0</v>
      </c>
      <c r="D40" s="80">
        <f t="shared" si="0"/>
        <v>0</v>
      </c>
      <c r="E40" s="80" t="str">
        <f t="shared" si="1"/>
        <v/>
      </c>
    </row>
    <row r="41" spans="1:12" x14ac:dyDescent="0.25">
      <c r="A41" s="139" t="s">
        <v>233</v>
      </c>
      <c r="B41" s="166">
        <v>2</v>
      </c>
      <c r="C41" s="167">
        <v>44</v>
      </c>
      <c r="D41" s="80">
        <f t="shared" si="0"/>
        <v>4</v>
      </c>
      <c r="E41" s="80">
        <f t="shared" si="1"/>
        <v>12</v>
      </c>
    </row>
    <row r="42" spans="1:12" x14ac:dyDescent="0.25">
      <c r="A42" s="139" t="s">
        <v>266</v>
      </c>
      <c r="B42" s="166">
        <v>55</v>
      </c>
      <c r="C42" s="167">
        <v>241</v>
      </c>
      <c r="D42" s="80">
        <f t="shared" si="0"/>
        <v>70</v>
      </c>
      <c r="E42" s="80">
        <f t="shared" si="1"/>
        <v>1</v>
      </c>
      <c r="L42" t="s">
        <v>113</v>
      </c>
    </row>
    <row r="43" spans="1:12" x14ac:dyDescent="0.25">
      <c r="A43" s="139" t="s">
        <v>134</v>
      </c>
      <c r="B43" s="166">
        <v>0</v>
      </c>
      <c r="C43" s="167">
        <v>6</v>
      </c>
      <c r="D43" s="80">
        <f t="shared" si="0"/>
        <v>0</v>
      </c>
      <c r="E43" s="80">
        <f t="shared" si="1"/>
        <v>6</v>
      </c>
    </row>
    <row r="44" spans="1:12" x14ac:dyDescent="0.25">
      <c r="A44" s="139" t="s">
        <v>273</v>
      </c>
      <c r="B44" s="166">
        <v>0</v>
      </c>
      <c r="C44" s="167">
        <v>4</v>
      </c>
      <c r="D44" s="80">
        <f t="shared" si="0"/>
        <v>0</v>
      </c>
      <c r="E44" s="80">
        <f t="shared" si="1"/>
        <v>4</v>
      </c>
    </row>
    <row r="45" spans="1:12" x14ac:dyDescent="0.25">
      <c r="A45" s="139" t="s">
        <v>343</v>
      </c>
      <c r="B45" s="166">
        <v>0</v>
      </c>
      <c r="C45" s="167">
        <v>1</v>
      </c>
      <c r="D45" s="80">
        <f t="shared" si="0"/>
        <v>0</v>
      </c>
      <c r="E45" s="80">
        <f t="shared" si="1"/>
        <v>1</v>
      </c>
    </row>
    <row r="46" spans="1:12" x14ac:dyDescent="0.25">
      <c r="A46" s="139" t="s">
        <v>387</v>
      </c>
      <c r="B46" s="166">
        <v>0</v>
      </c>
      <c r="C46" s="167">
        <v>0</v>
      </c>
      <c r="D46" s="80">
        <f t="shared" si="0"/>
        <v>0</v>
      </c>
      <c r="E46" s="80" t="str">
        <f t="shared" si="1"/>
        <v/>
      </c>
    </row>
    <row r="47" spans="1:12" x14ac:dyDescent="0.25">
      <c r="A47" s="139" t="s">
        <v>413</v>
      </c>
      <c r="B47" s="166">
        <v>0</v>
      </c>
      <c r="C47" s="167">
        <v>0</v>
      </c>
      <c r="D47" s="80">
        <f t="shared" si="0"/>
        <v>0</v>
      </c>
      <c r="E47" s="80" t="str">
        <f t="shared" si="1"/>
        <v/>
      </c>
    </row>
    <row r="48" spans="1:12" x14ac:dyDescent="0.25">
      <c r="A48" s="139" t="s">
        <v>502</v>
      </c>
      <c r="B48" s="166">
        <v>1</v>
      </c>
      <c r="C48" s="167">
        <v>10</v>
      </c>
      <c r="D48" s="80">
        <f t="shared" si="0"/>
        <v>1</v>
      </c>
      <c r="E48" s="80">
        <f t="shared" si="1"/>
        <v>10</v>
      </c>
    </row>
    <row r="49" spans="1:5" x14ac:dyDescent="0.25">
      <c r="A49" s="139" t="s">
        <v>507</v>
      </c>
      <c r="B49" s="166">
        <v>472</v>
      </c>
      <c r="C49" s="167">
        <v>74.5</v>
      </c>
      <c r="D49" s="80">
        <f t="shared" si="0"/>
        <v>476</v>
      </c>
      <c r="E49" s="80">
        <f t="shared" si="1"/>
        <v>10.5</v>
      </c>
    </row>
    <row r="50" spans="1:5" x14ac:dyDescent="0.25">
      <c r="A50" s="139" t="s">
        <v>469</v>
      </c>
      <c r="B50" s="166">
        <v>1</v>
      </c>
      <c r="C50" s="167">
        <v>0</v>
      </c>
      <c r="D50" s="80">
        <f t="shared" si="0"/>
        <v>1</v>
      </c>
      <c r="E50" s="80" t="str">
        <f t="shared" si="1"/>
        <v/>
      </c>
    </row>
    <row r="51" spans="1:5" x14ac:dyDescent="0.25">
      <c r="A51" s="139" t="s">
        <v>547</v>
      </c>
      <c r="B51" s="166">
        <v>69</v>
      </c>
      <c r="C51" s="167">
        <v>34</v>
      </c>
      <c r="D51" s="80">
        <f t="shared" si="0"/>
        <v>71</v>
      </c>
      <c r="E51" s="80">
        <f t="shared" si="1"/>
        <v>2</v>
      </c>
    </row>
    <row r="52" spans="1:5" x14ac:dyDescent="0.25">
      <c r="A52" s="139" t="s">
        <v>557</v>
      </c>
      <c r="B52" s="166">
        <v>0</v>
      </c>
      <c r="C52" s="167">
        <v>4</v>
      </c>
      <c r="D52" s="80">
        <f t="shared" si="0"/>
        <v>0</v>
      </c>
      <c r="E52" s="80">
        <f t="shared" si="1"/>
        <v>4</v>
      </c>
    </row>
    <row r="53" spans="1:5" x14ac:dyDescent="0.25">
      <c r="A53" s="139" t="s">
        <v>569</v>
      </c>
      <c r="B53" s="166">
        <v>0</v>
      </c>
      <c r="C53" s="167">
        <v>0</v>
      </c>
      <c r="D53" s="80">
        <f t="shared" si="0"/>
        <v>0</v>
      </c>
      <c r="E53" s="80" t="str">
        <f t="shared" si="1"/>
        <v/>
      </c>
    </row>
    <row r="54" spans="1:5" x14ac:dyDescent="0.25">
      <c r="A54" s="139" t="s">
        <v>592</v>
      </c>
      <c r="B54" s="166">
        <v>5</v>
      </c>
      <c r="C54" s="167">
        <v>30</v>
      </c>
      <c r="D54" s="80">
        <f t="shared" si="0"/>
        <v>6</v>
      </c>
      <c r="E54" s="80">
        <f t="shared" si="1"/>
        <v>14</v>
      </c>
    </row>
    <row r="55" spans="1:5" x14ac:dyDescent="0.25">
      <c r="A55" s="139" t="s">
        <v>596</v>
      </c>
      <c r="B55" s="166">
        <v>0</v>
      </c>
      <c r="C55" s="167">
        <v>0</v>
      </c>
      <c r="D55" s="80">
        <f t="shared" si="0"/>
        <v>0</v>
      </c>
      <c r="E55" s="80" t="str">
        <f t="shared" si="1"/>
        <v/>
      </c>
    </row>
    <row r="56" spans="1:5" x14ac:dyDescent="0.25">
      <c r="A56" s="139" t="s">
        <v>603</v>
      </c>
      <c r="B56" s="166">
        <v>10</v>
      </c>
      <c r="C56" s="167">
        <v>33</v>
      </c>
      <c r="D56" s="80">
        <f t="shared" si="0"/>
        <v>12</v>
      </c>
      <c r="E56" s="80">
        <f t="shared" si="1"/>
        <v>1</v>
      </c>
    </row>
    <row r="57" spans="1:5" x14ac:dyDescent="0.25">
      <c r="A57" s="139" t="s">
        <v>608</v>
      </c>
      <c r="B57" s="166">
        <v>100</v>
      </c>
      <c r="C57" s="167">
        <v>41</v>
      </c>
      <c r="D57" s="80">
        <f t="shared" si="0"/>
        <v>102</v>
      </c>
      <c r="E57" s="80">
        <f t="shared" si="1"/>
        <v>9</v>
      </c>
    </row>
    <row r="58" spans="1:5" x14ac:dyDescent="0.25">
      <c r="A58" s="139" t="s">
        <v>646</v>
      </c>
      <c r="B58" s="166">
        <v>0</v>
      </c>
      <c r="C58" s="167">
        <v>0</v>
      </c>
      <c r="D58" s="80">
        <f t="shared" si="0"/>
        <v>0</v>
      </c>
      <c r="E58" s="80" t="str">
        <f t="shared" si="1"/>
        <v/>
      </c>
    </row>
    <row r="59" spans="1:5" x14ac:dyDescent="0.25">
      <c r="A59" s="139" t="s">
        <v>659</v>
      </c>
      <c r="B59" s="166">
        <v>0</v>
      </c>
      <c r="C59" s="167">
        <v>0</v>
      </c>
      <c r="D59" s="80">
        <f t="shared" si="0"/>
        <v>0</v>
      </c>
      <c r="E59" s="80" t="str">
        <f t="shared" si="1"/>
        <v/>
      </c>
    </row>
    <row r="60" spans="1:5" x14ac:dyDescent="0.25">
      <c r="A60" s="139" t="s">
        <v>715</v>
      </c>
      <c r="B60" s="166">
        <v>2</v>
      </c>
      <c r="C60" s="167">
        <v>9</v>
      </c>
      <c r="D60" s="80">
        <f t="shared" si="0"/>
        <v>2</v>
      </c>
      <c r="E60" s="80">
        <f t="shared" si="1"/>
        <v>9</v>
      </c>
    </row>
    <row r="61" spans="1:5" x14ac:dyDescent="0.25">
      <c r="A61" s="139" t="s">
        <v>722</v>
      </c>
      <c r="B61" s="166">
        <v>0</v>
      </c>
      <c r="C61" s="167">
        <v>10</v>
      </c>
      <c r="D61" s="80">
        <f t="shared" si="0"/>
        <v>0</v>
      </c>
      <c r="E61" s="80">
        <f t="shared" si="1"/>
        <v>10</v>
      </c>
    </row>
    <row r="62" spans="1:5" x14ac:dyDescent="0.25">
      <c r="A62" s="139" t="s">
        <v>737</v>
      </c>
      <c r="B62" s="166">
        <v>0</v>
      </c>
      <c r="C62" s="167">
        <v>7</v>
      </c>
      <c r="D62" s="80">
        <f t="shared" ref="D62:D69" si="2">IF(B62&lt;0,"",(B62+(INT(C62/16))))</f>
        <v>0</v>
      </c>
      <c r="E62" s="80">
        <f t="shared" ref="E62:E69" si="3">IF(C62=0,"",(16*(C62/16-(INT(C62/16)))))</f>
        <v>7</v>
      </c>
    </row>
    <row r="63" spans="1:5" x14ac:dyDescent="0.25">
      <c r="A63" s="139" t="s">
        <v>739</v>
      </c>
      <c r="B63" s="166">
        <v>0</v>
      </c>
      <c r="C63" s="167">
        <v>0</v>
      </c>
      <c r="D63" s="80">
        <f t="shared" si="2"/>
        <v>0</v>
      </c>
      <c r="E63" s="80" t="str">
        <f t="shared" si="3"/>
        <v/>
      </c>
    </row>
    <row r="64" spans="1:5" x14ac:dyDescent="0.25">
      <c r="A64" s="139" t="s">
        <v>753</v>
      </c>
      <c r="B64" s="166">
        <v>0</v>
      </c>
      <c r="C64" s="167">
        <v>0</v>
      </c>
      <c r="D64" s="80">
        <f t="shared" si="2"/>
        <v>0</v>
      </c>
      <c r="E64" s="80" t="str">
        <f t="shared" si="3"/>
        <v/>
      </c>
    </row>
    <row r="65" spans="1:5" x14ac:dyDescent="0.25">
      <c r="A65" s="139" t="s">
        <v>773</v>
      </c>
      <c r="B65" s="166">
        <v>0</v>
      </c>
      <c r="C65" s="167">
        <v>0</v>
      </c>
      <c r="D65" s="96">
        <f t="shared" si="2"/>
        <v>0</v>
      </c>
      <c r="E65" s="96" t="str">
        <f t="shared" si="3"/>
        <v/>
      </c>
    </row>
    <row r="66" spans="1:5" x14ac:dyDescent="0.25">
      <c r="A66" s="139" t="s">
        <v>776</v>
      </c>
      <c r="B66" s="166">
        <v>3</v>
      </c>
      <c r="C66" s="167">
        <v>8</v>
      </c>
      <c r="D66" s="80">
        <f t="shared" si="2"/>
        <v>3</v>
      </c>
      <c r="E66" s="80">
        <f t="shared" si="3"/>
        <v>8</v>
      </c>
    </row>
    <row r="67" spans="1:5" x14ac:dyDescent="0.25">
      <c r="A67" s="139" t="s">
        <v>812</v>
      </c>
      <c r="B67" s="166">
        <v>8</v>
      </c>
      <c r="C67" s="167">
        <v>8</v>
      </c>
      <c r="D67" s="80">
        <f t="shared" si="2"/>
        <v>8</v>
      </c>
      <c r="E67" s="80">
        <f t="shared" si="3"/>
        <v>8</v>
      </c>
    </row>
    <row r="68" spans="1:5" x14ac:dyDescent="0.25">
      <c r="A68" s="139" t="s">
        <v>840</v>
      </c>
      <c r="B68" s="166">
        <v>0</v>
      </c>
      <c r="C68" s="167">
        <v>0</v>
      </c>
      <c r="D68" s="80">
        <f t="shared" si="2"/>
        <v>0</v>
      </c>
      <c r="E68" s="80" t="str">
        <f t="shared" si="3"/>
        <v/>
      </c>
    </row>
    <row r="69" spans="1:5" x14ac:dyDescent="0.25">
      <c r="A69" s="139" t="s">
        <v>859</v>
      </c>
      <c r="B69" s="166">
        <v>0</v>
      </c>
      <c r="C69" s="167">
        <v>0</v>
      </c>
      <c r="D69" s="80">
        <f t="shared" si="2"/>
        <v>0</v>
      </c>
      <c r="E69" s="80" t="str">
        <f t="shared" si="3"/>
        <v/>
      </c>
    </row>
    <row r="70" spans="1:5" x14ac:dyDescent="0.25">
      <c r="A70" s="139" t="s">
        <v>878</v>
      </c>
      <c r="B70" s="166">
        <v>0</v>
      </c>
      <c r="C70" s="167">
        <v>18</v>
      </c>
    </row>
    <row r="71" spans="1:5" x14ac:dyDescent="0.25">
      <c r="A71" s="139" t="s">
        <v>887</v>
      </c>
      <c r="B71" s="166">
        <v>0</v>
      </c>
      <c r="C71" s="167">
        <v>0</v>
      </c>
    </row>
    <row r="72" spans="1:5" x14ac:dyDescent="0.25">
      <c r="A72" s="139" t="s">
        <v>892</v>
      </c>
      <c r="B72" s="166">
        <v>12</v>
      </c>
      <c r="C72" s="167">
        <v>0</v>
      </c>
    </row>
    <row r="73" spans="1:5" x14ac:dyDescent="0.25">
      <c r="A73" s="139" t="s">
        <v>894</v>
      </c>
      <c r="B73" s="166">
        <v>0</v>
      </c>
      <c r="C73" s="167">
        <v>0</v>
      </c>
    </row>
    <row r="74" spans="1:5" x14ac:dyDescent="0.25">
      <c r="A74" s="139" t="s">
        <v>918</v>
      </c>
      <c r="B74" s="166">
        <v>3</v>
      </c>
      <c r="C74" s="167">
        <v>4</v>
      </c>
    </row>
    <row r="75" spans="1:5" x14ac:dyDescent="0.25">
      <c r="A75" s="139" t="s">
        <v>954</v>
      </c>
      <c r="B75" s="166">
        <v>0</v>
      </c>
      <c r="C75" s="167">
        <v>0</v>
      </c>
    </row>
    <row r="76" spans="1:5" x14ac:dyDescent="0.25">
      <c r="A76" s="139" t="s">
        <v>1014</v>
      </c>
      <c r="B76" s="166">
        <v>0</v>
      </c>
      <c r="C76" s="167">
        <v>3</v>
      </c>
    </row>
    <row r="77" spans="1:5" x14ac:dyDescent="0.25">
      <c r="A77" s="139" t="s">
        <v>1022</v>
      </c>
      <c r="B77" s="166">
        <v>0</v>
      </c>
      <c r="C77" s="167">
        <v>0</v>
      </c>
    </row>
    <row r="78" spans="1:5" x14ac:dyDescent="0.25">
      <c r="A78" s="139" t="s">
        <v>1024</v>
      </c>
      <c r="B78" s="166">
        <v>0</v>
      </c>
      <c r="C78" s="167">
        <v>0</v>
      </c>
    </row>
    <row r="79" spans="1:5" x14ac:dyDescent="0.25">
      <c r="A79" s="139" t="s">
        <v>1027</v>
      </c>
      <c r="B79" s="166">
        <v>0</v>
      </c>
      <c r="C79" s="167">
        <v>0</v>
      </c>
    </row>
    <row r="80" spans="1:5" x14ac:dyDescent="0.25">
      <c r="A80" s="134" t="s">
        <v>24</v>
      </c>
      <c r="B80" s="135">
        <v>1550</v>
      </c>
      <c r="C80" s="150">
        <v>2740.5</v>
      </c>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row r="197" spans="1:1" x14ac:dyDescent="0.25">
      <c r="A197"/>
    </row>
    <row r="198" spans="1:1" x14ac:dyDescent="0.25">
      <c r="A198"/>
    </row>
    <row r="199" spans="1:1" x14ac:dyDescent="0.25">
      <c r="A199"/>
    </row>
    <row r="200" spans="1:1" x14ac:dyDescent="0.25">
      <c r="A200"/>
    </row>
    <row r="201" spans="1:1" x14ac:dyDescent="0.25">
      <c r="A201"/>
    </row>
    <row r="202" spans="1:1" x14ac:dyDescent="0.25">
      <c r="A202"/>
    </row>
    <row r="203" spans="1:1" x14ac:dyDescent="0.25">
      <c r="A203"/>
    </row>
    <row r="204" spans="1:1" x14ac:dyDescent="0.25">
      <c r="A204"/>
    </row>
    <row r="205" spans="1:1" x14ac:dyDescent="0.25">
      <c r="A205"/>
    </row>
    <row r="206" spans="1:1" x14ac:dyDescent="0.25">
      <c r="A206"/>
    </row>
    <row r="207" spans="1:1" x14ac:dyDescent="0.25">
      <c r="A207"/>
    </row>
    <row r="208" spans="1:1"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row r="297" spans="1:1" x14ac:dyDescent="0.25">
      <c r="A297"/>
    </row>
    <row r="298" spans="1:1" x14ac:dyDescent="0.25">
      <c r="A298"/>
    </row>
    <row r="299" spans="1:1" x14ac:dyDescent="0.25">
      <c r="A299"/>
    </row>
    <row r="300" spans="1:1" x14ac:dyDescent="0.25">
      <c r="A300"/>
    </row>
    <row r="301" spans="1:1" x14ac:dyDescent="0.25">
      <c r="A301"/>
    </row>
    <row r="302" spans="1:1" x14ac:dyDescent="0.25">
      <c r="A302"/>
    </row>
    <row r="303" spans="1:1" x14ac:dyDescent="0.25">
      <c r="A303"/>
    </row>
    <row r="304" spans="1:1" x14ac:dyDescent="0.25">
      <c r="A304"/>
    </row>
    <row r="305" spans="1:1" x14ac:dyDescent="0.25">
      <c r="A305"/>
    </row>
    <row r="306" spans="1:1" x14ac:dyDescent="0.25">
      <c r="A306"/>
    </row>
    <row r="307" spans="1:1" x14ac:dyDescent="0.25">
      <c r="A307"/>
    </row>
    <row r="308" spans="1:1" x14ac:dyDescent="0.25">
      <c r="A308"/>
    </row>
    <row r="309" spans="1:1" x14ac:dyDescent="0.25">
      <c r="A309"/>
    </row>
    <row r="310" spans="1:1" x14ac:dyDescent="0.25">
      <c r="A310"/>
    </row>
    <row r="311" spans="1:1" x14ac:dyDescent="0.25">
      <c r="A311"/>
    </row>
    <row r="312" spans="1:1" x14ac:dyDescent="0.25">
      <c r="A312"/>
    </row>
    <row r="313" spans="1:1" x14ac:dyDescent="0.25">
      <c r="A313"/>
    </row>
    <row r="314" spans="1:1" x14ac:dyDescent="0.25">
      <c r="A314"/>
    </row>
    <row r="315" spans="1:1" x14ac:dyDescent="0.25">
      <c r="A315"/>
    </row>
    <row r="316" spans="1:1" x14ac:dyDescent="0.25">
      <c r="A316"/>
    </row>
    <row r="317" spans="1:1" x14ac:dyDescent="0.25">
      <c r="A317"/>
    </row>
    <row r="318" spans="1:1" x14ac:dyDescent="0.25">
      <c r="A318"/>
    </row>
    <row r="319" spans="1:1" x14ac:dyDescent="0.25">
      <c r="A319"/>
    </row>
    <row r="320" spans="1:1" x14ac:dyDescent="0.25">
      <c r="A320"/>
    </row>
    <row r="321" spans="1:1" x14ac:dyDescent="0.25">
      <c r="A321"/>
    </row>
    <row r="322" spans="1:1" x14ac:dyDescent="0.25">
      <c r="A322"/>
    </row>
    <row r="323" spans="1:1" x14ac:dyDescent="0.25">
      <c r="A323"/>
    </row>
    <row r="324" spans="1:1" x14ac:dyDescent="0.25">
      <c r="A324"/>
    </row>
    <row r="325" spans="1:1" x14ac:dyDescent="0.25">
      <c r="A325"/>
    </row>
    <row r="326" spans="1:1" x14ac:dyDescent="0.25">
      <c r="A326"/>
    </row>
    <row r="327" spans="1:1" x14ac:dyDescent="0.25">
      <c r="A327"/>
    </row>
    <row r="328" spans="1:1" x14ac:dyDescent="0.25">
      <c r="A328"/>
    </row>
    <row r="329" spans="1:1" x14ac:dyDescent="0.25">
      <c r="A329"/>
    </row>
    <row r="330" spans="1:1" x14ac:dyDescent="0.25">
      <c r="A330"/>
    </row>
    <row r="331" spans="1:1" x14ac:dyDescent="0.25">
      <c r="A331"/>
    </row>
    <row r="332" spans="1:1" x14ac:dyDescent="0.25">
      <c r="A332"/>
    </row>
    <row r="333" spans="1:1" x14ac:dyDescent="0.25">
      <c r="A333"/>
    </row>
    <row r="334" spans="1:1" x14ac:dyDescent="0.25">
      <c r="A334"/>
    </row>
    <row r="335" spans="1:1" x14ac:dyDescent="0.25">
      <c r="A335"/>
    </row>
    <row r="336" spans="1:1" x14ac:dyDescent="0.25">
      <c r="A336"/>
    </row>
    <row r="337" spans="1:1" x14ac:dyDescent="0.25">
      <c r="A337"/>
    </row>
    <row r="338" spans="1:1" x14ac:dyDescent="0.25">
      <c r="A338"/>
    </row>
    <row r="339" spans="1:1" x14ac:dyDescent="0.25">
      <c r="A339"/>
    </row>
    <row r="340" spans="1:1" x14ac:dyDescent="0.25">
      <c r="A340"/>
    </row>
    <row r="341" spans="1:1" x14ac:dyDescent="0.25">
      <c r="A341"/>
    </row>
    <row r="342" spans="1:1" x14ac:dyDescent="0.25">
      <c r="A342"/>
    </row>
    <row r="343" spans="1:1" x14ac:dyDescent="0.25">
      <c r="A343"/>
    </row>
    <row r="344" spans="1:1" x14ac:dyDescent="0.25">
      <c r="A344"/>
    </row>
    <row r="345" spans="1:1" x14ac:dyDescent="0.25">
      <c r="A345"/>
    </row>
    <row r="346" spans="1:1" x14ac:dyDescent="0.25">
      <c r="A346"/>
    </row>
    <row r="347" spans="1:1" x14ac:dyDescent="0.25">
      <c r="A347"/>
    </row>
    <row r="348" spans="1:1" x14ac:dyDescent="0.25">
      <c r="A348"/>
    </row>
    <row r="349" spans="1:1" x14ac:dyDescent="0.25">
      <c r="A349"/>
    </row>
    <row r="350" spans="1:1" x14ac:dyDescent="0.25">
      <c r="A350"/>
    </row>
    <row r="351" spans="1:1" x14ac:dyDescent="0.25">
      <c r="A351"/>
    </row>
    <row r="352" spans="1:1" x14ac:dyDescent="0.25">
      <c r="A352"/>
    </row>
    <row r="353" spans="1:1" x14ac:dyDescent="0.25">
      <c r="A353"/>
    </row>
    <row r="354" spans="1:1" x14ac:dyDescent="0.25">
      <c r="A354"/>
    </row>
    <row r="355" spans="1:1" x14ac:dyDescent="0.25">
      <c r="A355"/>
    </row>
    <row r="356" spans="1:1" x14ac:dyDescent="0.25">
      <c r="A356"/>
    </row>
    <row r="357" spans="1:1" x14ac:dyDescent="0.25">
      <c r="A357"/>
    </row>
    <row r="358" spans="1:1" x14ac:dyDescent="0.25">
      <c r="A358"/>
    </row>
    <row r="359" spans="1:1" x14ac:dyDescent="0.25">
      <c r="A359"/>
    </row>
    <row r="360" spans="1:1" x14ac:dyDescent="0.25">
      <c r="A360"/>
    </row>
    <row r="361" spans="1:1" x14ac:dyDescent="0.25">
      <c r="A361"/>
    </row>
    <row r="362" spans="1:1" x14ac:dyDescent="0.25">
      <c r="A362"/>
    </row>
    <row r="363" spans="1:1" x14ac:dyDescent="0.25">
      <c r="A363"/>
    </row>
    <row r="364" spans="1:1" x14ac:dyDescent="0.25">
      <c r="A364"/>
    </row>
    <row r="365" spans="1:1" x14ac:dyDescent="0.25">
      <c r="A365"/>
    </row>
    <row r="366" spans="1:1" x14ac:dyDescent="0.25">
      <c r="A366"/>
    </row>
    <row r="367" spans="1:1" x14ac:dyDescent="0.25">
      <c r="A367"/>
    </row>
    <row r="368" spans="1:1" x14ac:dyDescent="0.25">
      <c r="A368"/>
    </row>
    <row r="369" spans="1:1" x14ac:dyDescent="0.25">
      <c r="A369"/>
    </row>
    <row r="370" spans="1:1" x14ac:dyDescent="0.25">
      <c r="A370"/>
    </row>
    <row r="371" spans="1:1" x14ac:dyDescent="0.25">
      <c r="A371"/>
    </row>
    <row r="372" spans="1:1" x14ac:dyDescent="0.25">
      <c r="A372"/>
    </row>
    <row r="373" spans="1:1" x14ac:dyDescent="0.25">
      <c r="A373"/>
    </row>
    <row r="374" spans="1:1" x14ac:dyDescent="0.25">
      <c r="A374"/>
    </row>
    <row r="375" spans="1:1" x14ac:dyDescent="0.25">
      <c r="A375"/>
    </row>
    <row r="376" spans="1:1" x14ac:dyDescent="0.25">
      <c r="A376"/>
    </row>
    <row r="377" spans="1:1" x14ac:dyDescent="0.25">
      <c r="A377"/>
    </row>
    <row r="378" spans="1:1" x14ac:dyDescent="0.25">
      <c r="A378"/>
    </row>
    <row r="379" spans="1:1" x14ac:dyDescent="0.25">
      <c r="A379"/>
    </row>
    <row r="380" spans="1:1" x14ac:dyDescent="0.25">
      <c r="A380"/>
    </row>
    <row r="381" spans="1:1" x14ac:dyDescent="0.25">
      <c r="A381"/>
    </row>
    <row r="382" spans="1:1" x14ac:dyDescent="0.25">
      <c r="A382"/>
    </row>
    <row r="383" spans="1:1" x14ac:dyDescent="0.25">
      <c r="A383"/>
    </row>
    <row r="384" spans="1:1" x14ac:dyDescent="0.25">
      <c r="A384"/>
    </row>
    <row r="385" spans="1:1" x14ac:dyDescent="0.25">
      <c r="A385"/>
    </row>
    <row r="386" spans="1:1" x14ac:dyDescent="0.25">
      <c r="A386"/>
    </row>
    <row r="387" spans="1:1" x14ac:dyDescent="0.25">
      <c r="A387"/>
    </row>
    <row r="388" spans="1:1" x14ac:dyDescent="0.25">
      <c r="A388"/>
    </row>
    <row r="389" spans="1:1" x14ac:dyDescent="0.25">
      <c r="A389"/>
    </row>
    <row r="390" spans="1:1" x14ac:dyDescent="0.25">
      <c r="A390"/>
    </row>
    <row r="391" spans="1:1" x14ac:dyDescent="0.25">
      <c r="A391"/>
    </row>
    <row r="392" spans="1:1" x14ac:dyDescent="0.25">
      <c r="A392"/>
    </row>
    <row r="393" spans="1:1" x14ac:dyDescent="0.25">
      <c r="A393"/>
    </row>
    <row r="394" spans="1:1" x14ac:dyDescent="0.25">
      <c r="A394"/>
    </row>
    <row r="395" spans="1:1" x14ac:dyDescent="0.25">
      <c r="A395"/>
    </row>
    <row r="396" spans="1:1" x14ac:dyDescent="0.25">
      <c r="A396"/>
    </row>
    <row r="397" spans="1:1" x14ac:dyDescent="0.25">
      <c r="A397"/>
    </row>
    <row r="398" spans="1:1" x14ac:dyDescent="0.25">
      <c r="A398"/>
    </row>
    <row r="399" spans="1:1" x14ac:dyDescent="0.25">
      <c r="A399"/>
    </row>
    <row r="400" spans="1:1" x14ac:dyDescent="0.25">
      <c r="A400"/>
    </row>
    <row r="401" spans="1:1" x14ac:dyDescent="0.25">
      <c r="A401"/>
    </row>
    <row r="402" spans="1:1" x14ac:dyDescent="0.25">
      <c r="A402"/>
    </row>
    <row r="403" spans="1:1" x14ac:dyDescent="0.25">
      <c r="A403"/>
    </row>
    <row r="404" spans="1:1" x14ac:dyDescent="0.25">
      <c r="A404"/>
    </row>
    <row r="405" spans="1:1" x14ac:dyDescent="0.25">
      <c r="A405"/>
    </row>
    <row r="406" spans="1:1" x14ac:dyDescent="0.25">
      <c r="A406"/>
    </row>
    <row r="407" spans="1:1" x14ac:dyDescent="0.25">
      <c r="A407"/>
    </row>
    <row r="408" spans="1:1" x14ac:dyDescent="0.25">
      <c r="A408"/>
    </row>
    <row r="409" spans="1:1" x14ac:dyDescent="0.25">
      <c r="A409"/>
    </row>
    <row r="410" spans="1:1" x14ac:dyDescent="0.25">
      <c r="A410"/>
    </row>
    <row r="411" spans="1:1" x14ac:dyDescent="0.25">
      <c r="A411"/>
    </row>
    <row r="412" spans="1:1" x14ac:dyDescent="0.25">
      <c r="A412"/>
    </row>
    <row r="413" spans="1:1" x14ac:dyDescent="0.25">
      <c r="A413"/>
    </row>
    <row r="414" spans="1:1" x14ac:dyDescent="0.25">
      <c r="A414"/>
    </row>
    <row r="415" spans="1:1" x14ac:dyDescent="0.25">
      <c r="A415"/>
    </row>
    <row r="416" spans="1:1" x14ac:dyDescent="0.25">
      <c r="A416"/>
    </row>
    <row r="417" spans="1:1" x14ac:dyDescent="0.25">
      <c r="A417"/>
    </row>
    <row r="418" spans="1:1" x14ac:dyDescent="0.25">
      <c r="A418"/>
    </row>
    <row r="419" spans="1:1" x14ac:dyDescent="0.25">
      <c r="A419"/>
    </row>
    <row r="420" spans="1:1" x14ac:dyDescent="0.25">
      <c r="A420"/>
    </row>
    <row r="421" spans="1:1" x14ac:dyDescent="0.25">
      <c r="A421"/>
    </row>
    <row r="422" spans="1:1" x14ac:dyDescent="0.25">
      <c r="A422"/>
    </row>
    <row r="423" spans="1:1" x14ac:dyDescent="0.25">
      <c r="A423"/>
    </row>
    <row r="424" spans="1:1" x14ac:dyDescent="0.25">
      <c r="A424"/>
    </row>
    <row r="425" spans="1:1" x14ac:dyDescent="0.25">
      <c r="A425"/>
    </row>
    <row r="426" spans="1:1" x14ac:dyDescent="0.25">
      <c r="A426"/>
    </row>
    <row r="427" spans="1:1" x14ac:dyDescent="0.25">
      <c r="A427"/>
    </row>
    <row r="428" spans="1:1" x14ac:dyDescent="0.25">
      <c r="A428"/>
    </row>
    <row r="429" spans="1:1" x14ac:dyDescent="0.25">
      <c r="A429"/>
    </row>
    <row r="430" spans="1:1" x14ac:dyDescent="0.25">
      <c r="A430"/>
    </row>
    <row r="431" spans="1:1" x14ac:dyDescent="0.25">
      <c r="A431"/>
    </row>
    <row r="432" spans="1:1" x14ac:dyDescent="0.25">
      <c r="A432"/>
    </row>
    <row r="433" spans="1:1" x14ac:dyDescent="0.25">
      <c r="A433"/>
    </row>
    <row r="434" spans="1:1" x14ac:dyDescent="0.25">
      <c r="A434"/>
    </row>
    <row r="435" spans="1:1" x14ac:dyDescent="0.25">
      <c r="A435"/>
    </row>
  </sheetData>
  <pageMargins left="0" right="0" top="0" bottom="0" header="0"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E14" sqref="E14"/>
    </sheetView>
  </sheetViews>
  <sheetFormatPr defaultColWidth="8.85546875" defaultRowHeight="15" x14ac:dyDescent="0.25"/>
  <cols>
    <col min="1" max="1" width="5.28515625" style="98" customWidth="1"/>
    <col min="2" max="2" width="2.5703125" style="124" customWidth="1"/>
    <col min="3" max="3" width="83" style="124" customWidth="1"/>
    <col min="4" max="4" width="8.85546875" style="124"/>
    <col min="5" max="5" width="9.5703125" style="124" bestFit="1" customWidth="1"/>
    <col min="6" max="16384" width="8.85546875" style="124"/>
  </cols>
  <sheetData>
    <row r="1" spans="1:5" x14ac:dyDescent="0.3">
      <c r="A1" s="98">
        <v>1</v>
      </c>
      <c r="C1" s="124" t="s">
        <v>329</v>
      </c>
      <c r="D1" s="124" t="s">
        <v>28</v>
      </c>
      <c r="E1" s="194">
        <v>45163</v>
      </c>
    </row>
    <row r="2" spans="1:5" x14ac:dyDescent="0.3">
      <c r="A2" s="98">
        <f t="shared" ref="A2:A15" si="0">A1+1</f>
        <v>2</v>
      </c>
      <c r="C2" s="124" t="s">
        <v>328</v>
      </c>
    </row>
    <row r="3" spans="1:5" x14ac:dyDescent="0.3">
      <c r="A3" s="98">
        <f t="shared" si="0"/>
        <v>3</v>
      </c>
      <c r="C3" s="124" t="s">
        <v>327</v>
      </c>
      <c r="D3" s="124" t="s">
        <v>28</v>
      </c>
      <c r="E3" s="194">
        <v>45142</v>
      </c>
    </row>
    <row r="4" spans="1:5" x14ac:dyDescent="0.3">
      <c r="A4" s="98">
        <f t="shared" si="0"/>
        <v>4</v>
      </c>
      <c r="C4" s="124" t="s">
        <v>326</v>
      </c>
      <c r="D4" s="124" t="s">
        <v>28</v>
      </c>
      <c r="E4" s="194">
        <v>45183</v>
      </c>
    </row>
    <row r="5" spans="1:5" x14ac:dyDescent="0.3">
      <c r="A5" s="98">
        <f t="shared" si="0"/>
        <v>5</v>
      </c>
      <c r="C5" s="124" t="s">
        <v>325</v>
      </c>
    </row>
    <row r="6" spans="1:5" x14ac:dyDescent="0.3">
      <c r="A6" s="98">
        <f t="shared" si="0"/>
        <v>6</v>
      </c>
      <c r="C6" s="124" t="s">
        <v>324</v>
      </c>
      <c r="D6" s="124" t="s">
        <v>28</v>
      </c>
      <c r="E6" s="194">
        <v>45163</v>
      </c>
    </row>
    <row r="7" spans="1:5" x14ac:dyDescent="0.3">
      <c r="A7" s="98">
        <f t="shared" si="0"/>
        <v>7</v>
      </c>
      <c r="C7" s="124" t="s">
        <v>323</v>
      </c>
    </row>
    <row r="8" spans="1:5" x14ac:dyDescent="0.3">
      <c r="A8" s="98">
        <f t="shared" si="0"/>
        <v>8</v>
      </c>
      <c r="C8" s="124" t="s">
        <v>322</v>
      </c>
      <c r="D8" s="124" t="s">
        <v>28</v>
      </c>
      <c r="E8" s="194">
        <v>45195</v>
      </c>
    </row>
    <row r="9" spans="1:5" x14ac:dyDescent="0.3">
      <c r="A9" s="98">
        <f t="shared" si="0"/>
        <v>9</v>
      </c>
      <c r="C9" s="124" t="s">
        <v>321</v>
      </c>
    </row>
    <row r="10" spans="1:5" x14ac:dyDescent="0.3">
      <c r="A10" s="98">
        <f t="shared" si="0"/>
        <v>10</v>
      </c>
      <c r="C10" s="124" t="s">
        <v>338</v>
      </c>
    </row>
    <row r="11" spans="1:5" x14ac:dyDescent="0.3">
      <c r="A11" s="98">
        <f t="shared" si="0"/>
        <v>11</v>
      </c>
      <c r="C11" s="124" t="s">
        <v>330</v>
      </c>
    </row>
    <row r="12" spans="1:5" x14ac:dyDescent="0.3">
      <c r="A12" s="98">
        <f t="shared" si="0"/>
        <v>12</v>
      </c>
      <c r="C12" s="124" t="s">
        <v>331</v>
      </c>
    </row>
    <row r="13" spans="1:5" x14ac:dyDescent="0.3">
      <c r="A13" s="98">
        <f t="shared" si="0"/>
        <v>13</v>
      </c>
      <c r="C13" s="124" t="s">
        <v>332</v>
      </c>
      <c r="D13" s="124" t="s">
        <v>28</v>
      </c>
      <c r="E13" s="194">
        <v>45190</v>
      </c>
    </row>
    <row r="14" spans="1:5" x14ac:dyDescent="0.3">
      <c r="A14" s="98">
        <f t="shared" si="0"/>
        <v>14</v>
      </c>
    </row>
    <row r="15" spans="1:5" x14ac:dyDescent="0.3">
      <c r="A15" s="98">
        <f t="shared" si="0"/>
        <v>15</v>
      </c>
    </row>
  </sheetData>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0"/>
  <sheetViews>
    <sheetView workbookViewId="0">
      <selection activeCell="I17" sqref="I17"/>
    </sheetView>
  </sheetViews>
  <sheetFormatPr defaultRowHeight="15" x14ac:dyDescent="0.25"/>
  <cols>
    <col min="1" max="1" width="17.140625" style="27" customWidth="1"/>
    <col min="2" max="2" width="43.5703125" style="32" customWidth="1"/>
    <col min="3" max="3" width="33.7109375" style="50" customWidth="1"/>
    <col min="4" max="4" width="2" style="29" customWidth="1"/>
    <col min="5" max="5" width="69.42578125" style="28" customWidth="1"/>
    <col min="6" max="6" width="3.5703125" style="40" customWidth="1"/>
    <col min="7" max="7" width="2.7109375" customWidth="1"/>
    <col min="8" max="8" width="3.5703125" customWidth="1"/>
    <col min="9" max="9" width="74.140625" customWidth="1"/>
    <col min="10" max="10" width="19.85546875" customWidth="1"/>
    <col min="11" max="11" width="9.5703125" bestFit="1" customWidth="1"/>
    <col min="12" max="12" width="2.28515625" customWidth="1"/>
    <col min="13" max="13" width="13.7109375" customWidth="1"/>
  </cols>
  <sheetData>
    <row r="1" spans="1:14" ht="36" customHeight="1" x14ac:dyDescent="0.3">
      <c r="A1" s="54" t="s">
        <v>95</v>
      </c>
      <c r="B1" s="54" t="s">
        <v>96</v>
      </c>
      <c r="C1" s="55" t="s">
        <v>97</v>
      </c>
      <c r="D1" s="54"/>
      <c r="E1" s="56" t="s">
        <v>98</v>
      </c>
      <c r="I1" s="56" t="s">
        <v>180</v>
      </c>
    </row>
    <row r="2" spans="1:14" ht="36" customHeight="1" x14ac:dyDescent="0.3">
      <c r="A2" s="54"/>
      <c r="B2" s="63" t="s">
        <v>105</v>
      </c>
      <c r="C2" s="63" t="s">
        <v>106</v>
      </c>
      <c r="D2" s="64"/>
      <c r="E2" s="63" t="s">
        <v>177</v>
      </c>
    </row>
    <row r="3" spans="1:14" ht="18" x14ac:dyDescent="0.3">
      <c r="A3" s="46" t="s">
        <v>59</v>
      </c>
      <c r="B3" s="30"/>
      <c r="C3" s="49"/>
      <c r="E3" s="52" t="s">
        <v>90</v>
      </c>
      <c r="F3" s="33"/>
      <c r="I3" s="31"/>
    </row>
    <row r="4" spans="1:14" ht="74.25" customHeight="1" x14ac:dyDescent="0.3">
      <c r="A4" s="34" t="s">
        <v>41</v>
      </c>
      <c r="B4" s="43" t="s">
        <v>40</v>
      </c>
      <c r="C4" s="51" t="s">
        <v>81</v>
      </c>
      <c r="E4" s="53" t="s">
        <v>162</v>
      </c>
      <c r="I4" s="123" t="s">
        <v>178</v>
      </c>
    </row>
    <row r="5" spans="1:14" x14ac:dyDescent="0.3">
      <c r="A5" s="34"/>
      <c r="B5" s="43" t="s">
        <v>76</v>
      </c>
      <c r="C5" s="50" t="s">
        <v>85</v>
      </c>
      <c r="E5" s="28" t="s">
        <v>163</v>
      </c>
      <c r="I5" s="123" t="s">
        <v>164</v>
      </c>
      <c r="J5" s="41"/>
      <c r="K5" s="41"/>
      <c r="L5" s="41"/>
      <c r="M5" s="41"/>
      <c r="N5" s="41"/>
    </row>
    <row r="6" spans="1:14" ht="45" x14ac:dyDescent="0.3">
      <c r="A6" s="34"/>
      <c r="B6" s="43" t="s">
        <v>125</v>
      </c>
      <c r="C6" s="50" t="s">
        <v>77</v>
      </c>
      <c r="E6" s="53" t="s">
        <v>165</v>
      </c>
      <c r="I6" s="123" t="s">
        <v>179</v>
      </c>
      <c r="J6" s="41"/>
      <c r="K6" s="41"/>
      <c r="L6" s="41"/>
      <c r="M6" s="41"/>
      <c r="N6" s="41"/>
    </row>
    <row r="7" spans="1:14" x14ac:dyDescent="0.3">
      <c r="A7" s="34"/>
      <c r="B7" s="43" t="s">
        <v>49</v>
      </c>
      <c r="C7" s="50" t="s">
        <v>77</v>
      </c>
      <c r="E7" s="121" t="s">
        <v>166</v>
      </c>
      <c r="I7" s="41"/>
      <c r="J7" s="41"/>
      <c r="K7" s="41"/>
      <c r="L7" s="41"/>
      <c r="M7" s="41"/>
      <c r="N7" s="41"/>
    </row>
    <row r="8" spans="1:14" x14ac:dyDescent="0.3">
      <c r="A8" s="34"/>
      <c r="B8" s="43" t="s">
        <v>58</v>
      </c>
      <c r="C8" s="50" t="s">
        <v>86</v>
      </c>
      <c r="E8" s="28" t="s">
        <v>28</v>
      </c>
      <c r="I8" s="41"/>
      <c r="J8" s="41"/>
      <c r="K8" s="41"/>
      <c r="L8" s="41"/>
      <c r="M8" s="41"/>
      <c r="N8" s="41"/>
    </row>
    <row r="9" spans="1:14" x14ac:dyDescent="0.3">
      <c r="A9" s="34"/>
      <c r="B9" s="32" t="s">
        <v>126</v>
      </c>
      <c r="C9" s="50" t="s">
        <v>127</v>
      </c>
      <c r="E9" s="28" t="s">
        <v>167</v>
      </c>
      <c r="I9" s="41"/>
      <c r="J9" s="41"/>
      <c r="K9" s="41"/>
      <c r="L9" s="41"/>
      <c r="M9" s="41"/>
      <c r="N9" s="41"/>
    </row>
    <row r="10" spans="1:14" ht="18" x14ac:dyDescent="0.3">
      <c r="A10" s="42" t="s">
        <v>57</v>
      </c>
      <c r="B10" s="44"/>
      <c r="I10" s="41"/>
      <c r="J10" s="41"/>
      <c r="K10" s="41"/>
      <c r="L10" s="41"/>
      <c r="M10" s="41"/>
      <c r="N10" s="41"/>
    </row>
    <row r="11" spans="1:14" ht="15" customHeight="1" x14ac:dyDescent="0.3">
      <c r="A11" s="34" t="s">
        <v>42</v>
      </c>
      <c r="B11" s="43" t="s">
        <v>43</v>
      </c>
      <c r="C11" s="50" t="s">
        <v>73</v>
      </c>
      <c r="E11" s="28" t="s">
        <v>28</v>
      </c>
      <c r="I11" s="41"/>
      <c r="K11" s="41"/>
      <c r="L11" s="41"/>
      <c r="M11" s="41"/>
      <c r="N11" s="41"/>
    </row>
    <row r="12" spans="1:14" x14ac:dyDescent="0.3">
      <c r="A12" s="34"/>
      <c r="B12" s="43" t="s">
        <v>44</v>
      </c>
      <c r="C12" s="50" t="s">
        <v>74</v>
      </c>
      <c r="E12" s="28" t="s">
        <v>28</v>
      </c>
      <c r="I12" s="41"/>
      <c r="J12" s="41"/>
      <c r="K12" s="41"/>
      <c r="L12" s="41"/>
      <c r="M12" s="41"/>
      <c r="N12" s="41"/>
    </row>
    <row r="13" spans="1:14" x14ac:dyDescent="0.3">
      <c r="A13" s="34"/>
      <c r="B13" s="43" t="s">
        <v>82</v>
      </c>
      <c r="C13" s="50" t="s">
        <v>75</v>
      </c>
      <c r="E13" s="28" t="s">
        <v>28</v>
      </c>
      <c r="J13" s="41"/>
    </row>
    <row r="14" spans="1:14" x14ac:dyDescent="0.3">
      <c r="A14" s="34"/>
      <c r="B14" s="43"/>
      <c r="J14" s="41"/>
    </row>
    <row r="15" spans="1:14" ht="45.75" customHeight="1" x14ac:dyDescent="0.3">
      <c r="A15" s="34" t="s">
        <v>46</v>
      </c>
      <c r="B15" s="43" t="s">
        <v>83</v>
      </c>
      <c r="C15" s="50" t="s">
        <v>107</v>
      </c>
      <c r="E15" s="28" t="s">
        <v>91</v>
      </c>
      <c r="I15" s="41"/>
      <c r="J15" s="41"/>
    </row>
    <row r="16" spans="1:14" ht="79.5" customHeight="1" x14ac:dyDescent="0.25">
      <c r="A16" s="34"/>
      <c r="B16" s="43" t="s">
        <v>102</v>
      </c>
      <c r="C16" s="50" t="s">
        <v>110</v>
      </c>
      <c r="E16" s="28" t="s">
        <v>28</v>
      </c>
      <c r="I16" s="41"/>
      <c r="J16" s="41"/>
    </row>
    <row r="17" spans="1:14" ht="30" x14ac:dyDescent="0.25">
      <c r="A17" s="34"/>
      <c r="B17" s="43" t="s">
        <v>45</v>
      </c>
      <c r="C17" s="50" t="s">
        <v>87</v>
      </c>
      <c r="E17" s="28" t="s">
        <v>168</v>
      </c>
      <c r="I17" s="41"/>
    </row>
    <row r="18" spans="1:14" ht="30" x14ac:dyDescent="0.25">
      <c r="A18" s="34"/>
      <c r="B18" s="45"/>
      <c r="E18" s="28" t="s">
        <v>111</v>
      </c>
      <c r="I18" s="41"/>
    </row>
    <row r="19" spans="1:14" x14ac:dyDescent="0.25">
      <c r="A19" s="34"/>
      <c r="B19" s="43"/>
      <c r="I19" s="41"/>
    </row>
    <row r="20" spans="1:14" ht="60" x14ac:dyDescent="0.25">
      <c r="A20" s="34" t="s">
        <v>47</v>
      </c>
      <c r="B20" s="43" t="s">
        <v>48</v>
      </c>
      <c r="C20" s="50" t="s">
        <v>88</v>
      </c>
      <c r="E20" s="28" t="s">
        <v>169</v>
      </c>
      <c r="I20" s="41"/>
    </row>
    <row r="21" spans="1:14" ht="29.25" customHeight="1" x14ac:dyDescent="0.25">
      <c r="A21" s="34"/>
      <c r="B21" s="43" t="s">
        <v>50</v>
      </c>
      <c r="C21" s="50" t="s">
        <v>78</v>
      </c>
      <c r="E21" s="28" t="s">
        <v>92</v>
      </c>
      <c r="K21" s="39"/>
    </row>
    <row r="22" spans="1:14" ht="33.75" customHeight="1" x14ac:dyDescent="0.25">
      <c r="A22" s="34"/>
      <c r="B22" s="43" t="s">
        <v>108</v>
      </c>
      <c r="C22" s="50" t="s">
        <v>109</v>
      </c>
      <c r="E22" s="121" t="s">
        <v>170</v>
      </c>
      <c r="K22" s="39"/>
    </row>
    <row r="23" spans="1:14" ht="18" customHeight="1" x14ac:dyDescent="0.25">
      <c r="A23" s="34"/>
      <c r="B23" s="43"/>
      <c r="E23" s="53" t="s">
        <v>112</v>
      </c>
      <c r="K23" s="39"/>
      <c r="N23" s="36"/>
    </row>
    <row r="24" spans="1:14" ht="45" x14ac:dyDescent="0.25">
      <c r="A24" s="34" t="s">
        <v>51</v>
      </c>
      <c r="B24" s="43" t="s">
        <v>52</v>
      </c>
      <c r="C24" s="50" t="s">
        <v>182</v>
      </c>
      <c r="E24" s="28" t="s">
        <v>171</v>
      </c>
      <c r="I24" s="123" t="s">
        <v>181</v>
      </c>
      <c r="K24" s="39"/>
      <c r="N24" s="36"/>
    </row>
    <row r="25" spans="1:14" x14ac:dyDescent="0.25">
      <c r="A25" s="34"/>
      <c r="B25" s="43"/>
      <c r="K25" s="38"/>
      <c r="N25" s="37"/>
    </row>
    <row r="26" spans="1:14" ht="30.75" customHeight="1" x14ac:dyDescent="0.25">
      <c r="A26" s="34" t="s">
        <v>53</v>
      </c>
      <c r="B26" s="43" t="s">
        <v>54</v>
      </c>
      <c r="C26" s="50" t="s">
        <v>79</v>
      </c>
      <c r="E26" s="28" t="s">
        <v>172</v>
      </c>
    </row>
    <row r="27" spans="1:14" ht="60" x14ac:dyDescent="0.25">
      <c r="A27" s="34"/>
      <c r="B27" s="43" t="s">
        <v>55</v>
      </c>
      <c r="C27" s="50" t="s">
        <v>89</v>
      </c>
      <c r="E27" s="28" t="s">
        <v>128</v>
      </c>
    </row>
    <row r="28" spans="1:14" x14ac:dyDescent="0.25">
      <c r="A28" s="34"/>
      <c r="B28" s="43" t="s">
        <v>56</v>
      </c>
      <c r="C28" s="59" t="s">
        <v>103</v>
      </c>
      <c r="E28" s="28" t="s">
        <v>129</v>
      </c>
    </row>
    <row r="29" spans="1:14" ht="19.5" customHeight="1" x14ac:dyDescent="0.25">
      <c r="A29" s="34"/>
      <c r="B29" s="43" t="s">
        <v>80</v>
      </c>
      <c r="C29" s="58" t="s">
        <v>104</v>
      </c>
      <c r="E29" s="57" t="s">
        <v>93</v>
      </c>
    </row>
    <row r="30" spans="1:14" ht="17.25" customHeight="1" x14ac:dyDescent="0.25">
      <c r="A30" s="34"/>
      <c r="B30" s="43"/>
    </row>
    <row r="31" spans="1:14" ht="45" x14ac:dyDescent="0.25">
      <c r="A31" s="34" t="s">
        <v>60</v>
      </c>
      <c r="B31" s="43" t="s">
        <v>61</v>
      </c>
      <c r="C31" s="50" t="s">
        <v>100</v>
      </c>
      <c r="E31" s="28" t="s">
        <v>130</v>
      </c>
    </row>
    <row r="32" spans="1:14" ht="120" x14ac:dyDescent="0.25">
      <c r="A32" s="34"/>
      <c r="B32" s="43" t="s">
        <v>62</v>
      </c>
      <c r="C32" s="59" t="s">
        <v>99</v>
      </c>
      <c r="E32" s="28" t="s">
        <v>173</v>
      </c>
    </row>
    <row r="33" spans="1:9" ht="14.25" customHeight="1" x14ac:dyDescent="0.25">
      <c r="A33" s="34"/>
      <c r="B33" s="43"/>
      <c r="I33" s="28"/>
    </row>
    <row r="34" spans="1:9" x14ac:dyDescent="0.25">
      <c r="A34" s="34"/>
      <c r="B34" s="43"/>
    </row>
    <row r="35" spans="1:9" ht="93.75" customHeight="1" x14ac:dyDescent="0.25">
      <c r="A35" s="34" t="s">
        <v>63</v>
      </c>
      <c r="B35" s="31" t="s">
        <v>64</v>
      </c>
      <c r="E35" s="28" t="s">
        <v>174</v>
      </c>
    </row>
    <row r="36" spans="1:9" s="60" customFormat="1" ht="23.25" customHeight="1" x14ac:dyDescent="0.25">
      <c r="A36" s="35"/>
      <c r="B36" s="47" t="s">
        <v>65</v>
      </c>
      <c r="C36" s="59" t="s">
        <v>101</v>
      </c>
      <c r="E36" s="61"/>
      <c r="F36" s="62"/>
    </row>
    <row r="37" spans="1:9" s="60" customFormat="1" ht="23.25" customHeight="1" x14ac:dyDescent="0.25">
      <c r="A37" s="35"/>
      <c r="B37" s="47" t="s">
        <v>135</v>
      </c>
      <c r="C37" s="59" t="s">
        <v>136</v>
      </c>
      <c r="E37" s="61"/>
      <c r="F37" s="62"/>
    </row>
    <row r="38" spans="1:9" s="60" customFormat="1" ht="23.25" customHeight="1" x14ac:dyDescent="0.25">
      <c r="A38" s="35"/>
      <c r="B38" s="47" t="s">
        <v>133</v>
      </c>
      <c r="C38" s="59" t="s">
        <v>134</v>
      </c>
      <c r="E38" s="61"/>
      <c r="F38" s="62"/>
    </row>
    <row r="39" spans="1:9" ht="30" x14ac:dyDescent="0.25">
      <c r="A39" s="34"/>
      <c r="B39" s="47" t="s">
        <v>66</v>
      </c>
      <c r="C39" s="50" t="s">
        <v>84</v>
      </c>
    </row>
    <row r="40" spans="1:9" ht="17.25" customHeight="1" x14ac:dyDescent="0.25">
      <c r="A40" s="34"/>
      <c r="B40" s="47" t="s">
        <v>67</v>
      </c>
      <c r="C40" s="50" t="s">
        <v>131</v>
      </c>
    </row>
    <row r="41" spans="1:9" x14ac:dyDescent="0.25">
      <c r="B41" s="47" t="s">
        <v>68</v>
      </c>
      <c r="C41" s="50" t="s">
        <v>94</v>
      </c>
    </row>
    <row r="42" spans="1:9" x14ac:dyDescent="0.25">
      <c r="B42" s="47" t="s">
        <v>132</v>
      </c>
      <c r="C42" s="50" t="s">
        <v>175</v>
      </c>
    </row>
    <row r="43" spans="1:9" ht="93" customHeight="1" x14ac:dyDescent="0.25">
      <c r="B43" s="31" t="s">
        <v>69</v>
      </c>
      <c r="E43" s="53" t="s">
        <v>183</v>
      </c>
      <c r="I43" s="123" t="s">
        <v>184</v>
      </c>
    </row>
    <row r="44" spans="1:9" ht="16.5" customHeight="1" x14ac:dyDescent="0.25">
      <c r="B44" s="31" t="s">
        <v>139</v>
      </c>
      <c r="C44" s="50" t="s">
        <v>138</v>
      </c>
    </row>
    <row r="45" spans="1:9" x14ac:dyDescent="0.25">
      <c r="B45" s="47" t="s">
        <v>29</v>
      </c>
      <c r="C45" s="50" t="s">
        <v>137</v>
      </c>
    </row>
    <row r="46" spans="1:9" x14ac:dyDescent="0.25">
      <c r="B46" s="47" t="s">
        <v>30</v>
      </c>
      <c r="C46" s="50" t="s">
        <v>140</v>
      </c>
    </row>
    <row r="47" spans="1:9" x14ac:dyDescent="0.25">
      <c r="B47" s="47" t="s">
        <v>142</v>
      </c>
      <c r="C47" s="50" t="s">
        <v>141</v>
      </c>
    </row>
    <row r="48" spans="1:9" x14ac:dyDescent="0.25">
      <c r="B48" s="48" t="s">
        <v>70</v>
      </c>
      <c r="C48" s="50" t="s">
        <v>143</v>
      </c>
    </row>
    <row r="49" spans="2:3" x14ac:dyDescent="0.25">
      <c r="B49" s="48" t="s">
        <v>71</v>
      </c>
      <c r="C49" s="50" t="s">
        <v>72</v>
      </c>
    </row>
    <row r="50" spans="2:3" x14ac:dyDescent="0.25">
      <c r="B50" s="122" t="s">
        <v>176</v>
      </c>
      <c r="C50" s="50" t="s">
        <v>132</v>
      </c>
    </row>
  </sheetData>
  <printOptions horizontalCentered="1" verticalCentered="1" gridLines="1"/>
  <pageMargins left="0.7" right="0.7" top="0.75" bottom="0.75" header="0.3" footer="0.3"/>
  <pageSetup scale="5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BG75"/>
  <sheetViews>
    <sheetView topLeftCell="A8" zoomScale="75" zoomScaleNormal="75" workbookViewId="0">
      <selection activeCell="BV32" sqref="BV32"/>
    </sheetView>
  </sheetViews>
  <sheetFormatPr defaultColWidth="2.5703125" defaultRowHeight="9.75" customHeight="1" x14ac:dyDescent="0.25"/>
  <sheetData>
    <row r="9" spans="3:49" ht="9.75" customHeight="1" x14ac:dyDescent="0.3">
      <c r="C9" s="13"/>
      <c r="D9" s="13"/>
      <c r="E9" s="13"/>
      <c r="F9" s="13"/>
      <c r="G9" s="13"/>
      <c r="H9" s="13"/>
      <c r="I9" s="13"/>
      <c r="J9" s="13"/>
      <c r="K9" s="13"/>
      <c r="L9" s="13"/>
      <c r="M9" s="13"/>
      <c r="N9" s="13"/>
      <c r="O9" s="13"/>
      <c r="P9" s="13"/>
      <c r="Q9" s="13"/>
      <c r="R9" s="13"/>
      <c r="S9" s="13"/>
      <c r="T9" s="13"/>
      <c r="U9" s="13"/>
      <c r="V9" s="13"/>
      <c r="W9" s="13"/>
      <c r="X9" s="13"/>
      <c r="Y9" s="13"/>
    </row>
    <row r="10" spans="3:49" ht="9.75" customHeight="1" x14ac:dyDescent="0.3">
      <c r="C10" s="13"/>
      <c r="D10" s="3"/>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7"/>
    </row>
    <row r="11" spans="3:49" ht="9.75" customHeight="1" x14ac:dyDescent="0.3">
      <c r="C11" s="13"/>
      <c r="D11" s="2"/>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5"/>
    </row>
    <row r="12" spans="3:49" ht="9.75" customHeight="1" x14ac:dyDescent="0.3">
      <c r="C12" s="13"/>
      <c r="D12" s="2"/>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5"/>
    </row>
    <row r="13" spans="3:49" ht="9.75" customHeight="1" x14ac:dyDescent="0.3">
      <c r="C13" s="13"/>
      <c r="D13" s="2"/>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5"/>
    </row>
    <row r="14" spans="3:49" ht="9.75" customHeight="1" x14ac:dyDescent="0.3">
      <c r="C14" s="13"/>
      <c r="D14" s="2"/>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5"/>
    </row>
    <row r="15" spans="3:49" ht="9.75" customHeight="1" x14ac:dyDescent="0.3">
      <c r="C15" s="13"/>
      <c r="D15" s="2"/>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5"/>
    </row>
    <row r="16" spans="3:49" ht="9.75" customHeight="1" x14ac:dyDescent="0.3">
      <c r="C16" s="13"/>
      <c r="D16" s="2"/>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5"/>
    </row>
    <row r="17" spans="3:59" ht="9.75" customHeight="1" x14ac:dyDescent="0.3">
      <c r="C17" s="13"/>
      <c r="D17" s="2"/>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5"/>
    </row>
    <row r="18" spans="3:59" ht="9.75" customHeight="1" x14ac:dyDescent="0.3">
      <c r="C18" s="13"/>
      <c r="D18" s="2"/>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5"/>
    </row>
    <row r="19" spans="3:59" ht="9.75" customHeight="1" x14ac:dyDescent="0.3">
      <c r="C19" s="13"/>
      <c r="D19" s="2"/>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5"/>
    </row>
    <row r="20" spans="3:59" ht="9.75" customHeight="1" x14ac:dyDescent="0.3">
      <c r="C20" s="13"/>
      <c r="D20" s="2"/>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5"/>
    </row>
    <row r="21" spans="3:59" ht="9.75" customHeight="1" x14ac:dyDescent="0.3">
      <c r="C21" s="13"/>
      <c r="D21" s="2"/>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5"/>
    </row>
    <row r="22" spans="3:59" ht="9.75" customHeight="1" x14ac:dyDescent="0.3">
      <c r="C22" s="13"/>
      <c r="D22" s="2"/>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5"/>
    </row>
    <row r="23" spans="3:59" ht="9.75" customHeight="1" x14ac:dyDescent="0.3">
      <c r="C23" s="13"/>
      <c r="D23" s="2"/>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5"/>
      <c r="BG23" t="s">
        <v>206</v>
      </c>
    </row>
    <row r="24" spans="3:59" ht="9.75" customHeight="1" x14ac:dyDescent="0.3">
      <c r="C24" s="13"/>
      <c r="D24" s="2"/>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5"/>
    </row>
    <row r="25" spans="3:59" ht="9.75" customHeight="1" x14ac:dyDescent="0.3">
      <c r="C25" s="13"/>
      <c r="D25" s="2"/>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5"/>
    </row>
    <row r="26" spans="3:59" ht="9.75" customHeight="1" x14ac:dyDescent="0.3">
      <c r="C26" s="13"/>
      <c r="D26" s="2"/>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5"/>
      <c r="BG26" t="s">
        <v>207</v>
      </c>
    </row>
    <row r="27" spans="3:59" ht="9.75" customHeight="1" x14ac:dyDescent="0.3">
      <c r="C27" s="13"/>
      <c r="D27" s="2"/>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5"/>
    </row>
    <row r="28" spans="3:59" ht="9.75" customHeight="1" x14ac:dyDescent="0.3">
      <c r="C28" s="13"/>
      <c r="D28" s="2"/>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5"/>
    </row>
    <row r="29" spans="3:59" ht="9.75" customHeight="1" x14ac:dyDescent="0.3">
      <c r="C29" s="13"/>
      <c r="D29" s="2"/>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5"/>
    </row>
    <row r="30" spans="3:59" ht="9.75" customHeight="1" x14ac:dyDescent="0.3">
      <c r="C30" s="13"/>
      <c r="D30" s="2"/>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5"/>
    </row>
    <row r="31" spans="3:59" ht="9.75" customHeight="1" x14ac:dyDescent="0.3">
      <c r="C31" s="13"/>
      <c r="D31" s="2"/>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5"/>
    </row>
    <row r="32" spans="3:59" ht="9.75" customHeight="1" x14ac:dyDescent="0.3">
      <c r="C32" s="13"/>
      <c r="D32" s="2"/>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5"/>
    </row>
    <row r="33" spans="3:49" ht="9.75" customHeight="1" x14ac:dyDescent="0.3">
      <c r="C33" s="13"/>
      <c r="D33" s="2"/>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5"/>
    </row>
    <row r="34" spans="3:49" ht="9.75" customHeight="1" x14ac:dyDescent="0.3">
      <c r="C34" s="13"/>
      <c r="D34" s="2"/>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5"/>
    </row>
    <row r="35" spans="3:49" ht="9.75" customHeight="1" x14ac:dyDescent="0.3">
      <c r="C35" s="13"/>
      <c r="D35" s="2"/>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5"/>
    </row>
    <row r="36" spans="3:49" ht="9.75" customHeight="1" x14ac:dyDescent="0.3">
      <c r="C36" s="13"/>
      <c r="D36" s="2"/>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5"/>
    </row>
    <row r="37" spans="3:49" ht="9.75" customHeight="1" x14ac:dyDescent="0.3">
      <c r="C37" s="13"/>
      <c r="D37" s="2"/>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5"/>
    </row>
    <row r="38" spans="3:49" ht="9.75" customHeight="1" x14ac:dyDescent="0.3">
      <c r="C38" s="13"/>
      <c r="D38" s="2"/>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5"/>
    </row>
    <row r="39" spans="3:49" ht="9.75" customHeight="1" x14ac:dyDescent="0.3">
      <c r="C39" s="13"/>
      <c r="D39" s="2"/>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5"/>
    </row>
    <row r="40" spans="3:49" ht="9.75" customHeight="1" x14ac:dyDescent="0.3">
      <c r="C40" s="13"/>
      <c r="D40" s="2"/>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5"/>
    </row>
    <row r="41" spans="3:49" ht="9.75" customHeight="1" x14ac:dyDescent="0.3">
      <c r="C41" s="13"/>
      <c r="D41" s="2"/>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5"/>
    </row>
    <row r="42" spans="3:49" ht="9.75" customHeight="1" x14ac:dyDescent="0.3">
      <c r="D42" s="2"/>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5"/>
    </row>
    <row r="43" spans="3:49" ht="9.75" customHeight="1" x14ac:dyDescent="0.3">
      <c r="D43" s="2"/>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5"/>
    </row>
    <row r="44" spans="3:49" ht="9.75" customHeight="1" x14ac:dyDescent="0.3">
      <c r="D44" s="2"/>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5"/>
    </row>
    <row r="45" spans="3:49" ht="9.75" customHeight="1" x14ac:dyDescent="0.3">
      <c r="D45" s="2"/>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5"/>
    </row>
    <row r="46" spans="3:49" ht="9.75" customHeight="1" x14ac:dyDescent="0.3">
      <c r="D46" s="2"/>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5"/>
    </row>
    <row r="47" spans="3:49" ht="9.75" customHeight="1" x14ac:dyDescent="0.3">
      <c r="D47" s="2"/>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5"/>
    </row>
    <row r="48" spans="3:49" ht="9.75" customHeight="1" x14ac:dyDescent="0.3">
      <c r="D48" s="2"/>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5"/>
    </row>
    <row r="49" spans="4:49" ht="9.75" customHeight="1" x14ac:dyDescent="0.3">
      <c r="D49" s="2"/>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5"/>
    </row>
    <row r="50" spans="4:49" ht="9.75" customHeight="1" x14ac:dyDescent="0.3">
      <c r="D50" s="2"/>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5"/>
    </row>
    <row r="51" spans="4:49" ht="9.75" customHeight="1" x14ac:dyDescent="0.3">
      <c r="D51" s="2"/>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5"/>
    </row>
    <row r="52" spans="4:49" ht="9.75" customHeight="1" x14ac:dyDescent="0.3">
      <c r="D52" s="2"/>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5"/>
    </row>
    <row r="53" spans="4:49" ht="9.75" customHeight="1" x14ac:dyDescent="0.3">
      <c r="D53" s="2"/>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5"/>
    </row>
    <row r="54" spans="4:49" ht="9.75" customHeight="1" x14ac:dyDescent="0.3">
      <c r="D54" s="2"/>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5"/>
    </row>
    <row r="55" spans="4:49" ht="9.75" customHeight="1" x14ac:dyDescent="0.3">
      <c r="D55" s="2"/>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5"/>
    </row>
    <row r="56" spans="4:49" ht="9.75" customHeight="1" x14ac:dyDescent="0.3">
      <c r="D56" s="14"/>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6"/>
    </row>
    <row r="68" spans="33:33" ht="9.75" customHeight="1" x14ac:dyDescent="0.25">
      <c r="AG68" s="6"/>
    </row>
    <row r="69" spans="33:33" ht="9.75" customHeight="1" x14ac:dyDescent="0.25">
      <c r="AG69" s="6"/>
    </row>
    <row r="70" spans="33:33" ht="9.75" customHeight="1" x14ac:dyDescent="0.25">
      <c r="AG70" s="6"/>
    </row>
    <row r="71" spans="33:33" ht="9.75" customHeight="1" x14ac:dyDescent="0.25">
      <c r="AG71" s="6"/>
    </row>
    <row r="72" spans="33:33" ht="9.75" customHeight="1" x14ac:dyDescent="0.25">
      <c r="AG72" s="6"/>
    </row>
    <row r="73" spans="33:33" ht="9.75" customHeight="1" x14ac:dyDescent="0.25">
      <c r="AG73" s="6"/>
    </row>
    <row r="74" spans="33:33" ht="9.75" customHeight="1" x14ac:dyDescent="0.25">
      <c r="AG74" s="6"/>
    </row>
    <row r="75" spans="33:33" ht="9.75" customHeight="1" x14ac:dyDescent="0.25">
      <c r="AG75" s="6"/>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4:I32"/>
  <sheetViews>
    <sheetView topLeftCell="H5" zoomScale="120" zoomScaleNormal="120" workbookViewId="0">
      <selection activeCell="H29" sqref="H29"/>
    </sheetView>
  </sheetViews>
  <sheetFormatPr defaultRowHeight="15" x14ac:dyDescent="0.25"/>
  <sheetData>
    <row r="4" spans="2:2" ht="15.6" x14ac:dyDescent="0.3">
      <c r="B4" s="12"/>
    </row>
    <row r="29" spans="8:9" x14ac:dyDescent="0.25">
      <c r="H29" t="s">
        <v>39</v>
      </c>
    </row>
    <row r="30" spans="8:9" x14ac:dyDescent="0.25">
      <c r="H30" t="s">
        <v>33</v>
      </c>
      <c r="I30" t="s">
        <v>34</v>
      </c>
    </row>
    <row r="31" spans="8:9" x14ac:dyDescent="0.25">
      <c r="H31" t="s">
        <v>35</v>
      </c>
      <c r="I31" t="s">
        <v>36</v>
      </c>
    </row>
    <row r="32" spans="8:9" x14ac:dyDescent="0.25">
      <c r="H32" t="s">
        <v>37</v>
      </c>
      <c r="I32" t="s">
        <v>38</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Z14:DZ20"/>
  <sheetViews>
    <sheetView topLeftCell="B1" zoomScale="80" zoomScaleNormal="80" zoomScaleSheetLayoutView="126" workbookViewId="0">
      <selection activeCell="CA21" sqref="CA21"/>
    </sheetView>
  </sheetViews>
  <sheetFormatPr defaultColWidth="2.85546875" defaultRowHeight="15.6" customHeight="1" x14ac:dyDescent="0.25"/>
  <cols>
    <col min="52" max="52" width="2.85546875" style="1"/>
  </cols>
  <sheetData>
    <row r="14" spans="130:130" ht="15.6" customHeight="1" x14ac:dyDescent="0.3">
      <c r="DZ14" t="s">
        <v>0</v>
      </c>
    </row>
    <row r="20" spans="79:79" ht="15.6" customHeight="1" x14ac:dyDescent="0.3">
      <c r="CA20" t="s">
        <v>210</v>
      </c>
    </row>
  </sheetData>
  <printOptions horizontalCentered="1" verticalCentered="1"/>
  <pageMargins left="0" right="0" top="0" bottom="0" header="0" footer="0"/>
  <pageSetup scale="60"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1218"/>
  <sheetViews>
    <sheetView tabSelected="1" zoomScale="60" zoomScaleNormal="60" zoomScalePageLayoutView="55" workbookViewId="0">
      <pane xSplit="9" ySplit="3" topLeftCell="J609" activePane="bottomRight" state="frozen"/>
      <selection pane="topRight" activeCell="J1" sqref="J1"/>
      <selection pane="bottomLeft" activeCell="A4" sqref="A4"/>
      <selection pane="bottomRight" activeCell="A622" sqref="A622:XFD622"/>
    </sheetView>
  </sheetViews>
  <sheetFormatPr defaultColWidth="8.85546875" defaultRowHeight="15" x14ac:dyDescent="0.25"/>
  <cols>
    <col min="1" max="1" width="11.42578125" style="8" customWidth="1"/>
    <col min="2" max="2" width="8.42578125" style="9" customWidth="1"/>
    <col min="3" max="3" width="18.140625" style="9" customWidth="1"/>
    <col min="4" max="4" width="14.42578125" style="9" customWidth="1"/>
    <col min="5" max="5" width="9" style="9" customWidth="1"/>
    <col min="6" max="6" width="11.28515625" style="9" customWidth="1"/>
    <col min="7" max="7" width="22.7109375" style="9" customWidth="1"/>
    <col min="8" max="9" width="21.5703125" style="9" customWidth="1"/>
    <col min="10" max="10" width="14" style="17" customWidth="1"/>
    <col min="11" max="11" width="10.28515625" style="9" customWidth="1"/>
    <col min="12" max="12" width="16.85546875" style="24" customWidth="1"/>
    <col min="13" max="13" width="19.85546875" style="9" customWidth="1"/>
    <col min="14" max="14" width="15.140625" style="9" customWidth="1"/>
    <col min="15" max="15" width="40.85546875" style="9" customWidth="1"/>
    <col min="16" max="16" width="11.28515625" style="24" customWidth="1"/>
    <col min="17" max="17" width="8.42578125" style="9" customWidth="1"/>
    <col min="18" max="18" width="8.85546875" style="9" customWidth="1"/>
    <col min="19" max="19" width="10" style="24" customWidth="1"/>
    <col min="20" max="20" width="10.140625" style="24" customWidth="1"/>
    <col min="21" max="21" width="8.85546875" style="10" customWidth="1"/>
    <col min="22" max="22" width="8.85546875" style="9" customWidth="1"/>
    <col min="23" max="23" width="8.42578125" style="9" customWidth="1"/>
    <col min="24" max="24" width="17.28515625" style="9" customWidth="1"/>
    <col min="25" max="25" width="52.85546875" style="9" customWidth="1"/>
    <col min="26" max="26" width="35.5703125" style="9" customWidth="1"/>
    <col min="27" max="16384" width="8.85546875" style="9"/>
  </cols>
  <sheetData>
    <row r="1" spans="1:25" ht="21" customHeight="1" x14ac:dyDescent="0.3">
      <c r="A1" s="94"/>
      <c r="B1" s="20"/>
      <c r="C1" s="20"/>
      <c r="D1" s="20"/>
      <c r="E1" s="20"/>
      <c r="F1" s="20"/>
      <c r="G1" s="20"/>
      <c r="H1" s="20"/>
      <c r="I1" s="21"/>
      <c r="J1" s="90">
        <f>((SUBTOTAL(9,J4:J1054))+SUBTOTAL(9,K4:K1054)/16)</f>
        <v>1752.09375</v>
      </c>
      <c r="K1" s="95"/>
      <c r="L1" s="23"/>
      <c r="M1" s="20"/>
      <c r="N1" s="21"/>
      <c r="O1" s="19"/>
      <c r="P1" s="191"/>
      <c r="Q1" s="19"/>
      <c r="R1" s="92"/>
      <c r="S1" s="92"/>
      <c r="T1" s="93"/>
      <c r="U1" s="20"/>
      <c r="V1" s="20"/>
      <c r="W1" s="21"/>
      <c r="X1" s="20"/>
      <c r="Y1" s="20"/>
    </row>
    <row r="2" spans="1:25" ht="19.5" customHeight="1" x14ac:dyDescent="0.3">
      <c r="A2" s="212" t="s">
        <v>1</v>
      </c>
      <c r="B2" s="212"/>
      <c r="C2" s="212"/>
      <c r="D2" s="212"/>
      <c r="E2" s="212"/>
      <c r="F2" s="212"/>
      <c r="G2" s="212"/>
      <c r="H2" s="74"/>
      <c r="I2" s="74"/>
      <c r="J2" s="215" t="s">
        <v>21</v>
      </c>
      <c r="K2" s="216"/>
      <c r="L2" s="217" t="s">
        <v>115</v>
      </c>
      <c r="M2" s="218"/>
      <c r="N2" s="219"/>
      <c r="O2" s="163" t="s">
        <v>114</v>
      </c>
      <c r="P2" s="192"/>
      <c r="Q2" s="197" t="s">
        <v>3</v>
      </c>
      <c r="R2" s="213" t="s">
        <v>19</v>
      </c>
      <c r="S2" s="214"/>
      <c r="T2" s="209" t="s">
        <v>2</v>
      </c>
      <c r="U2" s="210"/>
      <c r="V2" s="210"/>
      <c r="W2" s="211"/>
      <c r="X2" s="171"/>
      <c r="Y2" s="171"/>
    </row>
    <row r="3" spans="1:25" ht="39" customHeight="1" x14ac:dyDescent="0.3">
      <c r="A3" s="67" t="s">
        <v>4</v>
      </c>
      <c r="B3" s="67" t="s">
        <v>5</v>
      </c>
      <c r="C3" s="22" t="s">
        <v>23</v>
      </c>
      <c r="D3" s="22" t="s">
        <v>22</v>
      </c>
      <c r="E3" s="67" t="s">
        <v>6</v>
      </c>
      <c r="F3" s="22" t="s">
        <v>31</v>
      </c>
      <c r="G3" s="67" t="s">
        <v>7</v>
      </c>
      <c r="H3" s="74" t="s">
        <v>119</v>
      </c>
      <c r="I3" s="74" t="s">
        <v>120</v>
      </c>
      <c r="J3" s="91" t="s">
        <v>8</v>
      </c>
      <c r="K3" s="84" t="s">
        <v>9</v>
      </c>
      <c r="L3" s="73" t="s">
        <v>13</v>
      </c>
      <c r="M3" s="11" t="s">
        <v>18</v>
      </c>
      <c r="N3" s="72" t="s">
        <v>117</v>
      </c>
      <c r="O3" s="68" t="s">
        <v>14</v>
      </c>
      <c r="P3" s="193" t="s">
        <v>118</v>
      </c>
      <c r="Q3" s="69" t="s">
        <v>12</v>
      </c>
      <c r="R3" s="70" t="s">
        <v>10</v>
      </c>
      <c r="S3" s="71" t="s">
        <v>11</v>
      </c>
      <c r="T3" s="65" t="s">
        <v>15</v>
      </c>
      <c r="U3" s="65" t="s">
        <v>16</v>
      </c>
      <c r="V3" s="66" t="s">
        <v>17</v>
      </c>
      <c r="W3" s="66" t="s">
        <v>14</v>
      </c>
      <c r="X3" s="18" t="s">
        <v>20</v>
      </c>
      <c r="Y3" s="18" t="s">
        <v>14</v>
      </c>
    </row>
    <row r="4" spans="1:25" s="85" customFormat="1" ht="19.5" customHeight="1" x14ac:dyDescent="0.3">
      <c r="A4" s="86">
        <v>45139</v>
      </c>
      <c r="B4" s="85" t="s">
        <v>113</v>
      </c>
      <c r="C4" s="85" t="s">
        <v>113</v>
      </c>
      <c r="D4" s="85" t="s">
        <v>211</v>
      </c>
      <c r="E4" s="85" t="s">
        <v>113</v>
      </c>
      <c r="F4" s="85" t="s">
        <v>113</v>
      </c>
      <c r="G4" s="85" t="s">
        <v>212</v>
      </c>
      <c r="H4" s="85" t="s">
        <v>213</v>
      </c>
      <c r="I4" s="85" t="s">
        <v>214</v>
      </c>
      <c r="J4" s="87">
        <v>23</v>
      </c>
      <c r="K4" s="87">
        <v>0</v>
      </c>
      <c r="L4" s="88" t="str">
        <f>IF(G4="Fertilize",GOTO L4,"")</f>
        <v/>
      </c>
      <c r="M4" s="85" t="str">
        <f>IF(G4="Fertilize",GOTO M4,"")</f>
        <v/>
      </c>
      <c r="N4" s="85" t="str">
        <f>IF(G4="fertilize",GOTO N4,"")</f>
        <v/>
      </c>
      <c r="O4" s="89" t="str">
        <f>IF(G4="Plant",O4,"")</f>
        <v/>
      </c>
      <c r="P4" s="89" t="str">
        <f>IF(G4="Plant", A4+14,"")</f>
        <v/>
      </c>
      <c r="Q4" s="87" t="str">
        <f>IF(G4="compost",GOTO Q4,"")</f>
        <v/>
      </c>
      <c r="R4" s="88" t="str">
        <f>IF(G4="compost",GOTO R4,"")</f>
        <v/>
      </c>
      <c r="S4" s="88" t="str">
        <f>IF(G4="compost",GOTO S4,"")</f>
        <v/>
      </c>
      <c r="T4" s="85" t="str">
        <f>IF(G4="compost",GOTO T4,"")</f>
        <v/>
      </c>
      <c r="U4" s="85" t="str">
        <f>IF(G4="compost",GOTO U4,"")</f>
        <v/>
      </c>
      <c r="V4" s="85" t="str">
        <f>IF(G4="compost",GOTO V4,"")</f>
        <v/>
      </c>
      <c r="W4" s="85" t="str">
        <f>IF(G4="compost",GOTO W4,"")</f>
        <v/>
      </c>
      <c r="X4" s="85" t="str">
        <f>IF(G4="Maintenance, garden",GOTO X4,IF(G4="Table",GOTO X4,IF(G4="maintenance, project",GOTO X4,"")))</f>
        <v/>
      </c>
      <c r="Y4" s="85" t="str">
        <f>IF(G4="Maintenance, garden",GOTO Y4,IF(G4="Table",GOTO Y4,IF(G4="maintenance, project",GOTO Y4,"")))</f>
        <v/>
      </c>
    </row>
    <row r="5" spans="1:25" s="85" customFormat="1" ht="19.5" customHeight="1" x14ac:dyDescent="0.3">
      <c r="A5" s="86">
        <v>45139</v>
      </c>
      <c r="B5" s="85" t="s">
        <v>113</v>
      </c>
      <c r="C5" s="85" t="s">
        <v>113</v>
      </c>
      <c r="D5" s="85" t="s">
        <v>211</v>
      </c>
      <c r="E5" s="85" t="s">
        <v>113</v>
      </c>
      <c r="F5" s="85" t="s">
        <v>113</v>
      </c>
      <c r="G5" s="85" t="s">
        <v>212</v>
      </c>
      <c r="H5" s="85" t="s">
        <v>215</v>
      </c>
      <c r="I5" s="85" t="s">
        <v>216</v>
      </c>
      <c r="J5" s="87">
        <v>4</v>
      </c>
      <c r="K5" s="87">
        <v>3</v>
      </c>
      <c r="L5" s="88" t="str">
        <f>IF(G5="Fertilize",GOTO L5,"")</f>
        <v/>
      </c>
      <c r="M5" s="85" t="str">
        <f>IF(G5="Fertilize",GOTO M5,"")</f>
        <v/>
      </c>
      <c r="N5" s="85" t="str">
        <f>IF(G5="fertilize",GOTO N5,"")</f>
        <v/>
      </c>
      <c r="O5" s="89" t="str">
        <f t="shared" ref="O5:O51" si="0">IF(G5="Plant",O5,"")</f>
        <v/>
      </c>
      <c r="P5" s="89" t="str">
        <f>IF(G5="Plant", A5+14,"")</f>
        <v/>
      </c>
      <c r="Q5" s="87" t="str">
        <f>IF(G5="compost",GOTO Q5,"")</f>
        <v/>
      </c>
      <c r="R5" s="88" t="str">
        <f>IF(G5="compost",GOTO R5,"")</f>
        <v/>
      </c>
      <c r="S5" s="88" t="str">
        <f>IF(G5="compost",GOTO S5,"")</f>
        <v/>
      </c>
      <c r="T5" s="85" t="str">
        <f>IF(G5="compost",GOTO T5,"")</f>
        <v/>
      </c>
      <c r="U5" s="85" t="str">
        <f>IF(G5="compost",GOTO U5,"")</f>
        <v/>
      </c>
      <c r="V5" s="85" t="str">
        <f>IF(G5="compost",GOTO V5,"")</f>
        <v/>
      </c>
      <c r="W5" s="85" t="str">
        <f>IF(G5="compost",GOTO W5,"")</f>
        <v/>
      </c>
      <c r="X5" s="85" t="str">
        <f>IF(G5="Maintenance, garden",GOTO X5,IF(G5="Table",GOTO X5,IF(G5="maintenance, project",GOTO X5,"")))</f>
        <v/>
      </c>
      <c r="Y5" s="85" t="str">
        <f>IF(G5="Maintenance, garden",GOTO Y5,IF(G5="Table",GOTO Y5,IF(G5="maintenance, project",GOTO Y5,"")))</f>
        <v/>
      </c>
    </row>
    <row r="6" spans="1:25" s="85" customFormat="1" ht="19.5" customHeight="1" x14ac:dyDescent="0.3">
      <c r="A6" s="86">
        <v>45139</v>
      </c>
      <c r="B6" s="85" t="s">
        <v>113</v>
      </c>
      <c r="C6" s="85" t="s">
        <v>113</v>
      </c>
      <c r="D6" s="85" t="s">
        <v>211</v>
      </c>
      <c r="E6" s="85" t="s">
        <v>113</v>
      </c>
      <c r="F6" s="85" t="s">
        <v>113</v>
      </c>
      <c r="G6" s="85" t="s">
        <v>212</v>
      </c>
      <c r="H6" s="85" t="s">
        <v>217</v>
      </c>
      <c r="I6" s="85" t="s">
        <v>218</v>
      </c>
      <c r="J6" s="87">
        <v>4</v>
      </c>
      <c r="K6" s="87">
        <v>10</v>
      </c>
      <c r="L6" s="88" t="str">
        <f>IF(G6="Fertilize",GOTO L6,"")</f>
        <v/>
      </c>
      <c r="M6" s="85" t="str">
        <f>IF(G6="Fertilize",GOTO M6,"")</f>
        <v/>
      </c>
      <c r="N6" s="85" t="str">
        <f>IF(G6="fertilize",GOTO N6,"")</f>
        <v/>
      </c>
      <c r="O6" s="89" t="str">
        <f t="shared" si="0"/>
        <v/>
      </c>
      <c r="P6" s="89">
        <f>IF(G53="Plant", A6+14,"")</f>
        <v>45153</v>
      </c>
      <c r="Q6" s="87" t="str">
        <f>IF(G6="compost",GOTO Q6,"")</f>
        <v/>
      </c>
      <c r="R6" s="88" t="str">
        <f>IF(G6="compost",GOTO R6,"")</f>
        <v/>
      </c>
      <c r="S6" s="88" t="str">
        <f>IF(G6="compost",GOTO S6,"")</f>
        <v/>
      </c>
      <c r="T6" s="85" t="str">
        <f>IF(G6="compost",GOTO T6,"")</f>
        <v/>
      </c>
      <c r="U6" s="85" t="str">
        <f>IF(G6="compost",GOTO U6,"")</f>
        <v/>
      </c>
      <c r="V6" s="85" t="str">
        <f>IF(G6="compost",GOTO V6,"")</f>
        <v/>
      </c>
      <c r="W6" s="85" t="str">
        <f>IF(G6="compost",GOTO W6,"")</f>
        <v/>
      </c>
      <c r="X6" s="85" t="str">
        <f>IF(G6="Maintenance, garden",GOTO X6,IF(G6="Table",GOTO X6,IF(G6="maintenance, project",GOTO X6,"")))</f>
        <v/>
      </c>
      <c r="Y6" s="85" t="str">
        <f>IF(G6="Maintenance, garden",GOTO Y6,IF(G6="Table",GOTO Y6,IF(G6="maintenance, project",GOTO Y6,"")))</f>
        <v/>
      </c>
    </row>
    <row r="7" spans="1:25" s="85" customFormat="1" ht="19.5" customHeight="1" x14ac:dyDescent="0.3">
      <c r="A7" s="86">
        <v>45139</v>
      </c>
      <c r="B7" s="85" t="s">
        <v>113</v>
      </c>
      <c r="C7" s="85" t="s">
        <v>113</v>
      </c>
      <c r="D7" s="85" t="s">
        <v>211</v>
      </c>
      <c r="E7" s="85" t="s">
        <v>113</v>
      </c>
      <c r="F7" s="85" t="s">
        <v>113</v>
      </c>
      <c r="G7" s="85" t="s">
        <v>212</v>
      </c>
      <c r="H7" s="85" t="s">
        <v>219</v>
      </c>
      <c r="I7" s="85" t="s">
        <v>220</v>
      </c>
      <c r="J7" s="87">
        <v>4</v>
      </c>
      <c r="K7" s="87">
        <v>0</v>
      </c>
      <c r="L7" s="88" t="str">
        <f>IF(G7="Fertilize",GOTO L7,"")</f>
        <v/>
      </c>
      <c r="M7" s="85" t="str">
        <f>IF(G7="Fertilize",GOTO M7,"")</f>
        <v/>
      </c>
      <c r="N7" s="85" t="str">
        <f>IF(G7="fertilize",GOTO N7,"")</f>
        <v/>
      </c>
      <c r="O7" s="89" t="str">
        <f t="shared" si="0"/>
        <v/>
      </c>
      <c r="P7" s="89" t="str">
        <f t="shared" ref="P7:P70" si="1">IF(G7="Plant", A7+14,"")</f>
        <v/>
      </c>
      <c r="Q7" s="87" t="str">
        <f>IF(G7="compost",GOTO Q7,"")</f>
        <v/>
      </c>
      <c r="R7" s="88" t="str">
        <f>IF(G7="compost",GOTO R7,"")</f>
        <v/>
      </c>
      <c r="S7" s="88" t="str">
        <f>IF(G7="compost",GOTO S7,"")</f>
        <v/>
      </c>
      <c r="T7" s="85" t="str">
        <f>IF(G7="compost",GOTO T7,"")</f>
        <v/>
      </c>
      <c r="U7" s="85" t="str">
        <f>IF(G7="compost",GOTO U7,"")</f>
        <v/>
      </c>
      <c r="V7" s="85" t="str">
        <f>IF(G7="compost",GOTO V7,"")</f>
        <v/>
      </c>
      <c r="W7" s="85" t="str">
        <f>IF(G7="compost",GOTO W7,"")</f>
        <v/>
      </c>
      <c r="X7" s="85" t="str">
        <f>IF(G7="Maintenance, garden",GOTO X7,IF(G7="Table",GOTO X7,IF(G7="maintenance, project",GOTO X7,"")))</f>
        <v/>
      </c>
      <c r="Y7" s="85" t="str">
        <f>IF(G7="Maintenance, garden",GOTO Y7,IF(G7="Table",GOTO Y7,IF(G7="maintenance, project",GOTO Y7,"")))</f>
        <v/>
      </c>
    </row>
    <row r="8" spans="1:25" s="85" customFormat="1" ht="19.5" customHeight="1" x14ac:dyDescent="0.3">
      <c r="A8" s="86">
        <v>45139</v>
      </c>
      <c r="B8" s="85" t="s">
        <v>113</v>
      </c>
      <c r="C8" s="85" t="s">
        <v>113</v>
      </c>
      <c r="D8" s="85" t="s">
        <v>211</v>
      </c>
      <c r="E8" s="85" t="s">
        <v>113</v>
      </c>
      <c r="F8" s="85" t="s">
        <v>113</v>
      </c>
      <c r="G8" s="85" t="s">
        <v>212</v>
      </c>
      <c r="H8" s="85" t="s">
        <v>221</v>
      </c>
      <c r="I8" s="85" t="s">
        <v>222</v>
      </c>
      <c r="J8" s="87">
        <v>0</v>
      </c>
      <c r="K8" s="87">
        <v>3</v>
      </c>
      <c r="L8" s="88" t="str">
        <f>IF(G8="Fertilize",GOTO L8,"")</f>
        <v/>
      </c>
      <c r="M8" s="85" t="str">
        <f>IF(G8="Fertilize",GOTO M8,"")</f>
        <v/>
      </c>
      <c r="N8" s="85" t="str">
        <f>IF(G8="fertilize",GOTO N8,"")</f>
        <v/>
      </c>
      <c r="O8" s="89" t="str">
        <f t="shared" si="0"/>
        <v/>
      </c>
      <c r="P8" s="89" t="str">
        <f t="shared" si="1"/>
        <v/>
      </c>
      <c r="Q8" s="87" t="str">
        <f>IF(G8="compost",GOTO Q8,"")</f>
        <v/>
      </c>
      <c r="R8" s="88" t="str">
        <f>IF(G8="compost",GOTO R8,"")</f>
        <v/>
      </c>
      <c r="S8" s="88" t="str">
        <f>IF(G8="compost",GOTO S8,"")</f>
        <v/>
      </c>
      <c r="T8" s="85" t="str">
        <f>IF(G8="compost",GOTO T8,"")</f>
        <v/>
      </c>
      <c r="U8" s="85" t="str">
        <f>IF(G8="compost",GOTO U8,"")</f>
        <v/>
      </c>
      <c r="V8" s="85" t="str">
        <f>IF(G8="compost",GOTO V8,"")</f>
        <v/>
      </c>
      <c r="W8" s="85" t="str">
        <f>IF(G8="compost",GOTO W8,"")</f>
        <v/>
      </c>
      <c r="X8" s="85" t="str">
        <f>IF(G8="Maintenance, garden",GOTO X8,IF(G8="Table",GOTO X8,IF(G8="maintenance, project",GOTO X8,"")))</f>
        <v/>
      </c>
      <c r="Y8" s="85" t="str">
        <f>IF(G8="Maintenance, garden",GOTO Y8,IF(G8="Table",GOTO Y8,IF(G8="maintenance, project",GOTO Y8,"")))</f>
        <v/>
      </c>
    </row>
    <row r="9" spans="1:25" s="85" customFormat="1" ht="19.5" customHeight="1" x14ac:dyDescent="0.3">
      <c r="A9" s="86">
        <v>45139</v>
      </c>
      <c r="B9" s="85" t="s">
        <v>113</v>
      </c>
      <c r="C9" s="85" t="s">
        <v>113</v>
      </c>
      <c r="D9" s="85" t="s">
        <v>211</v>
      </c>
      <c r="E9" s="85" t="s">
        <v>113</v>
      </c>
      <c r="F9" s="85" t="s">
        <v>113</v>
      </c>
      <c r="G9" s="85" t="s">
        <v>212</v>
      </c>
      <c r="H9" s="85" t="s">
        <v>223</v>
      </c>
      <c r="I9" s="85" t="s">
        <v>224</v>
      </c>
      <c r="J9" s="87">
        <v>0</v>
      </c>
      <c r="K9" s="87">
        <v>4</v>
      </c>
      <c r="L9" s="88" t="str">
        <f>IF(G9="Fertilize",GOTO L9,"")</f>
        <v/>
      </c>
      <c r="M9" s="85" t="str">
        <f>IF(G9="Fertilize",GOTO M9,"")</f>
        <v/>
      </c>
      <c r="N9" s="85" t="str">
        <f>IF(G9="fertilize",GOTO N9,"")</f>
        <v/>
      </c>
      <c r="O9" s="89" t="str">
        <f t="shared" si="0"/>
        <v/>
      </c>
      <c r="P9" s="89" t="str">
        <f t="shared" si="1"/>
        <v/>
      </c>
      <c r="Q9" s="87" t="str">
        <f>IF(G9="compost",GOTO Q9,"")</f>
        <v/>
      </c>
      <c r="R9" s="88" t="str">
        <f>IF(G9="compost",GOTO R9,"")</f>
        <v/>
      </c>
      <c r="S9" s="88" t="str">
        <f>IF(G9="compost",GOTO S9,"")</f>
        <v/>
      </c>
      <c r="T9" s="85" t="str">
        <f>IF(G9="compost",GOTO T9,"")</f>
        <v/>
      </c>
      <c r="U9" s="85" t="str">
        <f>IF(G9="compost",GOTO U9,"")</f>
        <v/>
      </c>
      <c r="V9" s="85" t="str">
        <f>IF(G9="compost",GOTO V9,"")</f>
        <v/>
      </c>
      <c r="W9" s="85" t="str">
        <f>IF(G9="compost",GOTO W9,"")</f>
        <v/>
      </c>
      <c r="X9" s="85" t="str">
        <f>IF(G9="Maintenance, garden",GOTO X9,IF(G9="Table",GOTO X9,IF(G9="maintenance, project",GOTO X9,"")))</f>
        <v/>
      </c>
      <c r="Y9" s="85" t="str">
        <f>IF(G9="Maintenance, garden",GOTO Y9,IF(G9="Table",GOTO Y9,IF(G9="maintenance, project",GOTO Y9,"")))</f>
        <v/>
      </c>
    </row>
    <row r="10" spans="1:25" s="85" customFormat="1" ht="19.5" customHeight="1" x14ac:dyDescent="0.3">
      <c r="A10" s="86">
        <v>45139</v>
      </c>
      <c r="B10" s="85" t="s">
        <v>113</v>
      </c>
      <c r="C10" s="85" t="s">
        <v>113</v>
      </c>
      <c r="D10" s="85" t="s">
        <v>211</v>
      </c>
      <c r="E10" s="85" t="s">
        <v>113</v>
      </c>
      <c r="F10" s="85" t="s">
        <v>113</v>
      </c>
      <c r="G10" s="85" t="s">
        <v>226</v>
      </c>
      <c r="H10" s="85" t="s">
        <v>113</v>
      </c>
      <c r="I10" s="85" t="s">
        <v>227</v>
      </c>
      <c r="J10" s="87" t="str">
        <f>IF(G10="Harvest",GOTO J10,"")</f>
        <v/>
      </c>
      <c r="K10" s="87" t="str">
        <f>IF(G10="Harvest",GOTO K10,"")</f>
        <v/>
      </c>
      <c r="L10" s="88" t="str">
        <f>IF(G10="Fertilize",GOTO L10,"")</f>
        <v/>
      </c>
      <c r="M10" s="85" t="str">
        <f>IF(G10="Fertilize",GOTO M10,"")</f>
        <v/>
      </c>
      <c r="N10" s="85" t="str">
        <f>IF(G10="fertilize",GOTO N10,"")</f>
        <v/>
      </c>
      <c r="O10" s="89" t="str">
        <f t="shared" si="0"/>
        <v/>
      </c>
      <c r="P10" s="89" t="str">
        <f t="shared" si="1"/>
        <v/>
      </c>
      <c r="Q10" s="87" t="str">
        <f>IF(G10="compost",GOTO Q10,"")</f>
        <v/>
      </c>
      <c r="R10" s="88" t="str">
        <f>IF(G10="compost",GOTO R10,"")</f>
        <v/>
      </c>
      <c r="S10" s="88" t="str">
        <f>IF(G10="compost",GOTO S10,"")</f>
        <v/>
      </c>
      <c r="T10" s="85" t="str">
        <f>IF(G10="compost",GOTO T10,"")</f>
        <v/>
      </c>
      <c r="U10" s="85" t="str">
        <f>IF(G10="compost",GOTO U10,"")</f>
        <v/>
      </c>
      <c r="V10" s="85" t="str">
        <f>IF(G10="compost",GOTO V10,"")</f>
        <v/>
      </c>
      <c r="W10" s="85" t="str">
        <f>IF(G10="compost",GOTO W10,"")</f>
        <v/>
      </c>
      <c r="X10" s="85" t="s">
        <v>228</v>
      </c>
      <c r="Y10" s="85" t="s">
        <v>229</v>
      </c>
    </row>
    <row r="11" spans="1:25" s="85" customFormat="1" ht="19.5" customHeight="1" x14ac:dyDescent="0.3">
      <c r="A11" s="86">
        <v>45141</v>
      </c>
      <c r="B11" s="85" t="s">
        <v>113</v>
      </c>
      <c r="C11" s="85" t="s">
        <v>113</v>
      </c>
      <c r="D11" s="85" t="s">
        <v>211</v>
      </c>
      <c r="E11" s="85" t="s">
        <v>113</v>
      </c>
      <c r="F11" s="85" t="s">
        <v>113</v>
      </c>
      <c r="G11" s="85" t="s">
        <v>212</v>
      </c>
      <c r="H11" s="85" t="s">
        <v>232</v>
      </c>
      <c r="I11" s="85" t="s">
        <v>234</v>
      </c>
      <c r="J11" s="87">
        <v>7</v>
      </c>
      <c r="K11" s="87">
        <v>2</v>
      </c>
      <c r="L11" s="88" t="str">
        <f>IF(G11="Fertilize",GOTO L11,"")</f>
        <v/>
      </c>
      <c r="M11" s="85" t="str">
        <f>IF(G11="Fertilize",GOTO M11,"")</f>
        <v/>
      </c>
      <c r="N11" s="85" t="str">
        <f>IF(G11="fertilize",GOTO N11,"")</f>
        <v/>
      </c>
      <c r="O11" s="89" t="str">
        <f t="shared" si="0"/>
        <v/>
      </c>
      <c r="P11" s="89" t="str">
        <f t="shared" si="1"/>
        <v/>
      </c>
      <c r="Q11" s="87" t="str">
        <f>IF(G11="compost",GOTO Q11,"")</f>
        <v/>
      </c>
      <c r="R11" s="88" t="str">
        <f>IF(G11="compost",GOTO R11,"")</f>
        <v/>
      </c>
      <c r="S11" s="88" t="str">
        <f>IF(G11="compost",GOTO S11,"")</f>
        <v/>
      </c>
      <c r="T11" s="85" t="str">
        <f>IF(G11="compost",GOTO T11,"")</f>
        <v/>
      </c>
      <c r="U11" s="85" t="str">
        <f>IF(G11="compost",GOTO U11,"")</f>
        <v/>
      </c>
      <c r="V11" s="85" t="str">
        <f>IF(G11="compost",GOTO V11,"")</f>
        <v/>
      </c>
      <c r="W11" s="85" t="str">
        <f>IF(G11="compost",GOTO W11,"")</f>
        <v/>
      </c>
      <c r="X11" s="85" t="str">
        <f>IF(G11="Maintenance, garden",GOTO X11,IF(G11="Table",GOTO X11,IF(G11="maintenance, project",GOTO X11,"")))</f>
        <v/>
      </c>
      <c r="Y11" s="85" t="str">
        <f>IF(G11="Maintenance, garden",GOTO Y11,IF(G11="Table",GOTO Y11,IF(G11="maintenance, project",GOTO Y11,"")))</f>
        <v/>
      </c>
    </row>
    <row r="12" spans="1:25" s="85" customFormat="1" ht="19.5" customHeight="1" x14ac:dyDescent="0.3">
      <c r="A12" s="86">
        <v>45141</v>
      </c>
      <c r="B12" s="85" t="s">
        <v>113</v>
      </c>
      <c r="C12" s="85" t="s">
        <v>113</v>
      </c>
      <c r="D12" s="85" t="s">
        <v>211</v>
      </c>
      <c r="E12" s="85" t="s">
        <v>113</v>
      </c>
      <c r="F12" s="85" t="s">
        <v>113</v>
      </c>
      <c r="G12" s="85" t="s">
        <v>212</v>
      </c>
      <c r="H12" s="85" t="s">
        <v>219</v>
      </c>
      <c r="I12" s="85" t="s">
        <v>247</v>
      </c>
      <c r="J12" s="87">
        <v>4</v>
      </c>
      <c r="K12" s="87">
        <v>0</v>
      </c>
      <c r="L12" s="88" t="str">
        <f>IF(G12="Fertilize",GOTO L12,"")</f>
        <v/>
      </c>
      <c r="M12" s="85" t="str">
        <f>IF(G12="Fertilize",GOTO M12,"")</f>
        <v/>
      </c>
      <c r="N12" s="85" t="str">
        <f>IF(G12="fertilize",GOTO N12,"")</f>
        <v/>
      </c>
      <c r="O12" s="89" t="str">
        <f t="shared" si="0"/>
        <v/>
      </c>
      <c r="P12" s="89" t="str">
        <f t="shared" si="1"/>
        <v/>
      </c>
      <c r="Q12" s="87" t="str">
        <f>IF(G12="compost",GOTO Q12,"")</f>
        <v/>
      </c>
      <c r="R12" s="88" t="str">
        <f>IF(G12="compost",GOTO R12,"")</f>
        <v/>
      </c>
      <c r="S12" s="88" t="str">
        <f>IF(G12="compost",GOTO S12,"")</f>
        <v/>
      </c>
      <c r="T12" s="85" t="str">
        <f>IF(G12="compost",GOTO T12,"")</f>
        <v/>
      </c>
      <c r="U12" s="85" t="str">
        <f>IF(G12="compost",GOTO U12,"")</f>
        <v/>
      </c>
      <c r="V12" s="85" t="str">
        <f>IF(G12="compost",GOTO V12,"")</f>
        <v/>
      </c>
      <c r="W12" s="85" t="str">
        <f>IF(G12="compost",GOTO W12,"")</f>
        <v/>
      </c>
      <c r="X12" s="85" t="str">
        <f>IF(G12="Maintenance, garden",GOTO X12,IF(G12="Table",GOTO X12,IF(G12="maintenance, project",GOTO X12,"")))</f>
        <v/>
      </c>
      <c r="Y12" s="85" t="str">
        <f>IF(G12="Maintenance, garden",GOTO Y12,IF(G12="Table",GOTO Y12,IF(G12="maintenance, project",GOTO Y12,"")))</f>
        <v/>
      </c>
    </row>
    <row r="13" spans="1:25" s="85" customFormat="1" ht="19.5" customHeight="1" x14ac:dyDescent="0.3">
      <c r="A13" s="86">
        <v>45141</v>
      </c>
      <c r="B13" s="85" t="s">
        <v>113</v>
      </c>
      <c r="C13" s="85" t="s">
        <v>113</v>
      </c>
      <c r="D13" s="85" t="s">
        <v>211</v>
      </c>
      <c r="E13" s="85" t="s">
        <v>113</v>
      </c>
      <c r="F13" s="85" t="s">
        <v>113</v>
      </c>
      <c r="G13" s="85" t="s">
        <v>212</v>
      </c>
      <c r="H13" s="85" t="s">
        <v>217</v>
      </c>
      <c r="I13" s="85" t="s">
        <v>235</v>
      </c>
      <c r="J13" s="87">
        <v>4</v>
      </c>
      <c r="K13" s="87">
        <v>3</v>
      </c>
      <c r="L13" s="88" t="str">
        <f>IF(G13="Fertilize",GOTO L13,"")</f>
        <v/>
      </c>
      <c r="M13" s="85" t="str">
        <f>IF(G13="Fertilize",GOTO M13,"")</f>
        <v/>
      </c>
      <c r="N13" s="85" t="str">
        <f>IF(G13="fertilize",GOTO N13,"")</f>
        <v/>
      </c>
      <c r="O13" s="89" t="str">
        <f t="shared" si="0"/>
        <v/>
      </c>
      <c r="P13" s="89" t="str">
        <f t="shared" si="1"/>
        <v/>
      </c>
      <c r="Q13" s="87" t="str">
        <f>IF(G13="compost",GOTO Q13,"")</f>
        <v/>
      </c>
      <c r="R13" s="88" t="str">
        <f>IF(G13="compost",GOTO R13,"")</f>
        <v/>
      </c>
      <c r="S13" s="88" t="str">
        <f>IF(G13="compost",GOTO S13,"")</f>
        <v/>
      </c>
      <c r="T13" s="85" t="str">
        <f>IF(G13="compost",GOTO T13,"")</f>
        <v/>
      </c>
      <c r="U13" s="85" t="str">
        <f>IF(G13="compost",GOTO U13,"")</f>
        <v/>
      </c>
      <c r="V13" s="85" t="str">
        <f>IF(G13="compost",GOTO V13,"")</f>
        <v/>
      </c>
      <c r="W13" s="85" t="str">
        <f>IF(G13="compost",GOTO W13,"")</f>
        <v/>
      </c>
      <c r="X13" s="85" t="str">
        <f>IF(G13="Maintenance, garden",GOTO X13,IF(G13="Table",GOTO X13,IF(G13="maintenance, project",GOTO X13,"")))</f>
        <v/>
      </c>
      <c r="Y13" s="85" t="str">
        <f>IF(G13="Maintenance, garden",GOTO Y13,IF(G13="Table",GOTO Y13,IF(G13="maintenance, project",GOTO Y13,"")))</f>
        <v/>
      </c>
    </row>
    <row r="14" spans="1:25" s="85" customFormat="1" ht="19.5" customHeight="1" x14ac:dyDescent="0.3">
      <c r="A14" s="86">
        <v>45141</v>
      </c>
      <c r="B14" s="85" t="s">
        <v>113</v>
      </c>
      <c r="C14" s="85" t="s">
        <v>113</v>
      </c>
      <c r="D14" s="85" t="s">
        <v>211</v>
      </c>
      <c r="E14" s="85" t="s">
        <v>113</v>
      </c>
      <c r="F14" s="85" t="s">
        <v>113</v>
      </c>
      <c r="G14" s="85" t="s">
        <v>212</v>
      </c>
      <c r="H14" s="85" t="s">
        <v>215</v>
      </c>
      <c r="I14" s="85" t="s">
        <v>242</v>
      </c>
      <c r="J14" s="87">
        <v>4</v>
      </c>
      <c r="K14" s="87">
        <v>1</v>
      </c>
      <c r="L14" s="88" t="str">
        <f>IF(G14="Fertilize",GOTO L14,"")</f>
        <v/>
      </c>
      <c r="M14" s="85" t="str">
        <f>IF(G14="Fertilize",GOTO M14,"")</f>
        <v/>
      </c>
      <c r="N14" s="85" t="str">
        <f>IF(G14="fertilize",GOTO N14,"")</f>
        <v/>
      </c>
      <c r="O14" s="89" t="str">
        <f t="shared" si="0"/>
        <v/>
      </c>
      <c r="P14" s="89" t="str">
        <f t="shared" si="1"/>
        <v/>
      </c>
      <c r="Q14" s="87" t="str">
        <f>IF(G14="compost",GOTO Q14,"")</f>
        <v/>
      </c>
      <c r="R14" s="88" t="str">
        <f>IF(G14="compost",GOTO R14,"")</f>
        <v/>
      </c>
      <c r="S14" s="88" t="str">
        <f>IF(G14="compost",GOTO S14,"")</f>
        <v/>
      </c>
      <c r="T14" s="85" t="str">
        <f>IF(G14="compost",GOTO T14,"")</f>
        <v/>
      </c>
      <c r="U14" s="85" t="str">
        <f>IF(G14="compost",GOTO U14,"")</f>
        <v/>
      </c>
      <c r="V14" s="85" t="str">
        <f>IF(G14="compost",GOTO V14,"")</f>
        <v/>
      </c>
      <c r="W14" s="85" t="str">
        <f>IF(G14="compost",GOTO W14,"")</f>
        <v/>
      </c>
      <c r="X14" s="85" t="str">
        <f>IF(G14="Maintenance, garden",GOTO X14,IF(G14="Table",GOTO X14,IF(G14="maintenance, project",GOTO X14,"")))</f>
        <v/>
      </c>
      <c r="Y14" s="85" t="str">
        <f>IF(G14="Maintenance, garden",GOTO Y14,IF(G14="Table",GOTO Y14,IF(G14="maintenance, project",GOTO Y14,"")))</f>
        <v/>
      </c>
    </row>
    <row r="15" spans="1:25" s="85" customFormat="1" ht="19.5" customHeight="1" x14ac:dyDescent="0.3">
      <c r="A15" s="86">
        <v>45141</v>
      </c>
      <c r="B15" s="85" t="s">
        <v>113</v>
      </c>
      <c r="C15" s="85" t="s">
        <v>113</v>
      </c>
      <c r="D15" s="85" t="s">
        <v>211</v>
      </c>
      <c r="E15" s="85" t="s">
        <v>113</v>
      </c>
      <c r="F15" s="85" t="s">
        <v>113</v>
      </c>
      <c r="G15" s="85" t="s">
        <v>212</v>
      </c>
      <c r="H15" s="85" t="s">
        <v>233</v>
      </c>
      <c r="I15" s="85" t="s">
        <v>236</v>
      </c>
      <c r="J15" s="87">
        <v>0</v>
      </c>
      <c r="K15" s="87">
        <v>8</v>
      </c>
      <c r="L15" s="88" t="str">
        <f>IF(G15="Fertilize",GOTO L15,"")</f>
        <v/>
      </c>
      <c r="M15" s="85" t="str">
        <f>IF(G15="Fertilize",GOTO M15,"")</f>
        <v/>
      </c>
      <c r="N15" s="85" t="str">
        <f>IF(G15="fertilize",GOTO N15,"")</f>
        <v/>
      </c>
      <c r="O15" s="89" t="str">
        <f t="shared" si="0"/>
        <v/>
      </c>
      <c r="P15" s="89" t="str">
        <f t="shared" si="1"/>
        <v/>
      </c>
      <c r="Q15" s="87" t="str">
        <f>IF(G15="compost",GOTO Q15,"")</f>
        <v/>
      </c>
      <c r="R15" s="88" t="str">
        <f>IF(G15="compost",GOTO R15,"")</f>
        <v/>
      </c>
      <c r="S15" s="88" t="str">
        <f>IF(G15="compost",GOTO S15,"")</f>
        <v/>
      </c>
      <c r="T15" s="85" t="str">
        <f>IF(G15="compost",GOTO T15,"")</f>
        <v/>
      </c>
      <c r="U15" s="85" t="str">
        <f>IF(G15="compost",GOTO U15,"")</f>
        <v/>
      </c>
      <c r="V15" s="85" t="str">
        <f>IF(G15="compost",GOTO V15,"")</f>
        <v/>
      </c>
      <c r="W15" s="85" t="str">
        <f>IF(G15="compost",GOTO W15,"")</f>
        <v/>
      </c>
      <c r="X15" s="85" t="str">
        <f>IF(G15="Maintenance, garden",GOTO X15,IF(G15="Table",GOTO X15,IF(G15="maintenance, project",GOTO X15,"")))</f>
        <v/>
      </c>
      <c r="Y15" s="85" t="str">
        <f>IF(G15="Maintenance, garden",GOTO Y15,IF(G15="Table",GOTO Y15,IF(G15="maintenance, project",GOTO Y15,"")))</f>
        <v/>
      </c>
    </row>
    <row r="16" spans="1:25" s="85" customFormat="1" ht="19.5" customHeight="1" x14ac:dyDescent="0.3">
      <c r="A16" s="86">
        <v>45141</v>
      </c>
      <c r="B16" s="85" t="s">
        <v>113</v>
      </c>
      <c r="C16" s="85" t="s">
        <v>113</v>
      </c>
      <c r="D16" s="85" t="s">
        <v>211</v>
      </c>
      <c r="E16" s="85" t="s">
        <v>113</v>
      </c>
      <c r="F16" s="85" t="s">
        <v>113</v>
      </c>
      <c r="G16" s="85" t="s">
        <v>212</v>
      </c>
      <c r="H16" s="85" t="s">
        <v>213</v>
      </c>
      <c r="I16" s="85" t="s">
        <v>214</v>
      </c>
      <c r="J16" s="87">
        <v>4</v>
      </c>
      <c r="K16" s="87">
        <v>13</v>
      </c>
      <c r="L16" s="88" t="str">
        <f>IF(G16="Fertilize",GOTO L16,"")</f>
        <v/>
      </c>
      <c r="M16" s="85" t="str">
        <f>IF(G16="Fertilize",GOTO M16,"")</f>
        <v/>
      </c>
      <c r="N16" s="85" t="str">
        <f>IF(G16="fertilize",GOTO N16,"")</f>
        <v/>
      </c>
      <c r="O16" s="89" t="str">
        <f t="shared" si="0"/>
        <v/>
      </c>
      <c r="P16" s="89" t="str">
        <f t="shared" si="1"/>
        <v/>
      </c>
      <c r="Q16" s="87" t="str">
        <f>IF(G16="compost",GOTO Q16,"")</f>
        <v/>
      </c>
      <c r="R16" s="88" t="str">
        <f>IF(G16="compost",GOTO R16,"")</f>
        <v/>
      </c>
      <c r="S16" s="88" t="str">
        <f>IF(G16="compost",GOTO S16,"")</f>
        <v/>
      </c>
      <c r="T16" s="85" t="str">
        <f>IF(G16="compost",GOTO T16,"")</f>
        <v/>
      </c>
      <c r="U16" s="85" t="str">
        <f>IF(G16="compost",GOTO U16,"")</f>
        <v/>
      </c>
      <c r="V16" s="85" t="str">
        <f>IF(G16="compost",GOTO V16,"")</f>
        <v/>
      </c>
      <c r="W16" s="85" t="str">
        <f>IF(G16="compost",GOTO W16,"")</f>
        <v/>
      </c>
      <c r="X16" s="85" t="str">
        <f>IF(G16="Maintenance, garden",GOTO X16,IF(G16="Table",GOTO X16,IF(G16="maintenance, project",GOTO X16,"")))</f>
        <v/>
      </c>
      <c r="Y16" s="85" t="str">
        <f>IF(G16="Maintenance, garden",GOTO Y16,IF(G16="Table",GOTO Y16,IF(G16="maintenance, project",GOTO Y16,"")))</f>
        <v/>
      </c>
    </row>
    <row r="17" spans="1:25" s="85" customFormat="1" ht="19.5" customHeight="1" x14ac:dyDescent="0.3">
      <c r="A17" s="86">
        <v>45141</v>
      </c>
      <c r="B17" s="85" t="s">
        <v>113</v>
      </c>
      <c r="C17" s="85" t="s">
        <v>113</v>
      </c>
      <c r="D17" s="85" t="s">
        <v>211</v>
      </c>
      <c r="E17" s="85" t="s">
        <v>113</v>
      </c>
      <c r="F17" s="85" t="s">
        <v>113</v>
      </c>
      <c r="G17" s="85" t="s">
        <v>237</v>
      </c>
      <c r="H17" s="170" t="str">
        <f>IF(A17="","",IF(G17="maintenance, garden","",IF(G17="maintenance, project","",IF(G17="compost","",GOTO I17))))</f>
        <v/>
      </c>
      <c r="I17" s="85" t="s">
        <v>238</v>
      </c>
      <c r="J17" s="87" t="str">
        <f>IF(G17="Harvest",GOTO J17,"")</f>
        <v/>
      </c>
      <c r="K17" s="87" t="str">
        <f>IF(G17="Harvest",GOTO K17,"")</f>
        <v/>
      </c>
      <c r="L17" s="88" t="str">
        <f>IF(G17="Fertilize",GOTO L17,"")</f>
        <v/>
      </c>
      <c r="M17" s="89" t="str">
        <f t="shared" ref="M17:M48" si="2">IF(G17="Fertilize",A17+14,"")</f>
        <v/>
      </c>
      <c r="N17" s="85" t="str">
        <f>IF(G17="fertilize",GOTO N17,"")</f>
        <v/>
      </c>
      <c r="O17" s="89" t="str">
        <f t="shared" si="0"/>
        <v/>
      </c>
      <c r="P17" s="89" t="str">
        <f t="shared" si="1"/>
        <v/>
      </c>
      <c r="Q17" s="87" t="str">
        <f>IF(G17="compost",GOTO Q17,"")</f>
        <v/>
      </c>
      <c r="R17" s="88" t="str">
        <f>IF(G17="compost",GOTO R17,"")</f>
        <v/>
      </c>
      <c r="S17" s="85" t="str">
        <f>IF(G17="compost",GOTO S17,"")</f>
        <v/>
      </c>
      <c r="T17" s="85" t="str">
        <f>IF(G17="compost",GOTO T17,"")</f>
        <v/>
      </c>
      <c r="U17" s="85" t="str">
        <f>IF(G17="compost",GOTO U17,"")</f>
        <v/>
      </c>
      <c r="V17" s="85" t="str">
        <f>IF(G17="compost",GOTO V17,"")</f>
        <v/>
      </c>
      <c r="W17" s="85" t="str">
        <f>IF(G17="compost",GOTO W17,"")</f>
        <v/>
      </c>
      <c r="X17" s="170" t="s">
        <v>239</v>
      </c>
      <c r="Y17" s="85" t="s">
        <v>240</v>
      </c>
    </row>
    <row r="18" spans="1:25" s="85" customFormat="1" ht="19.5" customHeight="1" x14ac:dyDescent="0.3">
      <c r="A18" s="86">
        <v>45143</v>
      </c>
      <c r="B18" s="85" t="s">
        <v>113</v>
      </c>
      <c r="C18" s="85" t="s">
        <v>113</v>
      </c>
      <c r="D18" s="85" t="s">
        <v>211</v>
      </c>
      <c r="E18" s="85" t="s">
        <v>113</v>
      </c>
      <c r="F18" s="85" t="s">
        <v>113</v>
      </c>
      <c r="G18" s="85" t="s">
        <v>212</v>
      </c>
      <c r="H18" s="170" t="s">
        <v>217</v>
      </c>
      <c r="I18" s="85" t="s">
        <v>218</v>
      </c>
      <c r="J18" s="87">
        <v>3</v>
      </c>
      <c r="K18" s="87">
        <v>8</v>
      </c>
      <c r="L18" s="88" t="str">
        <f>IF(G18="Fertilize",GOTO L18,"")</f>
        <v/>
      </c>
      <c r="M18" s="89" t="str">
        <f t="shared" si="2"/>
        <v/>
      </c>
      <c r="N18" s="85" t="str">
        <f>IF(G18="fertilize",GOTO N18,"")</f>
        <v/>
      </c>
      <c r="O18" s="89" t="str">
        <f t="shared" si="0"/>
        <v/>
      </c>
      <c r="P18" s="89" t="str">
        <f t="shared" si="1"/>
        <v/>
      </c>
      <c r="Q18" s="87" t="str">
        <f>IF(G18="compost",GOTO Q18,"")</f>
        <v/>
      </c>
      <c r="R18" s="88" t="str">
        <f>IF(G18="compost",GOTO R18,"")</f>
        <v/>
      </c>
      <c r="S18" s="85" t="str">
        <f>IF(G18="compost",GOTO S18,"")</f>
        <v/>
      </c>
      <c r="T18" s="85" t="str">
        <f>IF(G18="compost",GOTO T18,"")</f>
        <v/>
      </c>
      <c r="U18" s="85" t="str">
        <f>IF(G18="compost",GOTO U18,"")</f>
        <v/>
      </c>
      <c r="V18" s="85" t="str">
        <f>IF(G18="compost",GOTO V18,"")</f>
        <v/>
      </c>
      <c r="W18" s="85" t="str">
        <f>IF(G18="compost",GOTO W18,"")</f>
        <v/>
      </c>
      <c r="X18" s="170" t="str">
        <f>IF(G18="maintenance, garden",GOTO X18,IF(G18="Table",GOTO X18,IF(G18="maintenance, project",GOTO X18,"")))</f>
        <v/>
      </c>
      <c r="Y18" s="85" t="str">
        <f>IF(G18="Maintenance, garden",GOTO Y18,IF(G18="Table",GOTO Y18,IF(G18="maintenance, project",GOTO Y18,"")))</f>
        <v/>
      </c>
    </row>
    <row r="19" spans="1:25" s="85" customFormat="1" ht="19.5" customHeight="1" x14ac:dyDescent="0.3">
      <c r="A19" s="86">
        <v>45143</v>
      </c>
      <c r="B19" s="85" t="s">
        <v>113</v>
      </c>
      <c r="C19" s="85" t="s">
        <v>113</v>
      </c>
      <c r="D19" s="85" t="s">
        <v>211</v>
      </c>
      <c r="E19" s="85" t="s">
        <v>113</v>
      </c>
      <c r="F19" s="85" t="s">
        <v>113</v>
      </c>
      <c r="G19" s="85" t="s">
        <v>212</v>
      </c>
      <c r="H19" s="170" t="s">
        <v>213</v>
      </c>
      <c r="I19" s="85" t="s">
        <v>214</v>
      </c>
      <c r="J19" s="87">
        <v>4</v>
      </c>
      <c r="K19" s="87">
        <v>7</v>
      </c>
      <c r="L19" s="88" t="str">
        <f>IF(G19="Fertilize",GOTO L19,"")</f>
        <v/>
      </c>
      <c r="M19" s="89" t="str">
        <f t="shared" si="2"/>
        <v/>
      </c>
      <c r="N19" s="85" t="str">
        <f>IF(G19="fertilize",GOTO N19,"")</f>
        <v/>
      </c>
      <c r="O19" s="89" t="str">
        <f t="shared" si="0"/>
        <v/>
      </c>
      <c r="P19" s="89" t="str">
        <f t="shared" si="1"/>
        <v/>
      </c>
      <c r="Q19" s="87" t="str">
        <f>IF(G19="compost",GOTO Q19,"")</f>
        <v/>
      </c>
      <c r="R19" s="88" t="str">
        <f>IF(G19="compost",GOTO R19,"")</f>
        <v/>
      </c>
      <c r="S19" s="85" t="str">
        <f>IF(G19="compost",GOTO S19,"")</f>
        <v/>
      </c>
      <c r="T19" s="85" t="str">
        <f>IF(G19="compost",GOTO T19,"")</f>
        <v/>
      </c>
      <c r="U19" s="85" t="str">
        <f>IF(G19="compost",GOTO U19,"")</f>
        <v/>
      </c>
      <c r="V19" s="85" t="str">
        <f>IF(G19="compost",GOTO V19,"")</f>
        <v/>
      </c>
      <c r="W19" s="85" t="str">
        <f>IF(G19="compost",GOTO W19,"")</f>
        <v/>
      </c>
      <c r="X19" s="170" t="str">
        <f>IF(G19="maintenance, garden",GOTO X19,IF(G19="Table",GOTO X19,IF(G19="maintenance, project",GOTO X19,"")))</f>
        <v/>
      </c>
      <c r="Y19" s="85" t="str">
        <f>IF(G19="Maintenance, garden",GOTO Y19,IF(G19="Table",GOTO Y19,IF(G19="maintenance, project",GOTO Y19,"")))</f>
        <v/>
      </c>
    </row>
    <row r="20" spans="1:25" s="85" customFormat="1" ht="19.5" customHeight="1" x14ac:dyDescent="0.3">
      <c r="A20" s="86">
        <v>45143</v>
      </c>
      <c r="B20" s="85" t="s">
        <v>113</v>
      </c>
      <c r="C20" s="85" t="s">
        <v>113</v>
      </c>
      <c r="D20" s="85" t="s">
        <v>211</v>
      </c>
      <c r="E20" s="85" t="s">
        <v>113</v>
      </c>
      <c r="F20" s="85" t="s">
        <v>113</v>
      </c>
      <c r="G20" s="85" t="s">
        <v>212</v>
      </c>
      <c r="H20" s="170" t="s">
        <v>223</v>
      </c>
      <c r="I20" s="85" t="s">
        <v>224</v>
      </c>
      <c r="J20" s="87">
        <v>1</v>
      </c>
      <c r="K20" s="87">
        <v>7</v>
      </c>
      <c r="L20" s="88" t="str">
        <f>IF(G20="Fertilize",GOTO L20,"")</f>
        <v/>
      </c>
      <c r="M20" s="89" t="str">
        <f t="shared" si="2"/>
        <v/>
      </c>
      <c r="N20" s="85" t="str">
        <f>IF(G20="fertilize",GOTO N20,"")</f>
        <v/>
      </c>
      <c r="O20" s="89" t="str">
        <f t="shared" si="0"/>
        <v/>
      </c>
      <c r="P20" s="89" t="str">
        <f t="shared" si="1"/>
        <v/>
      </c>
      <c r="Q20" s="87" t="str">
        <f>IF(G20="compost",GOTO Q20,"")</f>
        <v/>
      </c>
      <c r="R20" s="88" t="str">
        <f>IF(G20="compost",GOTO R20,"")</f>
        <v/>
      </c>
      <c r="S20" s="85" t="str">
        <f>IF(G20="compost",GOTO S20,"")</f>
        <v/>
      </c>
      <c r="T20" s="85" t="str">
        <f>IF(G20="compost",GOTO T20,"")</f>
        <v/>
      </c>
      <c r="U20" s="85" t="str">
        <f>IF(G20="compost",GOTO U20,"")</f>
        <v/>
      </c>
      <c r="V20" s="85" t="str">
        <f>IF(G20="compost",GOTO V20,"")</f>
        <v/>
      </c>
      <c r="W20" s="85" t="str">
        <f>IF(G20="compost",GOTO W20,"")</f>
        <v/>
      </c>
      <c r="X20" s="170" t="str">
        <f>IF(G20="maintenance, garden",GOTO X20,IF(G20="Table",GOTO X20,IF(G20="maintenance, project",GOTO X20,"")))</f>
        <v/>
      </c>
      <c r="Y20" s="85" t="str">
        <f>IF(G20="Maintenance, garden",GOTO Y20,IF(G20="Table",GOTO Y20,IF(G20="maintenance, project",GOTO Y20,"")))</f>
        <v/>
      </c>
    </row>
    <row r="21" spans="1:25" s="85" customFormat="1" ht="19.5" customHeight="1" x14ac:dyDescent="0.3">
      <c r="A21" s="86">
        <v>45143</v>
      </c>
      <c r="B21" s="85" t="s">
        <v>113</v>
      </c>
      <c r="C21" s="85" t="s">
        <v>113</v>
      </c>
      <c r="D21" s="85" t="s">
        <v>211</v>
      </c>
      <c r="E21" s="85" t="s">
        <v>113</v>
      </c>
      <c r="F21" s="85" t="s">
        <v>113</v>
      </c>
      <c r="G21" s="85" t="s">
        <v>212</v>
      </c>
      <c r="H21" s="170" t="s">
        <v>215</v>
      </c>
      <c r="I21" s="85" t="s">
        <v>246</v>
      </c>
      <c r="J21" s="87">
        <v>1</v>
      </c>
      <c r="K21" s="87">
        <v>13</v>
      </c>
      <c r="L21" s="88" t="str">
        <f>IF(G21="Fertilize",GOTO L21,"")</f>
        <v/>
      </c>
      <c r="M21" s="89" t="str">
        <f t="shared" si="2"/>
        <v/>
      </c>
      <c r="N21" s="85" t="str">
        <f>IF(G21="fertilize",GOTO N21,"")</f>
        <v/>
      </c>
      <c r="O21" s="89" t="str">
        <f t="shared" si="0"/>
        <v/>
      </c>
      <c r="P21" s="89" t="str">
        <f t="shared" si="1"/>
        <v/>
      </c>
      <c r="Q21" s="87" t="str">
        <f>IF(G21="compost",GOTO Q21,"")</f>
        <v/>
      </c>
      <c r="R21" s="88" t="str">
        <f>IF(G21="compost",GOTO R21,"")</f>
        <v/>
      </c>
      <c r="S21" s="85" t="str">
        <f>IF(G21="compost",GOTO S21,"")</f>
        <v/>
      </c>
      <c r="T21" s="85" t="str">
        <f>IF(G21="compost",GOTO T21,"")</f>
        <v/>
      </c>
      <c r="U21" s="85" t="str">
        <f>IF(G21="compost",GOTO U21,"")</f>
        <v/>
      </c>
      <c r="V21" s="85" t="str">
        <f>IF(G21="compost",GOTO V21,"")</f>
        <v/>
      </c>
      <c r="W21" s="85" t="str">
        <f>IF(G21="compost",GOTO W21,"")</f>
        <v/>
      </c>
      <c r="X21" s="170" t="str">
        <f>IF(G21="maintenance, garden",GOTO X21,IF(G21="Table",GOTO X21,IF(G21="maintenance, project",GOTO X21,"")))</f>
        <v/>
      </c>
      <c r="Y21" s="85" t="str">
        <f>IF(G21="Maintenance, garden",GOTO Y21,IF(G21="Table",GOTO Y21,IF(G21="maintenance, project",GOTO Y21,"")))</f>
        <v/>
      </c>
    </row>
    <row r="22" spans="1:25" s="85" customFormat="1" ht="19.5" customHeight="1" x14ac:dyDescent="0.3">
      <c r="A22" s="86">
        <v>45143</v>
      </c>
      <c r="B22" s="85" t="s">
        <v>113</v>
      </c>
      <c r="C22" s="85" t="s">
        <v>113</v>
      </c>
      <c r="D22" s="85" t="s">
        <v>211</v>
      </c>
      <c r="E22" s="85" t="s">
        <v>113</v>
      </c>
      <c r="F22" s="85" t="s">
        <v>113</v>
      </c>
      <c r="G22" s="85" t="s">
        <v>212</v>
      </c>
      <c r="H22" s="170" t="s">
        <v>219</v>
      </c>
      <c r="I22" s="85" t="s">
        <v>247</v>
      </c>
      <c r="J22" s="87">
        <v>2</v>
      </c>
      <c r="K22" s="87">
        <v>15</v>
      </c>
      <c r="L22" s="88" t="str">
        <f>IF(G22="Fertilize",GOTO L22,"")</f>
        <v/>
      </c>
      <c r="M22" s="89" t="str">
        <f t="shared" si="2"/>
        <v/>
      </c>
      <c r="N22" s="85" t="str">
        <f>IF(G22="fertilize",GOTO N22,"")</f>
        <v/>
      </c>
      <c r="O22" s="89" t="str">
        <f t="shared" si="0"/>
        <v/>
      </c>
      <c r="P22" s="89" t="str">
        <f t="shared" si="1"/>
        <v/>
      </c>
      <c r="Q22" s="87" t="str">
        <f>IF(G22="compost",GOTO Q22,"")</f>
        <v/>
      </c>
      <c r="R22" s="88" t="str">
        <f>IF(G22="compost",GOTO R22,"")</f>
        <v/>
      </c>
      <c r="S22" s="85" t="str">
        <f>IF(G22="compost",GOTO S22,"")</f>
        <v/>
      </c>
      <c r="T22" s="85" t="str">
        <f>IF(G22="compost",GOTO T22,"")</f>
        <v/>
      </c>
      <c r="U22" s="85" t="str">
        <f>IF(G22="compost",GOTO U22,"")</f>
        <v/>
      </c>
      <c r="V22" s="85" t="str">
        <f>IF(G22="compost",GOTO V22,"")</f>
        <v/>
      </c>
      <c r="W22" s="85" t="str">
        <f>IF(G22="compost",GOTO W22,"")</f>
        <v/>
      </c>
      <c r="X22" s="170" t="str">
        <f>IF(G22="maintenance, garden",GOTO X22,IF(G22="Table",GOTO X22,IF(G22="maintenance, project",GOTO X22,"")))</f>
        <v/>
      </c>
      <c r="Y22" s="85" t="str">
        <f>IF(G22="Maintenance, garden",GOTO Y22,IF(G22="Table",GOTO Y22,IF(G22="maintenance, project",GOTO Y22,"")))</f>
        <v/>
      </c>
    </row>
    <row r="23" spans="1:25" s="85" customFormat="1" ht="19.5" customHeight="1" x14ac:dyDescent="0.3">
      <c r="A23" s="86">
        <v>45143</v>
      </c>
      <c r="B23" s="85" t="s">
        <v>113</v>
      </c>
      <c r="C23" s="85" t="s">
        <v>113</v>
      </c>
      <c r="D23" s="85" t="s">
        <v>211</v>
      </c>
      <c r="E23" s="85" t="s">
        <v>113</v>
      </c>
      <c r="F23" s="85" t="s">
        <v>113</v>
      </c>
      <c r="G23" s="85" t="s">
        <v>237</v>
      </c>
      <c r="H23" s="170" t="str">
        <f>IF(A23="","",IF(G23="maintenance, garden","",IF(G23="maintenance, project","",IF(G23="compost","",GOTO I23))))</f>
        <v/>
      </c>
      <c r="I23" s="85" t="s">
        <v>243</v>
      </c>
      <c r="J23" s="87" t="str">
        <f>IF(G23="Harvest",GOTO J23,"")</f>
        <v/>
      </c>
      <c r="K23" s="87" t="str">
        <f>IF(G23="Harvest",GOTO K23,"")</f>
        <v/>
      </c>
      <c r="L23" s="88" t="str">
        <f>IF(G23="Fertilize",GOTO L23,"")</f>
        <v/>
      </c>
      <c r="M23" s="89" t="str">
        <f t="shared" si="2"/>
        <v/>
      </c>
      <c r="N23" s="85" t="str">
        <f>IF(G23="fertilize",GOTO N23,"")</f>
        <v/>
      </c>
      <c r="O23" s="89" t="str">
        <f t="shared" si="0"/>
        <v/>
      </c>
      <c r="P23" s="89" t="str">
        <f t="shared" si="1"/>
        <v/>
      </c>
      <c r="Q23" s="87" t="str">
        <f>IF(G23="compost",GOTO Q23,"")</f>
        <v/>
      </c>
      <c r="R23" s="88" t="str">
        <f>IF(G23="compost",GOTO R23,"")</f>
        <v/>
      </c>
      <c r="S23" s="85" t="str">
        <f>IF(G23="compost",GOTO S23,"")</f>
        <v/>
      </c>
      <c r="T23" s="85" t="str">
        <f>IF(G23="compost",GOTO T23,"")</f>
        <v/>
      </c>
      <c r="U23" s="85" t="str">
        <f>IF(G23="compost",GOTO U23,"")</f>
        <v/>
      </c>
      <c r="V23" s="85" t="str">
        <f>IF(G23="compost",GOTO V23,"")</f>
        <v/>
      </c>
      <c r="W23" s="85" t="str">
        <f>IF(G23="compost",GOTO W23,"")</f>
        <v/>
      </c>
      <c r="X23" s="170" t="s">
        <v>244</v>
      </c>
      <c r="Y23" s="85" t="s">
        <v>245</v>
      </c>
    </row>
    <row r="24" spans="1:25" s="85" customFormat="1" ht="19.5" customHeight="1" x14ac:dyDescent="0.3">
      <c r="A24" s="86">
        <v>45146</v>
      </c>
      <c r="B24" s="85" t="s">
        <v>113</v>
      </c>
      <c r="C24" s="85" t="s">
        <v>113</v>
      </c>
      <c r="D24" s="85" t="s">
        <v>211</v>
      </c>
      <c r="E24" s="85" t="s">
        <v>113</v>
      </c>
      <c r="F24" s="85" t="s">
        <v>113</v>
      </c>
      <c r="G24" s="85" t="s">
        <v>212</v>
      </c>
      <c r="H24" s="170" t="s">
        <v>215</v>
      </c>
      <c r="I24" s="85" t="s">
        <v>246</v>
      </c>
      <c r="J24" s="87">
        <v>3</v>
      </c>
      <c r="K24" s="87">
        <v>12</v>
      </c>
      <c r="L24" s="88" t="str">
        <f>IF(G24="Fertilize",GOTO L24,"")</f>
        <v/>
      </c>
      <c r="M24" s="89" t="str">
        <f t="shared" si="2"/>
        <v/>
      </c>
      <c r="N24" s="85" t="str">
        <f>IF(G24="fertilize",GOTO N24,"")</f>
        <v/>
      </c>
      <c r="O24" s="89" t="str">
        <f t="shared" si="0"/>
        <v/>
      </c>
      <c r="P24" s="89" t="str">
        <f t="shared" si="1"/>
        <v/>
      </c>
      <c r="Q24" s="87" t="str">
        <f>IF(G24="compost",GOTO Q24,"")</f>
        <v/>
      </c>
      <c r="R24" s="88" t="str">
        <f>IF(G24="compost",GOTO R24,"")</f>
        <v/>
      </c>
      <c r="S24" s="85" t="str">
        <f>IF(G24="compost",GOTO S24,"")</f>
        <v/>
      </c>
      <c r="T24" s="85" t="str">
        <f>IF(G24="compost",GOTO T24,"")</f>
        <v/>
      </c>
      <c r="U24" s="85" t="str">
        <f>IF(G24="compost",GOTO U24,"")</f>
        <v/>
      </c>
      <c r="V24" s="85" t="str">
        <f>IF(G24="compost",GOTO V24,"")</f>
        <v/>
      </c>
      <c r="W24" s="85" t="str">
        <f>IF(G24="compost",GOTO W24,"")</f>
        <v/>
      </c>
      <c r="X24" s="170" t="str">
        <f>IF(G24="maintenance, garden",GOTO X24,IF(G24="Table",GOTO X24,IF(G24="maintenance, project",GOTO X24,"")))</f>
        <v/>
      </c>
      <c r="Y24" s="85" t="str">
        <f>IF(G24="Maintenance, garden",GOTO Y24,IF(G24="Table",GOTO Y24,IF(G24="maintenance, project",GOTO Y24,"")))</f>
        <v/>
      </c>
    </row>
    <row r="25" spans="1:25" s="85" customFormat="1" ht="19.5" customHeight="1" x14ac:dyDescent="0.3">
      <c r="A25" s="86">
        <v>45146</v>
      </c>
      <c r="B25" s="85" t="s">
        <v>113</v>
      </c>
      <c r="C25" s="85" t="s">
        <v>113</v>
      </c>
      <c r="D25" s="85" t="s">
        <v>211</v>
      </c>
      <c r="E25" s="85" t="s">
        <v>113</v>
      </c>
      <c r="F25" s="85" t="s">
        <v>113</v>
      </c>
      <c r="G25" s="85" t="s">
        <v>212</v>
      </c>
      <c r="H25" s="170" t="s">
        <v>233</v>
      </c>
      <c r="I25" s="85" t="s">
        <v>236</v>
      </c>
      <c r="J25" s="87">
        <v>0</v>
      </c>
      <c r="K25" s="87">
        <v>6</v>
      </c>
      <c r="L25" s="88" t="str">
        <f>IF(G25="Fertilize",GOTO L25,"")</f>
        <v/>
      </c>
      <c r="M25" s="89" t="str">
        <f t="shared" si="2"/>
        <v/>
      </c>
      <c r="N25" s="85" t="str">
        <f>IF(G25="fertilize",GOTO N25,"")</f>
        <v/>
      </c>
      <c r="O25" s="89" t="str">
        <f t="shared" si="0"/>
        <v/>
      </c>
      <c r="P25" s="89" t="str">
        <f t="shared" si="1"/>
        <v/>
      </c>
      <c r="Q25" s="87" t="str">
        <f>IF(G25="compost",GOTO Q25,"")</f>
        <v/>
      </c>
      <c r="R25" s="88" t="str">
        <f>IF(G25="compost",GOTO R25,"")</f>
        <v/>
      </c>
      <c r="S25" s="85" t="str">
        <f>IF(G25="compost",GOTO S25,"")</f>
        <v/>
      </c>
      <c r="T25" s="85" t="str">
        <f>IF(G25="compost",GOTO T25,"")</f>
        <v/>
      </c>
      <c r="U25" s="85" t="str">
        <f>IF(G25="compost",GOTO U25,"")</f>
        <v/>
      </c>
      <c r="V25" s="85" t="str">
        <f>IF(G25="compost",GOTO V25,"")</f>
        <v/>
      </c>
      <c r="W25" s="85" t="str">
        <f>IF(G25="compost",GOTO W25,"")</f>
        <v/>
      </c>
      <c r="X25" s="170" t="str">
        <f>IF(G25="maintenance, garden",GOTO X25,IF(G25="Table",GOTO X25,IF(G25="maintenance, project",GOTO X25,"")))</f>
        <v/>
      </c>
      <c r="Y25" s="85" t="str">
        <f>IF(G25="Maintenance, garden",GOTO Y25,IF(G25="Table",GOTO Y25,IF(G25="maintenance, project",GOTO Y25,"")))</f>
        <v/>
      </c>
    </row>
    <row r="26" spans="1:25" s="85" customFormat="1" ht="19.5" customHeight="1" x14ac:dyDescent="0.3">
      <c r="A26" s="86">
        <v>45146</v>
      </c>
      <c r="B26" s="85" t="s">
        <v>113</v>
      </c>
      <c r="C26" s="85" t="s">
        <v>113</v>
      </c>
      <c r="D26" s="85" t="s">
        <v>211</v>
      </c>
      <c r="E26" s="85" t="s">
        <v>113</v>
      </c>
      <c r="F26" s="85" t="s">
        <v>113</v>
      </c>
      <c r="G26" s="85" t="s">
        <v>212</v>
      </c>
      <c r="H26" s="170" t="s">
        <v>232</v>
      </c>
      <c r="I26" s="85" t="s">
        <v>234</v>
      </c>
      <c r="J26" s="87">
        <v>2</v>
      </c>
      <c r="K26" s="87">
        <v>9</v>
      </c>
      <c r="L26" s="88" t="str">
        <f>IF(G26="Fertilize",GOTO L26,"")</f>
        <v/>
      </c>
      <c r="M26" s="89" t="str">
        <f t="shared" si="2"/>
        <v/>
      </c>
      <c r="N26" s="85" t="str">
        <f>IF(G26="fertilize",GOTO N26,"")</f>
        <v/>
      </c>
      <c r="O26" s="89" t="str">
        <f t="shared" si="0"/>
        <v/>
      </c>
      <c r="P26" s="89" t="str">
        <f t="shared" si="1"/>
        <v/>
      </c>
      <c r="Q26" s="87" t="str">
        <f>IF(G26="compost",GOTO Q26,"")</f>
        <v/>
      </c>
      <c r="R26" s="88" t="str">
        <f>IF(G26="compost",GOTO R26,"")</f>
        <v/>
      </c>
      <c r="S26" s="85" t="str">
        <f>IF(G26="compost",GOTO S26,"")</f>
        <v/>
      </c>
      <c r="T26" s="85" t="str">
        <f>IF(G26="compost",GOTO T26,"")</f>
        <v/>
      </c>
      <c r="U26" s="85" t="str">
        <f>IF(G26="compost",GOTO U26,"")</f>
        <v/>
      </c>
      <c r="V26" s="85" t="str">
        <f>IF(G26="compost",GOTO V26,"")</f>
        <v/>
      </c>
      <c r="W26" s="85" t="str">
        <f>IF(G26="compost",GOTO W26,"")</f>
        <v/>
      </c>
      <c r="X26" s="170" t="str">
        <f>IF(G26="maintenance, garden",GOTO X26,IF(G26="Table",GOTO X26,IF(G26="maintenance, project",GOTO X26,"")))</f>
        <v/>
      </c>
      <c r="Y26" s="85" t="str">
        <f>IF(G26="Maintenance, garden",GOTO Y26,IF(G26="Table",GOTO Y26,IF(G26="maintenance, project",GOTO Y26,"")))</f>
        <v/>
      </c>
    </row>
    <row r="27" spans="1:25" s="85" customFormat="1" ht="19.5" customHeight="1" x14ac:dyDescent="0.3">
      <c r="A27" s="86">
        <v>45146</v>
      </c>
      <c r="B27" s="85" t="s">
        <v>113</v>
      </c>
      <c r="C27" s="85" t="s">
        <v>113</v>
      </c>
      <c r="D27" s="85" t="s">
        <v>211</v>
      </c>
      <c r="E27" s="85" t="s">
        <v>113</v>
      </c>
      <c r="F27" s="85" t="s">
        <v>113</v>
      </c>
      <c r="G27" s="85" t="s">
        <v>212</v>
      </c>
      <c r="H27" s="170" t="s">
        <v>219</v>
      </c>
      <c r="I27" s="85" t="s">
        <v>247</v>
      </c>
      <c r="J27" s="87">
        <v>1</v>
      </c>
      <c r="K27" s="87">
        <v>0</v>
      </c>
      <c r="L27" s="88" t="str">
        <f>IF(G27="Fertilize",GOTO L27,"")</f>
        <v/>
      </c>
      <c r="M27" s="89" t="str">
        <f t="shared" si="2"/>
        <v/>
      </c>
      <c r="N27" s="85" t="str">
        <f>IF(G27="fertilize",GOTO N27,"")</f>
        <v/>
      </c>
      <c r="O27" s="89" t="str">
        <f t="shared" si="0"/>
        <v/>
      </c>
      <c r="P27" s="89" t="str">
        <f t="shared" si="1"/>
        <v/>
      </c>
      <c r="Q27" s="87" t="str">
        <f>IF(G27="compost",GOTO Q27,"")</f>
        <v/>
      </c>
      <c r="R27" s="88" t="str">
        <f>IF(G27="compost",GOTO R27,"")</f>
        <v/>
      </c>
      <c r="S27" s="85" t="str">
        <f>IF(G27="compost",GOTO S27,"")</f>
        <v/>
      </c>
      <c r="T27" s="85" t="str">
        <f>IF(G27="compost",GOTO T27,"")</f>
        <v/>
      </c>
      <c r="U27" s="85" t="str">
        <f>IF(G27="compost",GOTO U27,"")</f>
        <v/>
      </c>
      <c r="V27" s="85" t="str">
        <f>IF(G27="compost",GOTO V27,"")</f>
        <v/>
      </c>
      <c r="W27" s="85" t="str">
        <f>IF(G27="compost",GOTO W27,"")</f>
        <v/>
      </c>
      <c r="X27" s="170" t="str">
        <f>IF(G27="maintenance, garden",GOTO X27,IF(G27="Table",GOTO X27,IF(G27="maintenance, project",GOTO X27,"")))</f>
        <v/>
      </c>
      <c r="Y27" s="85" t="str">
        <f>IF(G27="Maintenance, garden",GOTO Y27,IF(G27="Table",GOTO Y27,IF(G27="maintenance, project",GOTO Y27,"")))</f>
        <v/>
      </c>
    </row>
    <row r="28" spans="1:25" s="85" customFormat="1" ht="19.5" customHeight="1" x14ac:dyDescent="0.3">
      <c r="A28" s="86">
        <v>45146</v>
      </c>
      <c r="B28" s="85" t="s">
        <v>113</v>
      </c>
      <c r="C28" s="85" t="s">
        <v>113</v>
      </c>
      <c r="D28" s="85" t="s">
        <v>211</v>
      </c>
      <c r="E28" s="85" t="s">
        <v>113</v>
      </c>
      <c r="F28" s="85" t="s">
        <v>113</v>
      </c>
      <c r="G28" s="85" t="s">
        <v>212</v>
      </c>
      <c r="H28" s="170" t="s">
        <v>213</v>
      </c>
      <c r="I28" s="85" t="s">
        <v>214</v>
      </c>
      <c r="J28" s="87">
        <v>9</v>
      </c>
      <c r="K28" s="87">
        <v>12</v>
      </c>
      <c r="L28" s="88" t="str">
        <f>IF(G28="Fertilize",GOTO L28,"")</f>
        <v/>
      </c>
      <c r="M28" s="89" t="str">
        <f t="shared" si="2"/>
        <v/>
      </c>
      <c r="N28" s="85" t="str">
        <f>IF(G28="fertilize",GOTO N28,"")</f>
        <v/>
      </c>
      <c r="O28" s="89" t="str">
        <f t="shared" si="0"/>
        <v/>
      </c>
      <c r="P28" s="89" t="str">
        <f t="shared" si="1"/>
        <v/>
      </c>
      <c r="Q28" s="87" t="str">
        <f>IF(G28="compost",GOTO Q28,"")</f>
        <v/>
      </c>
      <c r="R28" s="88" t="str">
        <f>IF(G28="compost",GOTO R28,"")</f>
        <v/>
      </c>
      <c r="S28" s="85" t="str">
        <f>IF(G28="compost",GOTO S28,"")</f>
        <v/>
      </c>
      <c r="T28" s="85" t="str">
        <f>IF(G28="compost",GOTO T28,"")</f>
        <v/>
      </c>
      <c r="U28" s="85" t="str">
        <f>IF(G28="compost",GOTO U28,"")</f>
        <v/>
      </c>
      <c r="V28" s="85" t="str">
        <f>IF(G28="compost",GOTO V28,"")</f>
        <v/>
      </c>
      <c r="W28" s="85" t="str">
        <f>IF(G28="compost",GOTO W28,"")</f>
        <v/>
      </c>
      <c r="X28" s="170" t="str">
        <f>IF(G28="maintenance, garden",GOTO X28,IF(G28="Table",GOTO X28,IF(G28="maintenance, project",GOTO X28,"")))</f>
        <v/>
      </c>
      <c r="Y28" s="85" t="str">
        <f>IF(G28="Maintenance, garden",GOTO Y28,IF(G28="Table",GOTO Y28,IF(G28="maintenance, project",GOTO Y28,"")))</f>
        <v/>
      </c>
    </row>
    <row r="29" spans="1:25" s="85" customFormat="1" ht="19.5" customHeight="1" x14ac:dyDescent="0.3">
      <c r="A29" s="86">
        <v>45146</v>
      </c>
      <c r="B29" s="85" t="s">
        <v>113</v>
      </c>
      <c r="C29" s="85" t="s">
        <v>113</v>
      </c>
      <c r="D29" s="85" t="s">
        <v>211</v>
      </c>
      <c r="E29" s="85" t="s">
        <v>113</v>
      </c>
      <c r="F29" s="85" t="s">
        <v>113</v>
      </c>
      <c r="G29" s="85" t="s">
        <v>212</v>
      </c>
      <c r="H29" s="170" t="s">
        <v>217</v>
      </c>
      <c r="I29" s="85" t="s">
        <v>218</v>
      </c>
      <c r="J29" s="87">
        <v>1</v>
      </c>
      <c r="K29" s="87">
        <v>9</v>
      </c>
      <c r="L29" s="88" t="str">
        <f>IF(G29="Fertilize",GOTO L29,"")</f>
        <v/>
      </c>
      <c r="M29" s="89" t="str">
        <f t="shared" si="2"/>
        <v/>
      </c>
      <c r="N29" s="85" t="str">
        <f>IF(G29="fertilize",GOTO N29,"")</f>
        <v/>
      </c>
      <c r="O29" s="89" t="str">
        <f t="shared" si="0"/>
        <v/>
      </c>
      <c r="P29" s="89" t="str">
        <f t="shared" si="1"/>
        <v/>
      </c>
      <c r="Q29" s="87" t="str">
        <f>IF(G29="compost",GOTO Q29,"")</f>
        <v/>
      </c>
      <c r="R29" s="88" t="str">
        <f>IF(G29="compost",GOTO R29,"")</f>
        <v/>
      </c>
      <c r="S29" s="85" t="str">
        <f>IF(G29="compost",GOTO S29,"")</f>
        <v/>
      </c>
      <c r="T29" s="85" t="str">
        <f>IF(G29="compost",GOTO T29,"")</f>
        <v/>
      </c>
      <c r="U29" s="85" t="str">
        <f>IF(G29="compost",GOTO U29,"")</f>
        <v/>
      </c>
      <c r="V29" s="85" t="str">
        <f>IF(G29="compost",GOTO V29,"")</f>
        <v/>
      </c>
      <c r="W29" s="85" t="str">
        <f>IF(G29="compost",GOTO W29,"")</f>
        <v/>
      </c>
      <c r="X29" s="170" t="str">
        <f>IF(G29="maintenance, garden",GOTO X29,IF(G29="Table",GOTO X29,IF(G29="maintenance, project",GOTO X29,"")))</f>
        <v/>
      </c>
      <c r="Y29" s="85" t="str">
        <f>IF(G29="Maintenance, garden",GOTO Y29,IF(G29="Table",GOTO Y29,IF(G29="maintenance, project",GOTO Y29,"")))</f>
        <v/>
      </c>
    </row>
    <row r="30" spans="1:25" s="85" customFormat="1" ht="19.5" customHeight="1" x14ac:dyDescent="0.3">
      <c r="A30" s="86">
        <v>45146</v>
      </c>
      <c r="B30" s="85" t="s">
        <v>113</v>
      </c>
      <c r="C30" s="85" t="s">
        <v>113</v>
      </c>
      <c r="D30" s="85" t="s">
        <v>211</v>
      </c>
      <c r="E30" s="85" t="s">
        <v>113</v>
      </c>
      <c r="F30" s="85" t="s">
        <v>113</v>
      </c>
      <c r="G30" s="85" t="s">
        <v>212</v>
      </c>
      <c r="H30" s="170" t="s">
        <v>223</v>
      </c>
      <c r="I30" s="85" t="s">
        <v>224</v>
      </c>
      <c r="J30" s="87">
        <v>0</v>
      </c>
      <c r="K30" s="87">
        <v>7</v>
      </c>
      <c r="L30" s="88" t="str">
        <f>IF(G30="Fertilize",GOTO L30,"")</f>
        <v/>
      </c>
      <c r="M30" s="89" t="str">
        <f t="shared" si="2"/>
        <v/>
      </c>
      <c r="N30" s="85" t="str">
        <f>IF(G30="fertilize",GOTO N30,"")</f>
        <v/>
      </c>
      <c r="O30" s="89" t="str">
        <f t="shared" si="0"/>
        <v/>
      </c>
      <c r="P30" s="89" t="str">
        <f t="shared" si="1"/>
        <v/>
      </c>
      <c r="Q30" s="87" t="str">
        <f>IF(G30="compost",GOTO Q30,"")</f>
        <v/>
      </c>
      <c r="R30" s="88" t="str">
        <f>IF(G30="compost",GOTO R30,"")</f>
        <v/>
      </c>
      <c r="S30" s="85" t="str">
        <f>IF(G30="compost",GOTO S30,"")</f>
        <v/>
      </c>
      <c r="T30" s="85" t="str">
        <f>IF(G30="compost",GOTO T30,"")</f>
        <v/>
      </c>
      <c r="U30" s="85" t="str">
        <f>IF(G30="compost",GOTO U30,"")</f>
        <v/>
      </c>
      <c r="V30" s="85" t="str">
        <f>IF(G30="compost",GOTO V30,"")</f>
        <v/>
      </c>
      <c r="W30" s="85" t="str">
        <f>IF(G30="compost",GOTO W30,"")</f>
        <v/>
      </c>
      <c r="X30" s="170" t="str">
        <f>IF(G30="maintenance, garden",GOTO X30,IF(G30="Table",GOTO X30,IF(G30="maintenance, project",GOTO X30,"")))</f>
        <v/>
      </c>
      <c r="Y30" s="85" t="str">
        <f>IF(G30="Maintenance, garden",GOTO Y30,IF(G30="Table",GOTO Y30,IF(G30="maintenance, project",GOTO Y30,"")))</f>
        <v/>
      </c>
    </row>
    <row r="31" spans="1:25" s="85" customFormat="1" ht="19.5" customHeight="1" x14ac:dyDescent="0.3">
      <c r="A31" s="86">
        <v>45146</v>
      </c>
      <c r="B31" s="85" t="s">
        <v>113</v>
      </c>
      <c r="C31" s="85" t="s">
        <v>113</v>
      </c>
      <c r="D31" s="85" t="s">
        <v>211</v>
      </c>
      <c r="E31" s="85" t="s">
        <v>113</v>
      </c>
      <c r="F31" s="85" t="s">
        <v>113</v>
      </c>
      <c r="G31" s="85" t="s">
        <v>237</v>
      </c>
      <c r="H31" s="170" t="str">
        <f>IF(A31="","",IF(G31="maintenance, garden","",IF(G31="maintenance, project","",IF(G31="compost","",GOTO I31))))</f>
        <v/>
      </c>
      <c r="I31" s="85" t="s">
        <v>248</v>
      </c>
      <c r="J31" s="87" t="str">
        <f>IF(G31="Harvest",GOTO J31,"")</f>
        <v/>
      </c>
      <c r="K31" s="87" t="str">
        <f>IF(G31="Harvest",GOTO K31,"")</f>
        <v/>
      </c>
      <c r="L31" s="88" t="str">
        <f>IF(G31="Fertilize",GOTO L31,"")</f>
        <v/>
      </c>
      <c r="M31" s="89" t="str">
        <f t="shared" si="2"/>
        <v/>
      </c>
      <c r="N31" s="85" t="str">
        <f>IF(G31="fertilize",GOTO N31,"")</f>
        <v/>
      </c>
      <c r="O31" s="89" t="str">
        <f t="shared" si="0"/>
        <v/>
      </c>
      <c r="P31" s="89" t="str">
        <f t="shared" si="1"/>
        <v/>
      </c>
      <c r="Q31" s="87" t="str">
        <f>IF(G31="compost",GOTO Q31,"")</f>
        <v/>
      </c>
      <c r="R31" s="88" t="str">
        <f>IF(G31="compost",GOTO R31,"")</f>
        <v/>
      </c>
      <c r="S31" s="85" t="str">
        <f>IF(G31="compost",GOTO S31,"")</f>
        <v/>
      </c>
      <c r="T31" s="85" t="str">
        <f>IF(G31="compost",GOTO T31,"")</f>
        <v/>
      </c>
      <c r="U31" s="85" t="str">
        <f>IF(G31="compost",GOTO U31,"")</f>
        <v/>
      </c>
      <c r="V31" s="85" t="str">
        <f>IF(G31="compost",GOTO V31,"")</f>
        <v/>
      </c>
      <c r="W31" s="85" t="str">
        <f>IF(G31="compost",GOTO W31,"")</f>
        <v/>
      </c>
      <c r="X31" s="170" t="s">
        <v>249</v>
      </c>
      <c r="Y31" s="85" t="s">
        <v>250</v>
      </c>
    </row>
    <row r="32" spans="1:25" s="85" customFormat="1" ht="19.5" customHeight="1" x14ac:dyDescent="0.3">
      <c r="A32" s="86">
        <v>45148</v>
      </c>
      <c r="B32" s="85" t="s">
        <v>113</v>
      </c>
      <c r="C32" s="85" t="s">
        <v>113</v>
      </c>
      <c r="D32" s="85" t="s">
        <v>211</v>
      </c>
      <c r="E32" s="85" t="s">
        <v>113</v>
      </c>
      <c r="F32" s="85" t="s">
        <v>113</v>
      </c>
      <c r="G32" s="85" t="s">
        <v>212</v>
      </c>
      <c r="H32" s="170" t="s">
        <v>215</v>
      </c>
      <c r="I32" s="85" t="s">
        <v>246</v>
      </c>
      <c r="J32" s="87">
        <v>3</v>
      </c>
      <c r="K32" s="87">
        <v>0</v>
      </c>
      <c r="L32" s="88" t="str">
        <f>IF(G32="Fertilize",GOTO L32,"")</f>
        <v/>
      </c>
      <c r="M32" s="89" t="str">
        <f t="shared" si="2"/>
        <v/>
      </c>
      <c r="N32" s="85" t="str">
        <f>IF(G32="fertilize",GOTO N32,"")</f>
        <v/>
      </c>
      <c r="O32" s="89" t="str">
        <f t="shared" si="0"/>
        <v/>
      </c>
      <c r="P32" s="89" t="str">
        <f t="shared" si="1"/>
        <v/>
      </c>
      <c r="Q32" s="87" t="str">
        <f>IF(G32="compost",GOTO Q32,"")</f>
        <v/>
      </c>
      <c r="R32" s="88" t="str">
        <f>IF(G32="compost",GOTO R32,"")</f>
        <v/>
      </c>
      <c r="S32" s="85" t="str">
        <f>IF(G32="compost",GOTO S32,"")</f>
        <v/>
      </c>
      <c r="T32" s="85" t="str">
        <f>IF(G32="compost",GOTO T32,"")</f>
        <v/>
      </c>
      <c r="U32" s="85" t="str">
        <f>IF(G32="compost",GOTO U32,"")</f>
        <v/>
      </c>
      <c r="V32" s="85" t="str">
        <f>IF(G32="compost",GOTO V32,"")</f>
        <v/>
      </c>
      <c r="W32" s="85" t="str">
        <f>IF(G32="compost",GOTO W32,"")</f>
        <v/>
      </c>
      <c r="X32" s="170" t="str">
        <f>IF(G32="maintenance, garden",GOTO X32,IF(G32="Table",GOTO X32,IF(G32="maintenance, project",GOTO X32,"")))</f>
        <v/>
      </c>
      <c r="Y32" s="85" t="str">
        <f>IF(G32="Maintenance, garden",GOTO Y32,IF(G32="Table",GOTO Y32,IF(G32="maintenance, project",GOTO Y32,"")))</f>
        <v/>
      </c>
    </row>
    <row r="33" spans="1:25" s="85" customFormat="1" ht="19.5" customHeight="1" x14ac:dyDescent="0.3">
      <c r="A33" s="86">
        <v>45148</v>
      </c>
      <c r="B33" s="85" t="s">
        <v>113</v>
      </c>
      <c r="C33" s="85" t="s">
        <v>113</v>
      </c>
      <c r="D33" s="85" t="s">
        <v>211</v>
      </c>
      <c r="E33" s="85" t="s">
        <v>113</v>
      </c>
      <c r="F33" s="85" t="s">
        <v>113</v>
      </c>
      <c r="G33" s="85" t="s">
        <v>212</v>
      </c>
      <c r="H33" s="170" t="s">
        <v>232</v>
      </c>
      <c r="I33" s="85" t="s">
        <v>234</v>
      </c>
      <c r="J33" s="87">
        <v>4</v>
      </c>
      <c r="K33" s="87">
        <v>7</v>
      </c>
      <c r="L33" s="88" t="str">
        <f>IF(G33="Fertilize",GOTO L33,"")</f>
        <v/>
      </c>
      <c r="M33" s="89" t="str">
        <f t="shared" si="2"/>
        <v/>
      </c>
      <c r="N33" s="85" t="str">
        <f>IF(G33="fertilize",GOTO N33,"")</f>
        <v/>
      </c>
      <c r="O33" s="89" t="str">
        <f t="shared" si="0"/>
        <v/>
      </c>
      <c r="P33" s="89" t="str">
        <f t="shared" si="1"/>
        <v/>
      </c>
      <c r="Q33" s="87" t="str">
        <f>IF(G33="compost",GOTO Q33,"")</f>
        <v/>
      </c>
      <c r="R33" s="88" t="str">
        <f>IF(G33="compost",GOTO R33,"")</f>
        <v/>
      </c>
      <c r="S33" s="85" t="str">
        <f>IF(G33="compost",GOTO S33,"")</f>
        <v/>
      </c>
      <c r="T33" s="85" t="str">
        <f>IF(G33="compost",GOTO T33,"")</f>
        <v/>
      </c>
      <c r="U33" s="85" t="str">
        <f>IF(G33="compost",GOTO U33,"")</f>
        <v/>
      </c>
      <c r="V33" s="85" t="str">
        <f>IF(G33="compost",GOTO V33,"")</f>
        <v/>
      </c>
      <c r="W33" s="85" t="str">
        <f>IF(G33="compost",GOTO W33,"")</f>
        <v/>
      </c>
      <c r="X33" s="170" t="str">
        <f>IF(G33="maintenance, garden",GOTO X33,IF(G33="Table",GOTO X33,IF(G33="maintenance, project",GOTO X33,"")))</f>
        <v/>
      </c>
      <c r="Y33" s="85" t="str">
        <f>IF(G33="Maintenance, garden",GOTO Y33,IF(G33="Table",GOTO Y33,IF(G33="maintenance, project",GOTO Y33,"")))</f>
        <v/>
      </c>
    </row>
    <row r="34" spans="1:25" s="85" customFormat="1" ht="19.5" customHeight="1" x14ac:dyDescent="0.3">
      <c r="A34" s="86">
        <v>45148</v>
      </c>
      <c r="B34" s="85" t="s">
        <v>113</v>
      </c>
      <c r="C34" s="85" t="s">
        <v>113</v>
      </c>
      <c r="D34" s="85" t="s">
        <v>211</v>
      </c>
      <c r="E34" s="85" t="s">
        <v>113</v>
      </c>
      <c r="F34" s="85" t="s">
        <v>113</v>
      </c>
      <c r="G34" s="85" t="s">
        <v>212</v>
      </c>
      <c r="H34" s="170" t="s">
        <v>223</v>
      </c>
      <c r="I34" s="85" t="s">
        <v>224</v>
      </c>
      <c r="J34" s="87">
        <v>1</v>
      </c>
      <c r="K34" s="87">
        <v>5</v>
      </c>
      <c r="L34" s="88" t="str">
        <f>IF(G34="Fertilize",GOTO L34,"")</f>
        <v/>
      </c>
      <c r="M34" s="89" t="str">
        <f t="shared" si="2"/>
        <v/>
      </c>
      <c r="N34" s="85" t="str">
        <f>IF(G34="fertilize",GOTO N34,"")</f>
        <v/>
      </c>
      <c r="O34" s="89" t="str">
        <f t="shared" si="0"/>
        <v/>
      </c>
      <c r="P34" s="89" t="str">
        <f t="shared" si="1"/>
        <v/>
      </c>
      <c r="Q34" s="87" t="str">
        <f>IF(G34="compost",GOTO Q34,"")</f>
        <v/>
      </c>
      <c r="R34" s="88" t="str">
        <f>IF(G34="compost",GOTO R34,"")</f>
        <v/>
      </c>
      <c r="S34" s="85" t="str">
        <f>IF(G34="compost",GOTO S34,"")</f>
        <v/>
      </c>
      <c r="T34" s="85" t="str">
        <f>IF(G34="compost",GOTO T34,"")</f>
        <v/>
      </c>
      <c r="U34" s="85" t="str">
        <f>IF(G34="compost",GOTO U34,"")</f>
        <v/>
      </c>
      <c r="V34" s="85" t="str">
        <f>IF(G34="compost",GOTO V34,"")</f>
        <v/>
      </c>
      <c r="W34" s="85" t="str">
        <f>IF(G34="compost",GOTO W34,"")</f>
        <v/>
      </c>
      <c r="X34" s="170" t="str">
        <f>IF(G34="maintenance, garden",GOTO X34,IF(G34="Table",GOTO X34,IF(G34="maintenance, project",GOTO X34,"")))</f>
        <v/>
      </c>
      <c r="Y34" s="85" t="str">
        <f>IF(G34="Maintenance, garden",GOTO Y34,IF(G34="Table",GOTO Y34,IF(G34="maintenance, project",GOTO Y34,"")))</f>
        <v/>
      </c>
    </row>
    <row r="35" spans="1:25" s="85" customFormat="1" ht="19.5" customHeight="1" x14ac:dyDescent="0.3">
      <c r="A35" s="86">
        <v>45148</v>
      </c>
      <c r="B35" s="85" t="s">
        <v>113</v>
      </c>
      <c r="C35" s="85" t="s">
        <v>113</v>
      </c>
      <c r="D35" s="85" t="s">
        <v>211</v>
      </c>
      <c r="E35" s="85" t="s">
        <v>113</v>
      </c>
      <c r="F35" s="85" t="s">
        <v>113</v>
      </c>
      <c r="G35" s="85" t="s">
        <v>212</v>
      </c>
      <c r="H35" s="170" t="s">
        <v>233</v>
      </c>
      <c r="I35" s="85" t="s">
        <v>236</v>
      </c>
      <c r="J35" s="87">
        <v>0</v>
      </c>
      <c r="K35" s="87">
        <v>5</v>
      </c>
      <c r="L35" s="88" t="str">
        <f>IF(G35="Fertilize",GOTO L35,"")</f>
        <v/>
      </c>
      <c r="M35" s="89" t="str">
        <f t="shared" si="2"/>
        <v/>
      </c>
      <c r="N35" s="85" t="str">
        <f>IF(G35="fertilize",GOTO N35,"")</f>
        <v/>
      </c>
      <c r="O35" s="89" t="str">
        <f t="shared" si="0"/>
        <v/>
      </c>
      <c r="P35" s="89" t="str">
        <f t="shared" si="1"/>
        <v/>
      </c>
      <c r="Q35" s="87" t="str">
        <f>IF(G35="compost",GOTO Q35,"")</f>
        <v/>
      </c>
      <c r="R35" s="88" t="str">
        <f>IF(G35="compost",GOTO R35,"")</f>
        <v/>
      </c>
      <c r="S35" s="85" t="str">
        <f>IF(G35="compost",GOTO S35,"")</f>
        <v/>
      </c>
      <c r="T35" s="85" t="str">
        <f>IF(G35="compost",GOTO T35,"")</f>
        <v/>
      </c>
      <c r="U35" s="85" t="str">
        <f>IF(G35="compost",GOTO U35,"")</f>
        <v/>
      </c>
      <c r="V35" s="85" t="str">
        <f>IF(G35="compost",GOTO V35,"")</f>
        <v/>
      </c>
      <c r="W35" s="85" t="str">
        <f>IF(G35="compost",GOTO W35,"")</f>
        <v/>
      </c>
      <c r="X35" s="170" t="str">
        <f>IF(G35="maintenance, garden",GOTO X35,IF(G35="Table",GOTO X35,IF(G35="maintenance, project",GOTO X35,"")))</f>
        <v/>
      </c>
      <c r="Y35" s="85" t="str">
        <f>IF(G35="Maintenance, garden",GOTO Y35,IF(G35="Table",GOTO Y35,IF(G35="maintenance, project",GOTO Y35,"")))</f>
        <v/>
      </c>
    </row>
    <row r="36" spans="1:25" s="85" customFormat="1" ht="19.5" customHeight="1" x14ac:dyDescent="0.3">
      <c r="A36" s="86">
        <v>45148</v>
      </c>
      <c r="B36" s="85" t="s">
        <v>113</v>
      </c>
      <c r="C36" s="85" t="s">
        <v>113</v>
      </c>
      <c r="D36" s="85" t="s">
        <v>211</v>
      </c>
      <c r="E36" s="85" t="s">
        <v>113</v>
      </c>
      <c r="F36" s="85" t="s">
        <v>113</v>
      </c>
      <c r="G36" s="85" t="s">
        <v>212</v>
      </c>
      <c r="H36" s="170" t="s">
        <v>221</v>
      </c>
      <c r="I36" s="85" t="s">
        <v>251</v>
      </c>
      <c r="J36" s="87">
        <v>0</v>
      </c>
      <c r="K36" s="87">
        <v>6</v>
      </c>
      <c r="L36" s="88" t="str">
        <f>IF(G36="Fertilize",GOTO L36,"")</f>
        <v/>
      </c>
      <c r="M36" s="89" t="str">
        <f t="shared" si="2"/>
        <v/>
      </c>
      <c r="N36" s="85" t="str">
        <f>IF(G36="fertilize",GOTO N36,"")</f>
        <v/>
      </c>
      <c r="O36" s="89" t="str">
        <f t="shared" si="0"/>
        <v/>
      </c>
      <c r="P36" s="89" t="str">
        <f t="shared" si="1"/>
        <v/>
      </c>
      <c r="Q36" s="87" t="str">
        <f>IF(G36="compost",GOTO Q36,"")</f>
        <v/>
      </c>
      <c r="R36" s="88" t="str">
        <f>IF(G36="compost",GOTO R36,"")</f>
        <v/>
      </c>
      <c r="S36" s="85" t="str">
        <f>IF(G36="compost",GOTO S36,"")</f>
        <v/>
      </c>
      <c r="T36" s="85" t="str">
        <f>IF(G36="compost",GOTO T36,"")</f>
        <v/>
      </c>
      <c r="U36" s="85" t="str">
        <f>IF(G36="compost",GOTO U36,"")</f>
        <v/>
      </c>
      <c r="V36" s="85" t="str">
        <f>IF(G36="compost",GOTO V36,"")</f>
        <v/>
      </c>
      <c r="W36" s="85" t="str">
        <f>IF(G36="compost",GOTO W36,"")</f>
        <v/>
      </c>
      <c r="X36" s="170" t="str">
        <f>IF(G36="maintenance, garden",GOTO X36,IF(G36="Table",GOTO X36,IF(G36="maintenance, project",GOTO X36,"")))</f>
        <v/>
      </c>
      <c r="Y36" s="85" t="str">
        <f>IF(G36="Maintenance, garden",GOTO Y36,IF(G36="Table",GOTO Y36,IF(G36="maintenance, project",GOTO Y36,"")))</f>
        <v/>
      </c>
    </row>
    <row r="37" spans="1:25" s="85" customFormat="1" ht="19.5" customHeight="1" x14ac:dyDescent="0.3">
      <c r="A37" s="86">
        <v>45148</v>
      </c>
      <c r="B37" s="85" t="s">
        <v>113</v>
      </c>
      <c r="C37" s="85" t="s">
        <v>113</v>
      </c>
      <c r="D37" s="85" t="s">
        <v>211</v>
      </c>
      <c r="E37" s="85" t="s">
        <v>113</v>
      </c>
      <c r="F37" s="85" t="s">
        <v>113</v>
      </c>
      <c r="G37" s="85" t="s">
        <v>212</v>
      </c>
      <c r="H37" s="170" t="s">
        <v>217</v>
      </c>
      <c r="I37" s="85" t="s">
        <v>218</v>
      </c>
      <c r="J37" s="87">
        <v>2</v>
      </c>
      <c r="K37" s="87">
        <v>8</v>
      </c>
      <c r="L37" s="88" t="str">
        <f>IF(G37="Fertilize",GOTO L37,"")</f>
        <v/>
      </c>
      <c r="M37" s="89" t="str">
        <f t="shared" si="2"/>
        <v/>
      </c>
      <c r="N37" s="85" t="str">
        <f>IF(G37="fertilize",GOTO N37,"")</f>
        <v/>
      </c>
      <c r="O37" s="89" t="str">
        <f t="shared" si="0"/>
        <v/>
      </c>
      <c r="P37" s="89" t="str">
        <f t="shared" si="1"/>
        <v/>
      </c>
      <c r="Q37" s="87" t="str">
        <f>IF(G37="compost",GOTO Q37,"")</f>
        <v/>
      </c>
      <c r="R37" s="88" t="str">
        <f>IF(G37="compost",GOTO R37,"")</f>
        <v/>
      </c>
      <c r="S37" s="85" t="str">
        <f>IF(G37="compost",GOTO S37,"")</f>
        <v/>
      </c>
      <c r="T37" s="85" t="str">
        <f>IF(G37="compost",GOTO T37,"")</f>
        <v/>
      </c>
      <c r="U37" s="85" t="str">
        <f>IF(G37="compost",GOTO U37,"")</f>
        <v/>
      </c>
      <c r="V37" s="85" t="str">
        <f>IF(G37="compost",GOTO V37,"")</f>
        <v/>
      </c>
      <c r="W37" s="85" t="str">
        <f>IF(G37="compost",GOTO W37,"")</f>
        <v/>
      </c>
      <c r="X37" s="170" t="str">
        <f>IF(G37="maintenance, garden",GOTO X37,IF(G37="Table",GOTO X37,IF(G37="maintenance, project",GOTO X37,"")))</f>
        <v/>
      </c>
      <c r="Y37" s="85" t="str">
        <f>IF(G37="Maintenance, garden",GOTO Y37,IF(G37="Table",GOTO Y37,IF(G37="maintenance, project",GOTO Y37,"")))</f>
        <v/>
      </c>
    </row>
    <row r="38" spans="1:25" s="85" customFormat="1" ht="19.5" customHeight="1" x14ac:dyDescent="0.3">
      <c r="A38" s="86">
        <v>45148</v>
      </c>
      <c r="B38" s="85" t="s">
        <v>113</v>
      </c>
      <c r="C38" s="85" t="s">
        <v>113</v>
      </c>
      <c r="D38" s="85" t="s">
        <v>211</v>
      </c>
      <c r="E38" s="85" t="s">
        <v>113</v>
      </c>
      <c r="F38" s="85" t="s">
        <v>113</v>
      </c>
      <c r="G38" s="85" t="s">
        <v>212</v>
      </c>
      <c r="H38" s="170" t="s">
        <v>219</v>
      </c>
      <c r="I38" s="85" t="s">
        <v>247</v>
      </c>
      <c r="J38" s="87">
        <v>2</v>
      </c>
      <c r="K38" s="87">
        <v>0</v>
      </c>
      <c r="L38" s="88" t="str">
        <f>IF(G38="Fertilize",GOTO L38,"")</f>
        <v/>
      </c>
      <c r="M38" s="89" t="str">
        <f t="shared" si="2"/>
        <v/>
      </c>
      <c r="N38" s="85" t="str">
        <f>IF(G38="fertilize",GOTO N38,"")</f>
        <v/>
      </c>
      <c r="O38" s="89" t="str">
        <f t="shared" si="0"/>
        <v/>
      </c>
      <c r="P38" s="89" t="str">
        <f t="shared" si="1"/>
        <v/>
      </c>
      <c r="Q38" s="87" t="str">
        <f>IF(G38="compost",GOTO Q38,"")</f>
        <v/>
      </c>
      <c r="R38" s="88" t="str">
        <f>IF(G38="compost",GOTO R38,"")</f>
        <v/>
      </c>
      <c r="S38" s="85" t="str">
        <f>IF(G38="compost",GOTO S38,"")</f>
        <v/>
      </c>
      <c r="T38" s="85" t="str">
        <f>IF(G38="compost",GOTO T38,"")</f>
        <v/>
      </c>
      <c r="U38" s="85" t="str">
        <f>IF(G38="compost",GOTO U38,"")</f>
        <v/>
      </c>
      <c r="V38" s="85" t="str">
        <f>IF(G38="compost",GOTO V38,"")</f>
        <v/>
      </c>
      <c r="W38" s="85" t="str">
        <f>IF(G38="compost",GOTO W38,"")</f>
        <v/>
      </c>
      <c r="X38" s="170" t="str">
        <f>IF(G38="maintenance, garden",GOTO X38,IF(G38="Table",GOTO X38,IF(G38="maintenance, project",GOTO X38,"")))</f>
        <v/>
      </c>
      <c r="Y38" s="85" t="str">
        <f>IF(G38="Maintenance, garden",GOTO Y38,IF(G38="Table",GOTO Y38,IF(G38="maintenance, project",GOTO Y38,"")))</f>
        <v/>
      </c>
    </row>
    <row r="39" spans="1:25" s="85" customFormat="1" ht="19.5" customHeight="1" x14ac:dyDescent="0.3">
      <c r="A39" s="86">
        <v>45148</v>
      </c>
      <c r="B39" s="85" t="s">
        <v>113</v>
      </c>
      <c r="C39" s="85" t="s">
        <v>113</v>
      </c>
      <c r="D39" s="85" t="s">
        <v>211</v>
      </c>
      <c r="E39" s="85" t="s">
        <v>113</v>
      </c>
      <c r="F39" s="85" t="s">
        <v>113</v>
      </c>
      <c r="G39" s="85" t="s">
        <v>237</v>
      </c>
      <c r="H39" s="170" t="str">
        <f>IF(A39="","",IF(G39="maintenance, garden","",IF(G39="maintenance, project","",IF(G39="compost","",GOTO I39))))</f>
        <v/>
      </c>
      <c r="I39" s="85" t="s">
        <v>248</v>
      </c>
      <c r="J39" s="87" t="str">
        <f>IF(G39="Harvest",GOTO J39,"")</f>
        <v/>
      </c>
      <c r="K39" s="87" t="str">
        <f>IF(G39="Harvest",GOTO K39,"")</f>
        <v/>
      </c>
      <c r="L39" s="88" t="str">
        <f>IF(G39="Fertilize",GOTO L39,"")</f>
        <v/>
      </c>
      <c r="M39" s="89" t="str">
        <f t="shared" si="2"/>
        <v/>
      </c>
      <c r="N39" s="85" t="str">
        <f>IF(G39="fertilize",GOTO N39,"")</f>
        <v/>
      </c>
      <c r="O39" s="89" t="str">
        <f t="shared" si="0"/>
        <v/>
      </c>
      <c r="P39" s="89" t="str">
        <f t="shared" si="1"/>
        <v/>
      </c>
      <c r="Q39" s="87" t="str">
        <f>IF(G39="compost",GOTO Q39,"")</f>
        <v/>
      </c>
      <c r="R39" s="88" t="str">
        <f>IF(G39="compost",GOTO R39,"")</f>
        <v/>
      </c>
      <c r="S39" s="85" t="str">
        <f>IF(G39="compost",GOTO S39,"")</f>
        <v/>
      </c>
      <c r="T39" s="85" t="str">
        <f>IF(G39="compost",GOTO T39,"")</f>
        <v/>
      </c>
      <c r="U39" s="85" t="str">
        <f>IF(G39="compost",GOTO U39,"")</f>
        <v/>
      </c>
      <c r="V39" s="85" t="str">
        <f>IF(G39="compost",GOTO V39,"")</f>
        <v/>
      </c>
      <c r="W39" s="85" t="str">
        <f>IF(G39="compost",GOTO W39,"")</f>
        <v/>
      </c>
      <c r="X39" s="170" t="s">
        <v>249</v>
      </c>
      <c r="Y39" s="85" t="s">
        <v>250</v>
      </c>
    </row>
    <row r="40" spans="1:25" s="85" customFormat="1" ht="19.5" customHeight="1" x14ac:dyDescent="0.3">
      <c r="A40" s="86">
        <v>45150</v>
      </c>
      <c r="B40" s="85" t="s">
        <v>113</v>
      </c>
      <c r="C40" s="85" t="s">
        <v>113</v>
      </c>
      <c r="D40" s="85" t="s">
        <v>211</v>
      </c>
      <c r="E40" s="85" t="s">
        <v>113</v>
      </c>
      <c r="F40" s="85" t="s">
        <v>113</v>
      </c>
      <c r="G40" s="85" t="s">
        <v>212</v>
      </c>
      <c r="H40" s="170" t="s">
        <v>215</v>
      </c>
      <c r="I40" s="85" t="s">
        <v>246</v>
      </c>
      <c r="J40" s="87">
        <v>1</v>
      </c>
      <c r="K40" s="87">
        <v>0</v>
      </c>
      <c r="L40" s="88" t="str">
        <f>IF(G40="Fertilize",GOTO L40,"")</f>
        <v/>
      </c>
      <c r="M40" s="89" t="str">
        <f t="shared" si="2"/>
        <v/>
      </c>
      <c r="N40" s="85" t="str">
        <f>IF(G40="fertilize",GOTO N40,"")</f>
        <v/>
      </c>
      <c r="O40" s="89" t="str">
        <f t="shared" si="0"/>
        <v/>
      </c>
      <c r="P40" s="89" t="str">
        <f t="shared" si="1"/>
        <v/>
      </c>
      <c r="Q40" s="87" t="str">
        <f>IF(G40="compost",GOTO Q40,"")</f>
        <v/>
      </c>
      <c r="R40" s="88" t="str">
        <f>IF(G40="compost",GOTO R40,"")</f>
        <v/>
      </c>
      <c r="S40" s="85" t="str">
        <f>IF(G40="compost",GOTO S40,"")</f>
        <v/>
      </c>
      <c r="T40" s="85" t="str">
        <f>IF(G40="compost",GOTO T40,"")</f>
        <v/>
      </c>
      <c r="U40" s="85" t="str">
        <f>IF(G40="compost",GOTO U40,"")</f>
        <v/>
      </c>
      <c r="V40" s="85" t="str">
        <f>IF(G40="compost",GOTO V40,"")</f>
        <v/>
      </c>
      <c r="W40" s="85" t="str">
        <f>IF(G40="compost",GOTO W40,"")</f>
        <v/>
      </c>
      <c r="X40" s="170" t="str">
        <f>IF(G40="maintenance, garden",GOTO X40,IF(G40="Table",GOTO X40,IF(G40="maintenance, project",GOTO X40,"")))</f>
        <v/>
      </c>
      <c r="Y40" s="85" t="str">
        <f>IF(G40="Maintenance, garden",GOTO Y40,IF(G40="Table",GOTO Y40,IF(G40="maintenance, project",GOTO Y40,"")))</f>
        <v/>
      </c>
    </row>
    <row r="41" spans="1:25" s="85" customFormat="1" ht="19.5" customHeight="1" x14ac:dyDescent="0.3">
      <c r="A41" s="86">
        <v>45150</v>
      </c>
      <c r="B41" s="85" t="s">
        <v>113</v>
      </c>
      <c r="C41" s="85" t="s">
        <v>113</v>
      </c>
      <c r="D41" s="85" t="s">
        <v>211</v>
      </c>
      <c r="E41" s="85" t="s">
        <v>113</v>
      </c>
      <c r="F41" s="85" t="s">
        <v>113</v>
      </c>
      <c r="G41" s="85" t="s">
        <v>212</v>
      </c>
      <c r="H41" s="170" t="s">
        <v>217</v>
      </c>
      <c r="I41" s="85" t="s">
        <v>218</v>
      </c>
      <c r="J41" s="87">
        <v>1</v>
      </c>
      <c r="K41" s="87">
        <v>6</v>
      </c>
      <c r="L41" s="88" t="str">
        <f>IF(G41="Fertilize",GOTO L41,"")</f>
        <v/>
      </c>
      <c r="M41" s="89" t="str">
        <f t="shared" si="2"/>
        <v/>
      </c>
      <c r="N41" s="85" t="str">
        <f>IF(G41="fertilize",GOTO N41,"")</f>
        <v/>
      </c>
      <c r="O41" s="89" t="str">
        <f t="shared" si="0"/>
        <v/>
      </c>
      <c r="P41" s="89" t="str">
        <f t="shared" si="1"/>
        <v/>
      </c>
      <c r="Q41" s="87" t="str">
        <f>IF(G41="compost",GOTO Q41,"")</f>
        <v/>
      </c>
      <c r="R41" s="88" t="str">
        <f>IF(G41="compost",GOTO R41,"")</f>
        <v/>
      </c>
      <c r="S41" s="85" t="str">
        <f>IF(G41="compost",GOTO S41,"")</f>
        <v/>
      </c>
      <c r="T41" s="85" t="str">
        <f>IF(G41="compost",GOTO T41,"")</f>
        <v/>
      </c>
      <c r="U41" s="85" t="str">
        <f>IF(G41="compost",GOTO U41,"")</f>
        <v/>
      </c>
      <c r="V41" s="85" t="str">
        <f>IF(G41="compost",GOTO V41,"")</f>
        <v/>
      </c>
      <c r="W41" s="85" t="str">
        <f>IF(G41="compost",GOTO W41,"")</f>
        <v/>
      </c>
      <c r="X41" s="170" t="str">
        <f>IF(G41="maintenance, garden",GOTO X41,IF(G41="Table",GOTO X41,IF(G41="maintenance, project",GOTO X41,"")))</f>
        <v/>
      </c>
      <c r="Y41" s="85" t="str">
        <f>IF(G41="Maintenance, garden",GOTO Y41,IF(G41="Table",GOTO Y41,IF(G41="maintenance, project",GOTO Y41,"")))</f>
        <v/>
      </c>
    </row>
    <row r="42" spans="1:25" s="85" customFormat="1" ht="19.5" customHeight="1" x14ac:dyDescent="0.3">
      <c r="A42" s="86">
        <v>45150</v>
      </c>
      <c r="B42" s="85" t="s">
        <v>113</v>
      </c>
      <c r="C42" s="85" t="s">
        <v>113</v>
      </c>
      <c r="D42" s="85" t="s">
        <v>211</v>
      </c>
      <c r="E42" s="85" t="s">
        <v>113</v>
      </c>
      <c r="F42" s="85" t="s">
        <v>113</v>
      </c>
      <c r="G42" s="85" t="s">
        <v>212</v>
      </c>
      <c r="H42" s="170" t="s">
        <v>232</v>
      </c>
      <c r="I42" s="85" t="s">
        <v>234</v>
      </c>
      <c r="J42" s="87">
        <v>0</v>
      </c>
      <c r="K42" s="87">
        <v>15</v>
      </c>
      <c r="L42" s="88" t="str">
        <f>IF(G42="Fertilize",GOTO L42,"")</f>
        <v/>
      </c>
      <c r="M42" s="89" t="str">
        <f t="shared" si="2"/>
        <v/>
      </c>
      <c r="N42" s="85" t="str">
        <f>IF(G42="fertilize",GOTO N42,"")</f>
        <v/>
      </c>
      <c r="O42" s="89" t="str">
        <f t="shared" si="0"/>
        <v/>
      </c>
      <c r="P42" s="89" t="str">
        <f t="shared" si="1"/>
        <v/>
      </c>
      <c r="Q42" s="87" t="str">
        <f>IF(G42="compost",GOTO Q42,"")</f>
        <v/>
      </c>
      <c r="R42" s="88" t="str">
        <f>IF(G42="compost",GOTO R42,"")</f>
        <v/>
      </c>
      <c r="S42" s="85" t="str">
        <f>IF(G42="compost",GOTO S42,"")</f>
        <v/>
      </c>
      <c r="T42" s="85" t="str">
        <f>IF(G42="compost",GOTO T42,"")</f>
        <v/>
      </c>
      <c r="U42" s="85" t="str">
        <f>IF(G42="compost",GOTO U42,"")</f>
        <v/>
      </c>
      <c r="V42" s="85" t="str">
        <f>IF(G42="compost",GOTO V42,"")</f>
        <v/>
      </c>
      <c r="W42" s="85" t="str">
        <f>IF(G42="compost",GOTO W42,"")</f>
        <v/>
      </c>
      <c r="X42" s="170" t="str">
        <f>IF(G42="maintenance, garden",GOTO X42,IF(G42="Table",GOTO X42,IF(G42="maintenance, project",GOTO X42,"")))</f>
        <v/>
      </c>
      <c r="Y42" s="85" t="str">
        <f>IF(G42="Maintenance, garden",GOTO Y42,IF(G42="Table",GOTO Y42,IF(G42="maintenance, project",GOTO Y42,"")))</f>
        <v/>
      </c>
    </row>
    <row r="43" spans="1:25" s="85" customFormat="1" ht="19.5" customHeight="1" x14ac:dyDescent="0.3">
      <c r="A43" s="86">
        <v>45150</v>
      </c>
      <c r="B43" s="85" t="s">
        <v>113</v>
      </c>
      <c r="C43" s="85" t="s">
        <v>113</v>
      </c>
      <c r="D43" s="85" t="s">
        <v>211</v>
      </c>
      <c r="E43" s="85" t="s">
        <v>113</v>
      </c>
      <c r="F43" s="85" t="s">
        <v>113</v>
      </c>
      <c r="G43" s="85" t="s">
        <v>212</v>
      </c>
      <c r="H43" s="170" t="s">
        <v>219</v>
      </c>
      <c r="I43" s="85" t="s">
        <v>220</v>
      </c>
      <c r="J43" s="87">
        <v>1</v>
      </c>
      <c r="K43" s="87">
        <v>14</v>
      </c>
      <c r="L43" s="88" t="str">
        <f>IF(G43="Fertilize",GOTO L43,"")</f>
        <v/>
      </c>
      <c r="M43" s="89" t="str">
        <f t="shared" si="2"/>
        <v/>
      </c>
      <c r="N43" s="85" t="str">
        <f>IF(G43="fertilize",GOTO N43,"")</f>
        <v/>
      </c>
      <c r="O43" s="89" t="str">
        <f t="shared" si="0"/>
        <v/>
      </c>
      <c r="P43" s="89" t="str">
        <f t="shared" si="1"/>
        <v/>
      </c>
      <c r="Q43" s="87" t="str">
        <f>IF(G43="compost",GOTO Q43,"")</f>
        <v/>
      </c>
      <c r="R43" s="88" t="str">
        <f>IF(G43="compost",GOTO R43,"")</f>
        <v/>
      </c>
      <c r="S43" s="85" t="str">
        <f>IF(G43="compost",GOTO S43,"")</f>
        <v/>
      </c>
      <c r="T43" s="85" t="str">
        <f>IF(G43="compost",GOTO T43,"")</f>
        <v/>
      </c>
      <c r="U43" s="85" t="str">
        <f>IF(G43="compost",GOTO U43,"")</f>
        <v/>
      </c>
      <c r="V43" s="85" t="str">
        <f>IF(G43="compost",GOTO V43,"")</f>
        <v/>
      </c>
      <c r="W43" s="85" t="str">
        <f>IF(G43="compost",GOTO W43,"")</f>
        <v/>
      </c>
      <c r="X43" s="170" t="str">
        <f>IF(G43="maintenance, garden",GOTO X43,IF(G43="Table",GOTO X43,IF(G43="maintenance, project",GOTO X43,"")))</f>
        <v/>
      </c>
      <c r="Y43" s="85" t="str">
        <f>IF(G43="Maintenance, garden",GOTO Y43,IF(G43="Table",GOTO Y43,IF(G43="maintenance, project",GOTO Y43,"")))</f>
        <v/>
      </c>
    </row>
    <row r="44" spans="1:25" s="85" customFormat="1" ht="19.5" customHeight="1" x14ac:dyDescent="0.3">
      <c r="A44" s="86">
        <v>45150</v>
      </c>
      <c r="B44" s="85" t="s">
        <v>113</v>
      </c>
      <c r="C44" s="85" t="s">
        <v>113</v>
      </c>
      <c r="D44" s="85" t="s">
        <v>211</v>
      </c>
      <c r="E44" s="85" t="s">
        <v>113</v>
      </c>
      <c r="F44" s="85" t="s">
        <v>113</v>
      </c>
      <c r="G44" s="85" t="s">
        <v>212</v>
      </c>
      <c r="H44" s="170" t="s">
        <v>233</v>
      </c>
      <c r="I44" s="85" t="s">
        <v>236</v>
      </c>
      <c r="J44" s="87">
        <v>0</v>
      </c>
      <c r="K44" s="87">
        <v>8</v>
      </c>
      <c r="L44" s="88" t="str">
        <f>IF(G44="Fertilize",GOTO L44,"")</f>
        <v/>
      </c>
      <c r="M44" s="89" t="str">
        <f t="shared" si="2"/>
        <v/>
      </c>
      <c r="N44" s="85" t="str">
        <f>IF(G44="fertilize",GOTO N44,"")</f>
        <v/>
      </c>
      <c r="O44" s="89" t="str">
        <f t="shared" si="0"/>
        <v/>
      </c>
      <c r="P44" s="89" t="str">
        <f t="shared" si="1"/>
        <v/>
      </c>
      <c r="Q44" s="87" t="str">
        <f>IF(G44="compost",GOTO Q44,"")</f>
        <v/>
      </c>
      <c r="R44" s="88" t="str">
        <f>IF(G44="compost",GOTO R44,"")</f>
        <v/>
      </c>
      <c r="S44" s="85" t="str">
        <f>IF(G44="compost",GOTO S44,"")</f>
        <v/>
      </c>
      <c r="T44" s="85" t="str">
        <f>IF(G44="compost",GOTO T44,"")</f>
        <v/>
      </c>
      <c r="U44" s="85" t="str">
        <f>IF(G44="compost",GOTO U44,"")</f>
        <v/>
      </c>
      <c r="V44" s="85" t="str">
        <f>IF(G44="compost",GOTO V44,"")</f>
        <v/>
      </c>
      <c r="W44" s="85" t="str">
        <f>IF(G44="compost",GOTO W44,"")</f>
        <v/>
      </c>
      <c r="X44" s="170" t="str">
        <f>IF(G44="maintenance, garden",GOTO X44,IF(G44="Table",GOTO X44,IF(G44="maintenance, project",GOTO X44,"")))</f>
        <v/>
      </c>
      <c r="Y44" s="85" t="str">
        <f>IF(G44="Maintenance, garden",GOTO Y44,IF(G44="Table",GOTO Y44,IF(G44="maintenance, project",GOTO Y44,"")))</f>
        <v/>
      </c>
    </row>
    <row r="45" spans="1:25" s="85" customFormat="1" ht="19.5" customHeight="1" x14ac:dyDescent="0.3">
      <c r="A45" s="86">
        <v>45150</v>
      </c>
      <c r="B45" s="85" t="s">
        <v>113</v>
      </c>
      <c r="C45" s="85" t="s">
        <v>113</v>
      </c>
      <c r="D45" s="85" t="s">
        <v>211</v>
      </c>
      <c r="E45" s="85" t="s">
        <v>113</v>
      </c>
      <c r="F45" s="85" t="s">
        <v>113</v>
      </c>
      <c r="G45" s="85" t="s">
        <v>212</v>
      </c>
      <c r="H45" s="170" t="s">
        <v>213</v>
      </c>
      <c r="I45" s="85" t="s">
        <v>214</v>
      </c>
      <c r="J45" s="87">
        <v>4</v>
      </c>
      <c r="K45" s="87">
        <v>7</v>
      </c>
      <c r="L45" s="88" t="str">
        <f>IF(G45="Fertilize",GOTO L45,"")</f>
        <v/>
      </c>
      <c r="M45" s="89" t="str">
        <f t="shared" si="2"/>
        <v/>
      </c>
      <c r="N45" s="85" t="str">
        <f>IF(G45="fertilize",GOTO N45,"")</f>
        <v/>
      </c>
      <c r="O45" s="89" t="str">
        <f t="shared" si="0"/>
        <v/>
      </c>
      <c r="P45" s="89" t="str">
        <f t="shared" si="1"/>
        <v/>
      </c>
      <c r="Q45" s="87" t="str">
        <f>IF(G45="compost",GOTO Q45,"")</f>
        <v/>
      </c>
      <c r="R45" s="88" t="str">
        <f>IF(G45="compost",GOTO R45,"")</f>
        <v/>
      </c>
      <c r="S45" s="85" t="str">
        <f>IF(G45="compost",GOTO S45,"")</f>
        <v/>
      </c>
      <c r="T45" s="85" t="str">
        <f>IF(G45="compost",GOTO T45,"")</f>
        <v/>
      </c>
      <c r="U45" s="85" t="str">
        <f>IF(G45="compost",GOTO U45,"")</f>
        <v/>
      </c>
      <c r="V45" s="85" t="str">
        <f>IF(G45="compost",GOTO V45,"")</f>
        <v/>
      </c>
      <c r="W45" s="85" t="str">
        <f>IF(G45="compost",GOTO W45,"")</f>
        <v/>
      </c>
      <c r="X45" s="170" t="str">
        <f>IF(G45="maintenance, garden",GOTO X45,IF(G45="Table",GOTO X45,IF(G45="maintenance, project",GOTO X45,"")))</f>
        <v/>
      </c>
      <c r="Y45" s="85" t="str">
        <f>IF(G45="Maintenance, garden",GOTO Y45,IF(G45="Table",GOTO Y45,IF(G45="maintenance, project",GOTO Y45,"")))</f>
        <v/>
      </c>
    </row>
    <row r="46" spans="1:25" s="85" customFormat="1" ht="19.5" customHeight="1" x14ac:dyDescent="0.3">
      <c r="A46" s="86">
        <v>45150</v>
      </c>
      <c r="B46" s="85" t="s">
        <v>113</v>
      </c>
      <c r="C46" s="85" t="s">
        <v>113</v>
      </c>
      <c r="D46" s="85" t="s">
        <v>211</v>
      </c>
      <c r="E46" s="85" t="s">
        <v>113</v>
      </c>
      <c r="F46" s="85" t="s">
        <v>113</v>
      </c>
      <c r="G46" s="85" t="s">
        <v>237</v>
      </c>
      <c r="H46" s="170" t="str">
        <f>IF(A46="","",IF(G46="maintenance, garden","",IF(G46="maintenance, project","",IF(G46="compost","",GOTO I46))))</f>
        <v/>
      </c>
      <c r="I46" s="85" t="s">
        <v>248</v>
      </c>
      <c r="J46" s="87" t="str">
        <f>IF(G46="Harvest",GOTO J46,"")</f>
        <v/>
      </c>
      <c r="K46" s="87" t="str">
        <f>IF(G46="Harvest",GOTO K46,"")</f>
        <v/>
      </c>
      <c r="L46" s="88" t="str">
        <f>IF(G46="Fertilize",GOTO L46,"")</f>
        <v/>
      </c>
      <c r="M46" s="89" t="str">
        <f t="shared" si="2"/>
        <v/>
      </c>
      <c r="N46" s="85" t="str">
        <f>IF(G46="fertilize",GOTO N46,"")</f>
        <v/>
      </c>
      <c r="O46" s="89" t="str">
        <f t="shared" si="0"/>
        <v/>
      </c>
      <c r="P46" s="89" t="str">
        <f t="shared" si="1"/>
        <v/>
      </c>
      <c r="Q46" s="87" t="str">
        <f>IF(G46="compost",GOTO Q46,"")</f>
        <v/>
      </c>
      <c r="R46" s="88" t="str">
        <f>IF(G46="compost",GOTO R46,"")</f>
        <v/>
      </c>
      <c r="S46" s="85" t="str">
        <f>IF(G46="compost",GOTO S46,"")</f>
        <v/>
      </c>
      <c r="T46" s="85" t="str">
        <f>IF(G46="compost",GOTO T46,"")</f>
        <v/>
      </c>
      <c r="U46" s="85" t="str">
        <f>IF(G46="compost",GOTO U46,"")</f>
        <v/>
      </c>
      <c r="V46" s="85" t="str">
        <f>IF(G46="compost",GOTO V46,"")</f>
        <v/>
      </c>
      <c r="W46" s="85" t="str">
        <f>IF(G46="compost",GOTO W46,"")</f>
        <v/>
      </c>
      <c r="X46" s="170" t="s">
        <v>249</v>
      </c>
      <c r="Y46" s="85" t="s">
        <v>252</v>
      </c>
    </row>
    <row r="47" spans="1:25" s="85" customFormat="1" ht="19.5" customHeight="1" x14ac:dyDescent="0.3">
      <c r="A47" s="86">
        <v>45153</v>
      </c>
      <c r="B47" s="85" t="s">
        <v>113</v>
      </c>
      <c r="C47" s="85" t="s">
        <v>113</v>
      </c>
      <c r="D47" s="85" t="s">
        <v>211</v>
      </c>
      <c r="E47" s="85" t="s">
        <v>113</v>
      </c>
      <c r="F47" s="85" t="s">
        <v>113</v>
      </c>
      <c r="G47" s="85" t="s">
        <v>212</v>
      </c>
      <c r="H47" s="170" t="s">
        <v>215</v>
      </c>
      <c r="I47" s="85" t="s">
        <v>255</v>
      </c>
      <c r="J47" s="87">
        <v>3</v>
      </c>
      <c r="K47" s="87">
        <v>15</v>
      </c>
      <c r="L47" s="88" t="str">
        <f>IF(G47="Fertilize",GOTO L47,"")</f>
        <v/>
      </c>
      <c r="M47" s="89" t="str">
        <f t="shared" si="2"/>
        <v/>
      </c>
      <c r="N47" s="85" t="str">
        <f>IF(G47="fertilize",GOTO N47,"")</f>
        <v/>
      </c>
      <c r="O47" s="89" t="str">
        <f t="shared" si="0"/>
        <v/>
      </c>
      <c r="P47" s="89" t="str">
        <f t="shared" si="1"/>
        <v/>
      </c>
      <c r="Q47" s="87" t="str">
        <f>IF(G47="compost",GOTO Q47,"")</f>
        <v/>
      </c>
      <c r="R47" s="88" t="str">
        <f>IF(G47="compost",GOTO R47,"")</f>
        <v/>
      </c>
      <c r="S47" s="85" t="str">
        <f>IF(G47="compost",GOTO S47,"")</f>
        <v/>
      </c>
      <c r="T47" s="85" t="str">
        <f>IF(G47="compost",GOTO T47,"")</f>
        <v/>
      </c>
      <c r="U47" s="85" t="str">
        <f>IF(G47="compost",GOTO U47,"")</f>
        <v/>
      </c>
      <c r="V47" s="85" t="str">
        <f>IF(G47="compost",GOTO V47,"")</f>
        <v/>
      </c>
      <c r="W47" s="85" t="str">
        <f>IF(G47="compost",GOTO W47,"")</f>
        <v/>
      </c>
      <c r="X47" s="170" t="str">
        <f>IF(G47="maintenance, garden",GOTO X47,IF(G47="Table",GOTO X47,IF(G47="maintenance, project",GOTO X47,"")))</f>
        <v/>
      </c>
      <c r="Y47" s="85" t="str">
        <f>IF(G47="Maintenance, garden",GOTO Y47,IF(G47="Table",GOTO Y47,IF(G47="maintenance, project",GOTO Y47,"")))</f>
        <v/>
      </c>
    </row>
    <row r="48" spans="1:25" s="85" customFormat="1" ht="19.5" customHeight="1" x14ac:dyDescent="0.3">
      <c r="A48" s="86">
        <v>45153</v>
      </c>
      <c r="B48" s="85" t="s">
        <v>113</v>
      </c>
      <c r="C48" s="85" t="s">
        <v>113</v>
      </c>
      <c r="D48" s="85" t="s">
        <v>211</v>
      </c>
      <c r="E48" s="85" t="s">
        <v>113</v>
      </c>
      <c r="F48" s="85" t="s">
        <v>113</v>
      </c>
      <c r="G48" s="85" t="s">
        <v>212</v>
      </c>
      <c r="H48" s="170" t="s">
        <v>219</v>
      </c>
      <c r="I48" s="85" t="s">
        <v>220</v>
      </c>
      <c r="J48" s="87">
        <v>0</v>
      </c>
      <c r="K48" s="87">
        <v>14</v>
      </c>
      <c r="L48" s="88" t="str">
        <f>IF(G48="Fertilize",GOTO L48,"")</f>
        <v/>
      </c>
      <c r="M48" s="89" t="str">
        <f t="shared" si="2"/>
        <v/>
      </c>
      <c r="N48" s="85" t="str">
        <f>IF(G48="fertilize",GOTO N48,"")</f>
        <v/>
      </c>
      <c r="O48" s="89" t="str">
        <f t="shared" si="0"/>
        <v/>
      </c>
      <c r="P48" s="89" t="str">
        <f t="shared" si="1"/>
        <v/>
      </c>
      <c r="Q48" s="87" t="str">
        <f>IF(G48="compost",GOTO Q48,"")</f>
        <v/>
      </c>
      <c r="R48" s="88" t="str">
        <f>IF(G48="compost",GOTO R48,"")</f>
        <v/>
      </c>
      <c r="S48" s="85" t="str">
        <f>IF(G48="compost",GOTO S48,"")</f>
        <v/>
      </c>
      <c r="T48" s="85" t="str">
        <f>IF(G48="compost",GOTO T48,"")</f>
        <v/>
      </c>
      <c r="U48" s="85" t="str">
        <f>IF(G48="compost",GOTO U48,"")</f>
        <v/>
      </c>
      <c r="V48" s="85" t="str">
        <f>IF(G48="compost",GOTO V48,"")</f>
        <v/>
      </c>
      <c r="W48" s="85" t="str">
        <f>IF(G48="compost",GOTO W48,"")</f>
        <v/>
      </c>
      <c r="X48" s="170" t="str">
        <f>IF(G48="maintenance, garden",GOTO X48,IF(G48="Table",GOTO X48,IF(G48="maintenance, project",GOTO X48,"")))</f>
        <v/>
      </c>
      <c r="Y48" s="85" t="str">
        <f>IF(G48="Maintenance, garden",GOTO Y48,IF(G48="Table",GOTO Y48,IF(G48="maintenance, project",GOTO Y48,"")))</f>
        <v/>
      </c>
    </row>
    <row r="49" spans="1:25" s="85" customFormat="1" ht="19.5" customHeight="1" x14ac:dyDescent="0.3">
      <c r="A49" s="86">
        <v>45153</v>
      </c>
      <c r="B49" s="85" t="s">
        <v>113</v>
      </c>
      <c r="C49" s="85" t="s">
        <v>113</v>
      </c>
      <c r="D49" s="85" t="s">
        <v>211</v>
      </c>
      <c r="E49" s="85" t="s">
        <v>113</v>
      </c>
      <c r="F49" s="85" t="s">
        <v>113</v>
      </c>
      <c r="G49" s="85" t="s">
        <v>212</v>
      </c>
      <c r="H49" s="170" t="s">
        <v>217</v>
      </c>
      <c r="I49" s="85" t="s">
        <v>218</v>
      </c>
      <c r="J49" s="87">
        <v>0</v>
      </c>
      <c r="K49" s="87">
        <v>4</v>
      </c>
      <c r="L49" s="88" t="str">
        <f>IF(G49="Fertilize",GOTO L49,"")</f>
        <v/>
      </c>
      <c r="M49" s="89" t="str">
        <f t="shared" ref="M49:M80" si="3">IF(G49="Fertilize",A49+14,"")</f>
        <v/>
      </c>
      <c r="N49" s="85" t="str">
        <f>IF(G49="fertilize",GOTO N49,"")</f>
        <v/>
      </c>
      <c r="O49" s="89" t="str">
        <f t="shared" si="0"/>
        <v/>
      </c>
      <c r="P49" s="89" t="str">
        <f t="shared" si="1"/>
        <v/>
      </c>
      <c r="Q49" s="87" t="str">
        <f>IF(G49="compost",GOTO Q49,"")</f>
        <v/>
      </c>
      <c r="R49" s="88" t="str">
        <f>IF(G49="compost",GOTO R49,"")</f>
        <v/>
      </c>
      <c r="S49" s="85" t="str">
        <f>IF(G49="compost",GOTO S49,"")</f>
        <v/>
      </c>
      <c r="T49" s="85" t="str">
        <f>IF(G49="compost",GOTO T49,"")</f>
        <v/>
      </c>
      <c r="U49" s="85" t="str">
        <f>IF(G49="compost",GOTO U49,"")</f>
        <v/>
      </c>
      <c r="V49" s="85" t="str">
        <f>IF(G49="compost",GOTO V49,"")</f>
        <v/>
      </c>
      <c r="W49" s="85" t="str">
        <f>IF(G49="compost",GOTO W49,"")</f>
        <v/>
      </c>
      <c r="X49" s="170" t="str">
        <f>IF(G49="maintenance, garden",GOTO X49,IF(G49="Table",GOTO X49,IF(G49="maintenance, project",GOTO X49,"")))</f>
        <v/>
      </c>
      <c r="Y49" s="85" t="str">
        <f>IF(G49="Maintenance, garden",GOTO Y49,IF(G49="Table",GOTO Y49,IF(G49="maintenance, project",GOTO Y49,"")))</f>
        <v/>
      </c>
    </row>
    <row r="50" spans="1:25" s="85" customFormat="1" ht="19.5" customHeight="1" x14ac:dyDescent="0.3">
      <c r="A50" s="86">
        <v>45153</v>
      </c>
      <c r="B50" s="85" t="s">
        <v>113</v>
      </c>
      <c r="C50" s="85" t="s">
        <v>113</v>
      </c>
      <c r="D50" s="85" t="s">
        <v>211</v>
      </c>
      <c r="E50" s="85" t="s">
        <v>113</v>
      </c>
      <c r="F50" s="85" t="s">
        <v>113</v>
      </c>
      <c r="G50" s="85" t="s">
        <v>212</v>
      </c>
      <c r="H50" s="170" t="s">
        <v>213</v>
      </c>
      <c r="I50" s="85" t="s">
        <v>214</v>
      </c>
      <c r="J50" s="87">
        <v>5</v>
      </c>
      <c r="K50" s="87">
        <v>15</v>
      </c>
      <c r="L50" s="88" t="str">
        <f>IF(G50="Fertilize",GOTO L50,"")</f>
        <v/>
      </c>
      <c r="M50" s="89" t="str">
        <f t="shared" si="3"/>
        <v/>
      </c>
      <c r="N50" s="85" t="str">
        <f>IF(G50="fertilize",GOTO N50,"")</f>
        <v/>
      </c>
      <c r="O50" s="89" t="str">
        <f t="shared" si="0"/>
        <v/>
      </c>
      <c r="P50" s="89" t="str">
        <f t="shared" si="1"/>
        <v/>
      </c>
      <c r="Q50" s="87" t="str">
        <f>IF(G50="compost",GOTO Q50,"")</f>
        <v/>
      </c>
      <c r="R50" s="88" t="str">
        <f>IF(G50="compost",GOTO R50,"")</f>
        <v/>
      </c>
      <c r="S50" s="85" t="str">
        <f>IF(G50="compost",GOTO S50,"")</f>
        <v/>
      </c>
      <c r="T50" s="85" t="str">
        <f>IF(G50="compost",GOTO T50,"")</f>
        <v/>
      </c>
      <c r="U50" s="85" t="str">
        <f>IF(G50="compost",GOTO U50,"")</f>
        <v/>
      </c>
      <c r="V50" s="85" t="str">
        <f>IF(G50="compost",GOTO V50,"")</f>
        <v/>
      </c>
      <c r="W50" s="85" t="str">
        <f>IF(G50="compost",GOTO W50,"")</f>
        <v/>
      </c>
      <c r="X50" s="170" t="str">
        <f>IF(G50="maintenance, garden",GOTO X50,IF(G50="Table",GOTO X50,IF(G50="maintenance, project",GOTO X50,"")))</f>
        <v/>
      </c>
      <c r="Y50" s="85" t="str">
        <f>IF(G50="Maintenance, garden",GOTO Y50,IF(G50="Table",GOTO Y50,IF(G50="maintenance, project",GOTO Y50,"")))</f>
        <v/>
      </c>
    </row>
    <row r="51" spans="1:25" s="85" customFormat="1" ht="19.5" customHeight="1" x14ac:dyDescent="0.3">
      <c r="A51" s="86">
        <v>45153</v>
      </c>
      <c r="B51" s="85" t="s">
        <v>113</v>
      </c>
      <c r="C51" s="85" t="s">
        <v>113</v>
      </c>
      <c r="D51" s="85" t="s">
        <v>211</v>
      </c>
      <c r="E51" s="85" t="s">
        <v>113</v>
      </c>
      <c r="F51" s="85" t="s">
        <v>113</v>
      </c>
      <c r="G51" s="85" t="s">
        <v>237</v>
      </c>
      <c r="H51" s="170" t="str">
        <f>IF(A51="","",IF(G51="maintenance, garden","",IF(G51="maintenance, project","",IF(G51="compost","",GOTO I51))))</f>
        <v/>
      </c>
      <c r="I51" s="85" t="s">
        <v>248</v>
      </c>
      <c r="J51" s="87" t="str">
        <f>IF(G51="Harvest",GOTO J51,"")</f>
        <v/>
      </c>
      <c r="K51" s="87" t="str">
        <f>IF(G51="Harvest",GOTO K51,"")</f>
        <v/>
      </c>
      <c r="L51" s="88" t="str">
        <f>IF(G51="Fertilize",GOTO L51,"")</f>
        <v/>
      </c>
      <c r="M51" s="89" t="str">
        <f t="shared" si="3"/>
        <v/>
      </c>
      <c r="N51" s="85" t="str">
        <f>IF(G51="fertilize",GOTO N51,"")</f>
        <v/>
      </c>
      <c r="O51" s="89" t="str">
        <f t="shared" si="0"/>
        <v/>
      </c>
      <c r="P51" s="89" t="str">
        <f t="shared" si="1"/>
        <v/>
      </c>
      <c r="Q51" s="87" t="s">
        <v>113</v>
      </c>
      <c r="R51" s="88" t="str">
        <f>IF(G51="compost",GOTO R51,"")</f>
        <v/>
      </c>
      <c r="S51" s="85" t="str">
        <f>IF(G51="compost",GOTO S51,"")</f>
        <v/>
      </c>
      <c r="T51" s="85" t="str">
        <f>IF(G51="compost",GOTO T51,"")</f>
        <v/>
      </c>
      <c r="U51" s="85" t="str">
        <f>IF(G51="compost",GOTO U51,"")</f>
        <v/>
      </c>
      <c r="V51" s="85" t="str">
        <f>IF(G51="compost",GOTO V51,"")</f>
        <v/>
      </c>
      <c r="W51" s="85" t="str">
        <f>IF(G51="compost",GOTO W51,"")</f>
        <v/>
      </c>
      <c r="X51" s="170" t="s">
        <v>253</v>
      </c>
      <c r="Y51" s="85" t="s">
        <v>254</v>
      </c>
    </row>
    <row r="52" spans="1:25" s="85" customFormat="1" ht="19.5" customHeight="1" x14ac:dyDescent="0.3">
      <c r="A52" s="86">
        <v>45155</v>
      </c>
      <c r="B52" s="85" t="s">
        <v>113</v>
      </c>
      <c r="C52" s="85" t="s">
        <v>113</v>
      </c>
      <c r="D52" s="85" t="s">
        <v>211</v>
      </c>
      <c r="E52" s="85" t="s">
        <v>113</v>
      </c>
      <c r="F52" s="85" t="s">
        <v>113</v>
      </c>
      <c r="G52" s="85" t="s">
        <v>114</v>
      </c>
      <c r="H52" s="170" t="s">
        <v>256</v>
      </c>
      <c r="I52" s="85" t="s">
        <v>257</v>
      </c>
      <c r="J52" s="87" t="str">
        <f>IF(G52="Harvest",GOTO J52,"")</f>
        <v/>
      </c>
      <c r="K52" s="87" t="str">
        <f>IF(G52="Harvest",GOTO K52,"")</f>
        <v/>
      </c>
      <c r="L52" s="88" t="str">
        <f>IF(G52="Fertilize",GOTO L52,"")</f>
        <v/>
      </c>
      <c r="M52" s="89" t="str">
        <f t="shared" si="3"/>
        <v/>
      </c>
      <c r="N52" s="85" t="str">
        <f>IF(G52="fertilize",GOTO N52,"")</f>
        <v/>
      </c>
      <c r="O52" s="89" t="s">
        <v>258</v>
      </c>
      <c r="P52" s="89">
        <f t="shared" si="1"/>
        <v>45169</v>
      </c>
      <c r="Q52" s="87" t="str">
        <f>IF(G52="compost",GOTO Q52,"")</f>
        <v/>
      </c>
      <c r="R52" s="88" t="str">
        <f>IF(G52="compost",GOTO R52,"")</f>
        <v/>
      </c>
      <c r="S52" s="85" t="str">
        <f>IF(G52="compost",GOTO S52,"")</f>
        <v/>
      </c>
      <c r="T52" s="85" t="str">
        <f>IF(G52="compost",GOTO T52,"")</f>
        <v/>
      </c>
      <c r="U52" s="85" t="str">
        <f>IF(G52="compost",GOTO U52,"")</f>
        <v/>
      </c>
      <c r="V52" s="85" t="str">
        <f>IF(G52="compost",GOTO V52,"")</f>
        <v/>
      </c>
      <c r="W52" s="85" t="str">
        <f>IF(G52="compost",GOTO W52,"")</f>
        <v/>
      </c>
      <c r="X52" s="170" t="str">
        <f>IF(G52="maintenance, garden",GOTO X52,IF(G52="Table",GOTO X52,IF(G52="maintenance, project",GOTO X52,"")))</f>
        <v/>
      </c>
      <c r="Y52" s="85" t="str">
        <f>IF(G52="Maintenance, garden",GOTO Y52,IF(G52="Table",GOTO Y52,IF(G52="maintenance, project",GOTO Y52,"")))</f>
        <v/>
      </c>
    </row>
    <row r="53" spans="1:25" s="85" customFormat="1" ht="19.5" customHeight="1" x14ac:dyDescent="0.3">
      <c r="A53" s="86">
        <v>45155</v>
      </c>
      <c r="B53" s="85" t="s">
        <v>113</v>
      </c>
      <c r="C53" s="85" t="s">
        <v>113</v>
      </c>
      <c r="D53" s="85" t="s">
        <v>211</v>
      </c>
      <c r="E53" s="85" t="s">
        <v>113</v>
      </c>
      <c r="F53" s="85" t="s">
        <v>113</v>
      </c>
      <c r="G53" s="85" t="s">
        <v>114</v>
      </c>
      <c r="H53" s="170" t="s">
        <v>266</v>
      </c>
      <c r="I53" s="85" t="s">
        <v>259</v>
      </c>
      <c r="J53" s="87" t="str">
        <f>IF(G53="Harvest",GOTO J53,"")</f>
        <v/>
      </c>
      <c r="K53" s="87" t="str">
        <f>IF(G53="Harvest",GOTO K53,"")</f>
        <v/>
      </c>
      <c r="L53" s="88" t="str">
        <f>IF(G53="Fertilize",GOTO L53,"")</f>
        <v/>
      </c>
      <c r="M53" s="89" t="str">
        <f t="shared" si="3"/>
        <v/>
      </c>
      <c r="N53" s="85" t="str">
        <f>IF(G53="fertilize",GOTO N53,"")</f>
        <v/>
      </c>
      <c r="O53" s="89" t="s">
        <v>258</v>
      </c>
      <c r="P53" s="89">
        <f t="shared" si="1"/>
        <v>45169</v>
      </c>
      <c r="Q53" s="87" t="str">
        <f>IF(G53="compost",GOTO Q53,"")</f>
        <v/>
      </c>
      <c r="R53" s="88" t="str">
        <f>IF(G53="compost",GOTO R53,"")</f>
        <v/>
      </c>
      <c r="S53" s="85" t="str">
        <f>IF(G53="compost",GOTO S53,"")</f>
        <v/>
      </c>
      <c r="T53" s="85" t="str">
        <f>IF(G53="compost",GOTO T53,"")</f>
        <v/>
      </c>
      <c r="U53" s="85" t="str">
        <f>IF(G53="compost",GOTO U53,"")</f>
        <v/>
      </c>
      <c r="V53" s="85" t="str">
        <f>IF(G53="compost",GOTO V53,"")</f>
        <v/>
      </c>
      <c r="W53" s="85" t="str">
        <f>IF(G53="compost",GOTO W53,"")</f>
        <v/>
      </c>
      <c r="X53" s="170" t="str">
        <f>IF(G53="maintenance, garden",GOTO X53,IF(G53="Table",GOTO X53,IF(G53="maintenance, project",GOTO X53,"")))</f>
        <v/>
      </c>
      <c r="Y53" s="85" t="str">
        <f>IF(G53="Maintenance, garden",GOTO Y53,IF(G53="Table",GOTO Y53,IF(G53="maintenance, project",GOTO Y53,"")))</f>
        <v/>
      </c>
    </row>
    <row r="54" spans="1:25" s="85" customFormat="1" ht="19.5" customHeight="1" x14ac:dyDescent="0.3">
      <c r="A54" s="86">
        <v>45155</v>
      </c>
      <c r="B54" s="85" t="s">
        <v>113</v>
      </c>
      <c r="C54" s="85" t="s">
        <v>113</v>
      </c>
      <c r="D54" s="85" t="s">
        <v>211</v>
      </c>
      <c r="E54" s="85" t="s">
        <v>113</v>
      </c>
      <c r="F54" s="85" t="s">
        <v>113</v>
      </c>
      <c r="G54" s="85" t="s">
        <v>226</v>
      </c>
      <c r="H54" s="170" t="str">
        <f>IF(A54="","",IF(G54="maintenance, garden","",IF(G54="maintenance, project","",IF(G54="compost","",GOTO I54))))</f>
        <v/>
      </c>
      <c r="I54" s="85" t="s">
        <v>260</v>
      </c>
      <c r="J54" s="87" t="str">
        <f>IF(G54="Harvest",GOTO J54,"")</f>
        <v/>
      </c>
      <c r="K54" s="87" t="str">
        <f>IF(G54="Harvest",GOTO K54,"")</f>
        <v/>
      </c>
      <c r="L54" s="88" t="str">
        <f>IF(G54="Fertilize",GOTO L54,"")</f>
        <v/>
      </c>
      <c r="M54" s="89" t="str">
        <f t="shared" si="3"/>
        <v/>
      </c>
      <c r="N54" s="85" t="str">
        <f>IF(G54="fertilize",GOTO N54,"")</f>
        <v/>
      </c>
      <c r="O54" s="89" t="str">
        <f t="shared" ref="O54:O67" si="4">IF(G54="Plant",O54,"")</f>
        <v/>
      </c>
      <c r="P54" s="89" t="str">
        <f t="shared" si="1"/>
        <v/>
      </c>
      <c r="Q54" s="87" t="str">
        <f>IF(G54="compost",GOTO Q54,"")</f>
        <v/>
      </c>
      <c r="R54" s="88" t="str">
        <f>IF(G54="compost",GOTO R54,"")</f>
        <v/>
      </c>
      <c r="S54" s="85" t="str">
        <f>IF(G54="compost",GOTO S54,"")</f>
        <v/>
      </c>
      <c r="T54" s="85" t="str">
        <f>IF(G54="compost",GOTO T54,"")</f>
        <v/>
      </c>
      <c r="U54" s="85" t="str">
        <f>IF(G54="compost",GOTO U54,"")</f>
        <v/>
      </c>
      <c r="V54" s="85" t="str">
        <f>IF(G54="compost",GOTO V54,"")</f>
        <v/>
      </c>
      <c r="W54" s="85" t="str">
        <f>IF(G54="compost",GOTO W54,"")</f>
        <v/>
      </c>
      <c r="X54" s="170" t="s">
        <v>261</v>
      </c>
      <c r="Y54" s="85" t="s">
        <v>262</v>
      </c>
    </row>
    <row r="55" spans="1:25" s="85" customFormat="1" ht="19.5" customHeight="1" x14ac:dyDescent="0.3">
      <c r="A55" s="86">
        <v>45155</v>
      </c>
      <c r="B55" s="85" t="s">
        <v>113</v>
      </c>
      <c r="C55" s="85" t="s">
        <v>113</v>
      </c>
      <c r="D55" s="85" t="s">
        <v>211</v>
      </c>
      <c r="E55" s="85" t="s">
        <v>113</v>
      </c>
      <c r="F55" s="85" t="s">
        <v>113</v>
      </c>
      <c r="G55" s="85" t="s">
        <v>226</v>
      </c>
      <c r="H55" s="170" t="str">
        <f>IF(A55="","",IF(G55="maintenance, garden","",IF(G55="maintenance, project","",IF(G55="compost","",GOTO I55))))</f>
        <v/>
      </c>
      <c r="I55" s="85" t="s">
        <v>263</v>
      </c>
      <c r="J55" s="87" t="str">
        <f>IF(G55="Harvest",GOTO J55,"")</f>
        <v/>
      </c>
      <c r="K55" s="87" t="str">
        <f>IF(G55="Harvest",GOTO K55,"")</f>
        <v/>
      </c>
      <c r="L55" s="88" t="str">
        <f>IF(G55="Fertilize",GOTO L55,"")</f>
        <v/>
      </c>
      <c r="M55" s="89" t="str">
        <f t="shared" si="3"/>
        <v/>
      </c>
      <c r="N55" s="85" t="str">
        <f>IF(G55="fertilize",GOTO N55,"")</f>
        <v/>
      </c>
      <c r="O55" s="89" t="str">
        <f t="shared" si="4"/>
        <v/>
      </c>
      <c r="P55" s="89" t="str">
        <f t="shared" si="1"/>
        <v/>
      </c>
      <c r="Q55" s="87" t="str">
        <f>IF(G55="compost",GOTO Q55,"")</f>
        <v/>
      </c>
      <c r="R55" s="88" t="str">
        <f>IF(G55="compost",GOTO R55,"")</f>
        <v/>
      </c>
      <c r="S55" s="85" t="str">
        <f>IF(G55="compost",GOTO S55,"")</f>
        <v/>
      </c>
      <c r="T55" s="85" t="str">
        <f>IF(G55="compost",GOTO T55,"")</f>
        <v/>
      </c>
      <c r="U55" s="85" t="str">
        <f>IF(G55="compost",GOTO U55,"")</f>
        <v/>
      </c>
      <c r="V55" s="85" t="str">
        <f>IF(G55="compost",GOTO V55,"")</f>
        <v/>
      </c>
      <c r="W55" s="85" t="str">
        <f>IF(G55="compost",GOTO W55,"")</f>
        <v/>
      </c>
      <c r="X55" s="170" t="s">
        <v>264</v>
      </c>
      <c r="Y55" s="85" t="s">
        <v>265</v>
      </c>
    </row>
    <row r="56" spans="1:25" s="85" customFormat="1" ht="19.5" customHeight="1" x14ac:dyDescent="0.3">
      <c r="A56" s="86">
        <v>45155</v>
      </c>
      <c r="B56" s="85" t="s">
        <v>113</v>
      </c>
      <c r="C56" s="85" t="s">
        <v>113</v>
      </c>
      <c r="D56" s="85" t="s">
        <v>211</v>
      </c>
      <c r="E56" s="85" t="s">
        <v>113</v>
      </c>
      <c r="F56" s="85" t="s">
        <v>113</v>
      </c>
      <c r="G56" s="85" t="s">
        <v>212</v>
      </c>
      <c r="H56" s="170" t="s">
        <v>215</v>
      </c>
      <c r="I56" s="85" t="s">
        <v>246</v>
      </c>
      <c r="J56" s="87">
        <v>1</v>
      </c>
      <c r="K56" s="87">
        <v>14</v>
      </c>
      <c r="L56" s="88" t="str">
        <f>IF(G56="Fertilize",GOTO L56,"")</f>
        <v/>
      </c>
      <c r="M56" s="89" t="str">
        <f t="shared" si="3"/>
        <v/>
      </c>
      <c r="N56" s="85" t="str">
        <f>IF(G56="fertilize",GOTO N56,"")</f>
        <v/>
      </c>
      <c r="O56" s="89" t="str">
        <f t="shared" si="4"/>
        <v/>
      </c>
      <c r="P56" s="89" t="str">
        <f t="shared" si="1"/>
        <v/>
      </c>
      <c r="Q56" s="87" t="str">
        <f>IF(G56="compost",GOTO Q56,"")</f>
        <v/>
      </c>
      <c r="R56" s="88" t="str">
        <f>IF(G56="compost",GOTO R56,"")</f>
        <v/>
      </c>
      <c r="S56" s="85" t="str">
        <f>IF(G56="compost",GOTO S56,"")</f>
        <v/>
      </c>
      <c r="T56" s="85" t="str">
        <f>IF(G56="compost",GOTO T56,"")</f>
        <v/>
      </c>
      <c r="U56" s="85" t="str">
        <f>IF(G56="compost",GOTO U56,"")</f>
        <v/>
      </c>
      <c r="V56" s="85" t="str">
        <f>IF(G56="compost",GOTO V56,"")</f>
        <v/>
      </c>
      <c r="W56" s="85" t="str">
        <f>IF(G56="compost",GOTO W56,"")</f>
        <v/>
      </c>
      <c r="X56" s="170" t="str">
        <f>IF(G56="maintenance, garden",GOTO X56,IF(G56="Table",GOTO X56,IF(G56="maintenance, project",GOTO X56,"")))</f>
        <v/>
      </c>
      <c r="Y56" s="85" t="str">
        <f>IF(G56="Maintenance, garden",GOTO Y56,IF(G56="Table",GOTO Y56,IF(G56="maintenance, project",GOTO Y56,"")))</f>
        <v/>
      </c>
    </row>
    <row r="57" spans="1:25" s="85" customFormat="1" ht="19.5" customHeight="1" x14ac:dyDescent="0.3">
      <c r="A57" s="86">
        <v>45155</v>
      </c>
      <c r="B57" s="85" t="s">
        <v>113</v>
      </c>
      <c r="C57" s="85" t="s">
        <v>113</v>
      </c>
      <c r="D57" s="85" t="s">
        <v>211</v>
      </c>
      <c r="E57" s="85" t="s">
        <v>113</v>
      </c>
      <c r="F57" s="85" t="s">
        <v>113</v>
      </c>
      <c r="G57" s="85" t="s">
        <v>212</v>
      </c>
      <c r="H57" s="170" t="s">
        <v>232</v>
      </c>
      <c r="I57" s="85" t="s">
        <v>234</v>
      </c>
      <c r="J57" s="87">
        <v>2</v>
      </c>
      <c r="K57" s="87">
        <v>0</v>
      </c>
      <c r="L57" s="88" t="str">
        <f>IF(G57="Fertilize",GOTO L57,"")</f>
        <v/>
      </c>
      <c r="M57" s="89" t="str">
        <f t="shared" si="3"/>
        <v/>
      </c>
      <c r="N57" s="85" t="str">
        <f>IF(G57="fertilize",GOTO N57,"")</f>
        <v/>
      </c>
      <c r="O57" s="89" t="str">
        <f t="shared" si="4"/>
        <v/>
      </c>
      <c r="P57" s="89" t="str">
        <f t="shared" si="1"/>
        <v/>
      </c>
      <c r="Q57" s="87" t="str">
        <f>IF(G57="compost",GOTO Q57,"")</f>
        <v/>
      </c>
      <c r="R57" s="88" t="str">
        <f>IF(G57="compost",GOTO R57,"")</f>
        <v/>
      </c>
      <c r="S57" s="85" t="str">
        <f>IF(G57="compost",GOTO S57,"")</f>
        <v/>
      </c>
      <c r="T57" s="85" t="str">
        <f>IF(G57="compost",GOTO T57,"")</f>
        <v/>
      </c>
      <c r="U57" s="85" t="str">
        <f>IF(G57="compost",GOTO U57,"")</f>
        <v/>
      </c>
      <c r="V57" s="85" t="str">
        <f>IF(G57="compost",GOTO V57,"")</f>
        <v/>
      </c>
      <c r="W57" s="85" t="str">
        <f>IF(G57="compost",GOTO W57,"")</f>
        <v/>
      </c>
      <c r="X57" s="170" t="str">
        <f>IF(G57="maintenance, garden",GOTO X57,IF(G57="Table",GOTO X57,IF(G57="maintenance, project",GOTO X57,"")))</f>
        <v/>
      </c>
      <c r="Y57" s="85" t="str">
        <f>IF(G57="Maintenance, garden",GOTO Y57,IF(G57="Table",GOTO Y57,IF(G57="maintenance, project",GOTO Y57,"")))</f>
        <v/>
      </c>
    </row>
    <row r="58" spans="1:25" s="85" customFormat="1" ht="19.5" customHeight="1" x14ac:dyDescent="0.3">
      <c r="A58" s="86">
        <v>45155</v>
      </c>
      <c r="B58" s="85" t="s">
        <v>113</v>
      </c>
      <c r="C58" s="85" t="s">
        <v>113</v>
      </c>
      <c r="D58" s="85" t="s">
        <v>211</v>
      </c>
      <c r="E58" s="85" t="s">
        <v>113</v>
      </c>
      <c r="F58" s="85" t="s">
        <v>113</v>
      </c>
      <c r="G58" s="85" t="s">
        <v>212</v>
      </c>
      <c r="H58" s="170" t="s">
        <v>267</v>
      </c>
      <c r="I58" s="85" t="s">
        <v>224</v>
      </c>
      <c r="J58" s="87">
        <v>0</v>
      </c>
      <c r="K58" s="87">
        <v>5</v>
      </c>
      <c r="L58" s="88" t="str">
        <f>IF(G58="Fertilize",GOTO L58,"")</f>
        <v/>
      </c>
      <c r="M58" s="89" t="str">
        <f t="shared" si="3"/>
        <v/>
      </c>
      <c r="N58" s="85" t="str">
        <f>IF(G58="fertilize",GOTO N58,"")</f>
        <v/>
      </c>
      <c r="O58" s="89" t="str">
        <f t="shared" si="4"/>
        <v/>
      </c>
      <c r="P58" s="89" t="str">
        <f t="shared" si="1"/>
        <v/>
      </c>
      <c r="Q58" s="87" t="str">
        <f>IF(G58="compost",GOTO Q58,"")</f>
        <v/>
      </c>
      <c r="R58" s="88" t="str">
        <f>IF(G58="compost",GOTO R58,"")</f>
        <v/>
      </c>
      <c r="S58" s="85" t="str">
        <f>IF(G58="compost",GOTO S58,"")</f>
        <v/>
      </c>
      <c r="T58" s="85" t="str">
        <f>IF(G58="compost",GOTO T58,"")</f>
        <v/>
      </c>
      <c r="U58" s="85" t="str">
        <f>IF(G58="compost",GOTO U58,"")</f>
        <v/>
      </c>
      <c r="V58" s="85" t="str">
        <f>IF(G58="compost",GOTO V58,"")</f>
        <v/>
      </c>
      <c r="W58" s="85" t="str">
        <f>IF(G58="compost",GOTO W58,"")</f>
        <v/>
      </c>
      <c r="X58" s="170" t="str">
        <f>IF(G58="maintenance, garden",GOTO X58,IF(G58="Table",GOTO X58,IF(G58="maintenance, project",GOTO X58,"")))</f>
        <v/>
      </c>
      <c r="Y58" s="85" t="str">
        <f>IF(G58="Maintenance, garden",GOTO Y58,IF(G58="Table",GOTO Y58,IF(G58="maintenance, project",GOTO Y58,"")))</f>
        <v/>
      </c>
    </row>
    <row r="59" spans="1:25" s="85" customFormat="1" ht="19.5" customHeight="1" x14ac:dyDescent="0.3">
      <c r="A59" s="86">
        <v>45155</v>
      </c>
      <c r="B59" s="85" t="s">
        <v>113</v>
      </c>
      <c r="C59" s="85" t="s">
        <v>113</v>
      </c>
      <c r="D59" s="85" t="s">
        <v>211</v>
      </c>
      <c r="E59" s="85" t="s">
        <v>113</v>
      </c>
      <c r="F59" s="85" t="s">
        <v>113</v>
      </c>
      <c r="G59" s="85" t="s">
        <v>212</v>
      </c>
      <c r="H59" s="170" t="s">
        <v>217</v>
      </c>
      <c r="I59" s="85" t="s">
        <v>235</v>
      </c>
      <c r="J59" s="87">
        <v>0</v>
      </c>
      <c r="K59" s="87">
        <v>3</v>
      </c>
      <c r="L59" s="88" t="str">
        <f>IF(G59="Fertilize",GOTO L59,"")</f>
        <v/>
      </c>
      <c r="M59" s="89" t="str">
        <f t="shared" si="3"/>
        <v/>
      </c>
      <c r="N59" s="85" t="str">
        <f>IF(G59="fertilize",GOTO N59,"")</f>
        <v/>
      </c>
      <c r="O59" s="89" t="str">
        <f t="shared" si="4"/>
        <v/>
      </c>
      <c r="P59" s="89" t="str">
        <f t="shared" si="1"/>
        <v/>
      </c>
      <c r="Q59" s="87" t="str">
        <f>IF(G59="compost",GOTO Q59,"")</f>
        <v/>
      </c>
      <c r="R59" s="88" t="str">
        <f>IF(G59="compost",GOTO R59,"")</f>
        <v/>
      </c>
      <c r="S59" s="85" t="str">
        <f>IF(G59="compost",GOTO S59,"")</f>
        <v/>
      </c>
      <c r="T59" s="85" t="str">
        <f>IF(G59="compost",GOTO T59,"")</f>
        <v/>
      </c>
      <c r="U59" s="85" t="str">
        <f>IF(G59="compost",GOTO U59,"")</f>
        <v/>
      </c>
      <c r="V59" s="85" t="str">
        <f>IF(G59="compost",GOTO V59,"")</f>
        <v/>
      </c>
      <c r="W59" s="85" t="str">
        <f>IF(G59="compost",GOTO W59,"")</f>
        <v/>
      </c>
      <c r="X59" s="170" t="str">
        <f>IF(G59="maintenance, garden",GOTO X59,IF(G59="Table",GOTO X59,IF(G59="maintenance, project",GOTO X59,"")))</f>
        <v/>
      </c>
      <c r="Y59" s="85" t="str">
        <f>IF(G59="Maintenance, garden",GOTO Y59,IF(G59="Table",GOTO Y59,IF(G59="maintenance, project",GOTO Y59,"")))</f>
        <v/>
      </c>
    </row>
    <row r="60" spans="1:25" s="85" customFormat="1" ht="19.5" customHeight="1" x14ac:dyDescent="0.3">
      <c r="A60" s="86">
        <v>45155</v>
      </c>
      <c r="B60" s="85" t="s">
        <v>113</v>
      </c>
      <c r="C60" s="85" t="s">
        <v>113</v>
      </c>
      <c r="D60" s="85" t="s">
        <v>211</v>
      </c>
      <c r="E60" s="85" t="s">
        <v>113</v>
      </c>
      <c r="F60" s="85" t="s">
        <v>113</v>
      </c>
      <c r="G60" s="85" t="s">
        <v>212</v>
      </c>
      <c r="H60" s="170" t="s">
        <v>219</v>
      </c>
      <c r="I60" s="85" t="s">
        <v>247</v>
      </c>
      <c r="J60" s="87">
        <v>0</v>
      </c>
      <c r="K60" s="87">
        <v>3</v>
      </c>
      <c r="L60" s="88" t="str">
        <f>IF(G60="Fertilize",GOTO L60,"")</f>
        <v/>
      </c>
      <c r="M60" s="89" t="str">
        <f t="shared" si="3"/>
        <v/>
      </c>
      <c r="N60" s="85" t="str">
        <f>IF(G60="fertilize",GOTO N60,"")</f>
        <v/>
      </c>
      <c r="O60" s="89" t="str">
        <f t="shared" si="4"/>
        <v/>
      </c>
      <c r="P60" s="89" t="str">
        <f t="shared" si="1"/>
        <v/>
      </c>
      <c r="Q60" s="87" t="str">
        <f>IF(G60="compost",GOTO Q60,"")</f>
        <v/>
      </c>
      <c r="R60" s="88" t="str">
        <f>IF(G60="compost",GOTO R60,"")</f>
        <v/>
      </c>
      <c r="S60" s="85" t="str">
        <f>IF(G60="compost",GOTO S60,"")</f>
        <v/>
      </c>
      <c r="T60" s="85" t="str">
        <f>IF(G60="compost",GOTO T60,"")</f>
        <v/>
      </c>
      <c r="U60" s="85" t="str">
        <f>IF(G60="compost",GOTO U60,"")</f>
        <v/>
      </c>
      <c r="V60" s="85" t="str">
        <f>IF(G60="compost",GOTO V60,"")</f>
        <v/>
      </c>
      <c r="W60" s="85" t="str">
        <f>IF(G60="compost",GOTO W60,"")</f>
        <v/>
      </c>
      <c r="X60" s="170" t="str">
        <f>IF(G60="maintenance, garden",GOTO X60,IF(G60="Table",GOTO X60,IF(G60="maintenance, project",GOTO X60,"")))</f>
        <v/>
      </c>
      <c r="Y60" s="85" t="str">
        <f>IF(G60="Maintenance, garden",GOTO Y60,IF(G60="Table",GOTO Y60,IF(G60="maintenance, project",GOTO Y60,"")))</f>
        <v/>
      </c>
    </row>
    <row r="61" spans="1:25" s="85" customFormat="1" ht="19.5" customHeight="1" x14ac:dyDescent="0.3">
      <c r="A61" s="86">
        <v>45155</v>
      </c>
      <c r="B61" s="85" t="s">
        <v>113</v>
      </c>
      <c r="C61" s="85" t="s">
        <v>113</v>
      </c>
      <c r="D61" s="85" t="s">
        <v>211</v>
      </c>
      <c r="E61" s="85" t="s">
        <v>113</v>
      </c>
      <c r="F61" s="85" t="s">
        <v>113</v>
      </c>
      <c r="G61" s="85" t="s">
        <v>212</v>
      </c>
      <c r="H61" s="170" t="s">
        <v>213</v>
      </c>
      <c r="I61" s="85" t="s">
        <v>214</v>
      </c>
      <c r="J61" s="87">
        <v>5</v>
      </c>
      <c r="K61" s="87">
        <v>10</v>
      </c>
      <c r="L61" s="88" t="str">
        <f>IF(G61="Fertilize",GOTO L61,"")</f>
        <v/>
      </c>
      <c r="M61" s="89" t="str">
        <f t="shared" si="3"/>
        <v/>
      </c>
      <c r="N61" s="85" t="str">
        <f>IF(G61="fertilize",GOTO N61,"")</f>
        <v/>
      </c>
      <c r="O61" s="89" t="str">
        <f t="shared" si="4"/>
        <v/>
      </c>
      <c r="P61" s="89" t="str">
        <f t="shared" si="1"/>
        <v/>
      </c>
      <c r="Q61" s="87" t="str">
        <f>IF(G61="compost",GOTO Q61,"")</f>
        <v/>
      </c>
      <c r="R61" s="88" t="str">
        <f>IF(G61="compost",GOTO R61,"")</f>
        <v/>
      </c>
      <c r="S61" s="85" t="str">
        <f>IF(G61="compost",GOTO S61,"")</f>
        <v/>
      </c>
      <c r="T61" s="85" t="str">
        <f>IF(G61="compost",GOTO T61,"")</f>
        <v/>
      </c>
      <c r="U61" s="85" t="str">
        <f>IF(G61="compost",GOTO U61,"")</f>
        <v/>
      </c>
      <c r="V61" s="85" t="str">
        <f>IF(G61="compost",GOTO V61,"")</f>
        <v/>
      </c>
      <c r="W61" s="85" t="str">
        <f>IF(G61="compost",GOTO W61,"")</f>
        <v/>
      </c>
      <c r="X61" s="170" t="str">
        <f>IF(G61="maintenance, garden",GOTO X61,IF(G61="Table",GOTO X61,IF(G61="maintenance, project",GOTO X61,"")))</f>
        <v/>
      </c>
      <c r="Y61" s="85" t="str">
        <f>IF(G61="Maintenance, garden",GOTO Y61,IF(G61="Table",GOTO Y61,IF(G61="maintenance, project",GOTO Y61,"")))</f>
        <v/>
      </c>
    </row>
    <row r="62" spans="1:25" s="85" customFormat="1" ht="19.5" customHeight="1" x14ac:dyDescent="0.3">
      <c r="A62" s="86">
        <v>45157</v>
      </c>
      <c r="B62" s="85" t="s">
        <v>113</v>
      </c>
      <c r="C62" s="85" t="s">
        <v>113</v>
      </c>
      <c r="D62" s="85" t="s">
        <v>211</v>
      </c>
      <c r="E62" s="85" t="s">
        <v>0</v>
      </c>
      <c r="F62" s="85" t="s">
        <v>113</v>
      </c>
      <c r="G62" s="85" t="s">
        <v>212</v>
      </c>
      <c r="H62" s="170" t="s">
        <v>213</v>
      </c>
      <c r="I62" s="85" t="s">
        <v>214</v>
      </c>
      <c r="J62" s="87">
        <v>2</v>
      </c>
      <c r="K62" s="87">
        <v>6</v>
      </c>
      <c r="L62" s="88" t="str">
        <f>IF(G62="Fertilize",GOTO L62,"")</f>
        <v/>
      </c>
      <c r="M62" s="89" t="str">
        <f t="shared" si="3"/>
        <v/>
      </c>
      <c r="N62" s="85" t="str">
        <f>IF(G62="fertilize",GOTO N62,"")</f>
        <v/>
      </c>
      <c r="O62" s="89" t="str">
        <f t="shared" si="4"/>
        <v/>
      </c>
      <c r="P62" s="89" t="str">
        <f t="shared" si="1"/>
        <v/>
      </c>
      <c r="Q62" s="87" t="str">
        <f>IF(G62="compost",GOTO Q62,"")</f>
        <v/>
      </c>
      <c r="R62" s="88" t="str">
        <f>IF(G62="compost",GOTO R62,"")</f>
        <v/>
      </c>
      <c r="S62" s="85" t="str">
        <f>IF(G62="compost",GOTO S62,"")</f>
        <v/>
      </c>
      <c r="T62" s="85" t="str">
        <f>IF(G62="compost",GOTO T62,"")</f>
        <v/>
      </c>
      <c r="U62" s="85" t="str">
        <f>IF(G62="compost",GOTO U62,"")</f>
        <v/>
      </c>
      <c r="V62" s="85" t="str">
        <f>IF(G62="compost",GOTO V62,"")</f>
        <v/>
      </c>
      <c r="W62" s="85" t="str">
        <f>IF(G62="compost",GOTO W62,"")</f>
        <v/>
      </c>
      <c r="X62" s="170" t="str">
        <f>IF(G62="maintenance, garden",GOTO X62,IF(G62="Table",GOTO X62,IF(G62="maintenance, project",GOTO X62,"")))</f>
        <v/>
      </c>
      <c r="Y62" s="85" t="str">
        <f>IF(G62="Maintenance, garden",GOTO Y62,IF(G62="Table",GOTO Y62,IF(G62="maintenance, project",GOTO Y62,"")))</f>
        <v/>
      </c>
    </row>
    <row r="63" spans="1:25" s="85" customFormat="1" ht="19.5" customHeight="1" x14ac:dyDescent="0.3">
      <c r="A63" s="86">
        <v>45157</v>
      </c>
      <c r="B63" s="85" t="s">
        <v>113</v>
      </c>
      <c r="C63" s="85" t="s">
        <v>113</v>
      </c>
      <c r="D63" s="85" t="s">
        <v>211</v>
      </c>
      <c r="E63" s="85" t="s">
        <v>0</v>
      </c>
      <c r="F63" s="85" t="s">
        <v>113</v>
      </c>
      <c r="G63" s="85" t="s">
        <v>212</v>
      </c>
      <c r="H63" s="170" t="s">
        <v>267</v>
      </c>
      <c r="I63" s="85" t="s">
        <v>224</v>
      </c>
      <c r="J63" s="87">
        <v>0</v>
      </c>
      <c r="K63" s="87">
        <v>5</v>
      </c>
      <c r="L63" s="88" t="str">
        <f>IF(G63="Fertilize",GOTO L63,"")</f>
        <v/>
      </c>
      <c r="M63" s="89" t="str">
        <f t="shared" si="3"/>
        <v/>
      </c>
      <c r="N63" s="85" t="str">
        <f>IF(G63="fertilize",GOTO N63,"")</f>
        <v/>
      </c>
      <c r="O63" s="89" t="str">
        <f t="shared" si="4"/>
        <v/>
      </c>
      <c r="P63" s="89" t="str">
        <f t="shared" si="1"/>
        <v/>
      </c>
      <c r="Q63" s="87" t="str">
        <f>IF(G63="compost",GOTO Q63,"")</f>
        <v/>
      </c>
      <c r="R63" s="88" t="str">
        <f>IF(G63="compost",GOTO R63,"")</f>
        <v/>
      </c>
      <c r="S63" s="85" t="str">
        <f>IF(G63="compost",GOTO S63,"")</f>
        <v/>
      </c>
      <c r="T63" s="85" t="str">
        <f>IF(G63="compost",GOTO T63,"")</f>
        <v/>
      </c>
      <c r="U63" s="85" t="str">
        <f>IF(G63="compost",GOTO U63,"")</f>
        <v/>
      </c>
      <c r="V63" s="85" t="str">
        <f>IF(G63="compost",GOTO V63,"")</f>
        <v/>
      </c>
      <c r="W63" s="85" t="str">
        <f>IF(G63="compost",GOTO W63,"")</f>
        <v/>
      </c>
      <c r="X63" s="170" t="str">
        <f>IF(G63="maintenance, garden",GOTO X63,IF(G63="Table",GOTO X63,IF(G63="maintenance, project",GOTO X63,"")))</f>
        <v/>
      </c>
      <c r="Y63" s="85" t="str">
        <f>IF(G63="Maintenance, garden",GOTO Y63,IF(G63="Table",GOTO Y63,IF(G63="maintenance, project",GOTO Y63,"")))</f>
        <v/>
      </c>
    </row>
    <row r="64" spans="1:25" s="85" customFormat="1" ht="19.5" customHeight="1" x14ac:dyDescent="0.3">
      <c r="A64" s="86">
        <v>45157</v>
      </c>
      <c r="B64" s="85" t="s">
        <v>113</v>
      </c>
      <c r="C64" s="85" t="s">
        <v>113</v>
      </c>
      <c r="D64" s="85" t="s">
        <v>211</v>
      </c>
      <c r="E64" s="85" t="s">
        <v>0</v>
      </c>
      <c r="F64" s="85" t="s">
        <v>113</v>
      </c>
      <c r="G64" s="85" t="s">
        <v>212</v>
      </c>
      <c r="H64" s="170" t="s">
        <v>215</v>
      </c>
      <c r="I64" s="85" t="s">
        <v>246</v>
      </c>
      <c r="J64" s="87">
        <v>1</v>
      </c>
      <c r="K64" s="87">
        <v>15</v>
      </c>
      <c r="L64" s="88" t="str">
        <f>IF(G64="Fertilize",GOTO L64,"")</f>
        <v/>
      </c>
      <c r="M64" s="89" t="str">
        <f t="shared" si="3"/>
        <v/>
      </c>
      <c r="N64" s="85" t="str">
        <f>IF(G64="fertilize",GOTO N64,"")</f>
        <v/>
      </c>
      <c r="O64" s="89" t="str">
        <f t="shared" si="4"/>
        <v/>
      </c>
      <c r="P64" s="89" t="str">
        <f t="shared" si="1"/>
        <v/>
      </c>
      <c r="Q64" s="87" t="str">
        <f>IF(G64="compost",GOTO Q64,"")</f>
        <v/>
      </c>
      <c r="R64" s="88" t="str">
        <f>IF(G64="compost",GOTO R64,"")</f>
        <v/>
      </c>
      <c r="S64" s="85" t="str">
        <f>IF(G64="compost",GOTO S64,"")</f>
        <v/>
      </c>
      <c r="T64" s="85" t="str">
        <f>IF(G64="compost",GOTO T64,"")</f>
        <v/>
      </c>
      <c r="U64" s="85" t="str">
        <f>IF(G64="compost",GOTO U64,"")</f>
        <v/>
      </c>
      <c r="V64" s="85" t="str">
        <f>IF(G64="compost",GOTO V64,"")</f>
        <v/>
      </c>
      <c r="W64" s="85" t="str">
        <f>IF(G64="compost",GOTO W64,"")</f>
        <v/>
      </c>
      <c r="X64" s="170" t="str">
        <f>IF(G64="maintenance, garden",GOTO X64,IF(G64="Table",GOTO X64,IF(G64="maintenance, project",GOTO X64,"")))</f>
        <v/>
      </c>
      <c r="Y64" s="85" t="str">
        <f>IF(G64="Maintenance, garden",GOTO Y64,IF(G64="Table",GOTO Y64,IF(G64="maintenance, project",GOTO Y64,"")))</f>
        <v/>
      </c>
    </row>
    <row r="65" spans="1:25" s="85" customFormat="1" ht="19.5" customHeight="1" x14ac:dyDescent="0.3">
      <c r="A65" s="86">
        <v>45157</v>
      </c>
      <c r="B65" s="85" t="s">
        <v>113</v>
      </c>
      <c r="C65" s="85" t="s">
        <v>113</v>
      </c>
      <c r="D65" s="85" t="s">
        <v>211</v>
      </c>
      <c r="E65" s="85" t="s">
        <v>0</v>
      </c>
      <c r="F65" s="85" t="s">
        <v>113</v>
      </c>
      <c r="G65" s="85" t="s">
        <v>212</v>
      </c>
      <c r="H65" s="170" t="s">
        <v>217</v>
      </c>
      <c r="I65" s="85" t="s">
        <v>218</v>
      </c>
      <c r="J65" s="87">
        <v>0</v>
      </c>
      <c r="K65" s="87">
        <v>2</v>
      </c>
      <c r="L65" s="88" t="str">
        <f>IF(G65="Fertilize",GOTO L65,"")</f>
        <v/>
      </c>
      <c r="M65" s="89" t="str">
        <f t="shared" si="3"/>
        <v/>
      </c>
      <c r="N65" s="85" t="str">
        <f>IF(G65="fertilize",GOTO N65,"")</f>
        <v/>
      </c>
      <c r="O65" s="89" t="str">
        <f t="shared" si="4"/>
        <v/>
      </c>
      <c r="P65" s="89" t="str">
        <f t="shared" si="1"/>
        <v/>
      </c>
      <c r="Q65" s="87" t="str">
        <f>IF(G65="compost",GOTO Q65,"")</f>
        <v/>
      </c>
      <c r="R65" s="88" t="str">
        <f>IF(G65="compost",GOTO R65,"")</f>
        <v/>
      </c>
      <c r="S65" s="85" t="str">
        <f>IF(G65="compost",GOTO S65,"")</f>
        <v/>
      </c>
      <c r="T65" s="85" t="str">
        <f>IF(G65="compost",GOTO T65,"")</f>
        <v/>
      </c>
      <c r="U65" s="85" t="str">
        <f>IF(G65="compost",GOTO U65,"")</f>
        <v/>
      </c>
      <c r="V65" s="85" t="str">
        <f>IF(G65="compost",GOTO V65,"")</f>
        <v/>
      </c>
      <c r="W65" s="85" t="str">
        <f>IF(G65="compost",GOTO W65,"")</f>
        <v/>
      </c>
      <c r="X65" s="170" t="str">
        <f>IF(G65="maintenance, garden",GOTO X65,IF(G65="Table",GOTO X65,IF(G65="maintenance, project",GOTO X65,"")))</f>
        <v/>
      </c>
      <c r="Y65" s="85" t="str">
        <f>IF(G65="Maintenance, garden",GOTO Y65,IF(G65="Table",GOTO Y65,IF(G65="maintenance, project",GOTO Y65,"")))</f>
        <v/>
      </c>
    </row>
    <row r="66" spans="1:25" s="85" customFormat="1" ht="19.5" customHeight="1" x14ac:dyDescent="0.3">
      <c r="A66" s="86">
        <v>45157</v>
      </c>
      <c r="B66" s="85" t="s">
        <v>113</v>
      </c>
      <c r="C66" s="85" t="s">
        <v>113</v>
      </c>
      <c r="D66" s="85" t="s">
        <v>211</v>
      </c>
      <c r="E66" s="85" t="s">
        <v>0</v>
      </c>
      <c r="F66" s="85" t="s">
        <v>113</v>
      </c>
      <c r="G66" s="85" t="s">
        <v>212</v>
      </c>
      <c r="H66" s="170" t="s">
        <v>219</v>
      </c>
      <c r="I66" s="85" t="s">
        <v>220</v>
      </c>
      <c r="J66" s="87">
        <v>2</v>
      </c>
      <c r="K66" s="87">
        <v>0</v>
      </c>
      <c r="L66" s="88" t="str">
        <f>IF(G66="Fertilize",GOTO L66,"")</f>
        <v/>
      </c>
      <c r="M66" s="89" t="str">
        <f t="shared" si="3"/>
        <v/>
      </c>
      <c r="N66" s="85" t="str">
        <f>IF(G66="fertilize",GOTO N66,"")</f>
        <v/>
      </c>
      <c r="O66" s="89" t="str">
        <f t="shared" si="4"/>
        <v/>
      </c>
      <c r="P66" s="89" t="str">
        <f t="shared" si="1"/>
        <v/>
      </c>
      <c r="Q66" s="87" t="str">
        <f>IF(G66="compost",GOTO Q66,"")</f>
        <v/>
      </c>
      <c r="R66" s="88" t="str">
        <f>IF(G66="compost",GOTO R66,"")</f>
        <v/>
      </c>
      <c r="S66" s="85" t="str">
        <f>IF(G66="compost",GOTO S66,"")</f>
        <v/>
      </c>
      <c r="T66" s="85" t="str">
        <f>IF(G66="compost",GOTO T66,"")</f>
        <v/>
      </c>
      <c r="U66" s="85" t="str">
        <f>IF(G66="compost",GOTO U66,"")</f>
        <v/>
      </c>
      <c r="V66" s="85" t="str">
        <f>IF(G66="compost",GOTO V66,"")</f>
        <v/>
      </c>
      <c r="W66" s="85" t="str">
        <f>IF(G66="compost",GOTO W66,"")</f>
        <v/>
      </c>
      <c r="X66" s="170" t="str">
        <f>IF(G66="maintenance, garden",GOTO X66,IF(G66="Table",GOTO X66,IF(G66="maintenance, project",GOTO X66,"")))</f>
        <v/>
      </c>
      <c r="Y66" s="85" t="str">
        <f>IF(G66="Maintenance, garden",GOTO Y66,IF(G66="Table",GOTO Y66,IF(G66="maintenance, project",GOTO Y66,"")))</f>
        <v/>
      </c>
    </row>
    <row r="67" spans="1:25" s="85" customFormat="1" ht="19.5" customHeight="1" x14ac:dyDescent="0.3">
      <c r="A67" s="86">
        <v>45157</v>
      </c>
      <c r="B67" s="85" t="s">
        <v>113</v>
      </c>
      <c r="C67" s="85" t="s">
        <v>113</v>
      </c>
      <c r="D67" s="85" t="s">
        <v>211</v>
      </c>
      <c r="E67" s="85" t="s">
        <v>0</v>
      </c>
      <c r="F67" s="85" t="s">
        <v>113</v>
      </c>
      <c r="G67" s="85" t="s">
        <v>212</v>
      </c>
      <c r="H67" s="170" t="s">
        <v>233</v>
      </c>
      <c r="I67" s="85" t="s">
        <v>236</v>
      </c>
      <c r="J67" s="87">
        <v>2</v>
      </c>
      <c r="K67" s="87">
        <v>10</v>
      </c>
      <c r="L67" s="88" t="str">
        <f>IF(G67="Fertilize",GOTO L67,"")</f>
        <v/>
      </c>
      <c r="M67" s="89" t="str">
        <f t="shared" si="3"/>
        <v/>
      </c>
      <c r="N67" s="85" t="str">
        <f>IF(G67="fertilize",GOTO N67,"")</f>
        <v/>
      </c>
      <c r="O67" s="89" t="str">
        <f t="shared" si="4"/>
        <v/>
      </c>
      <c r="P67" s="89" t="str">
        <f t="shared" si="1"/>
        <v/>
      </c>
      <c r="Q67" s="87" t="str">
        <f>IF(G67="compost",GOTO Q67,"")</f>
        <v/>
      </c>
      <c r="R67" s="88" t="str">
        <f>IF(G67="compost",GOTO R67,"")</f>
        <v/>
      </c>
      <c r="S67" s="85" t="str">
        <f>IF(G67="compost",GOTO S67,"")</f>
        <v/>
      </c>
      <c r="T67" s="85" t="str">
        <f>IF(G67="compost",GOTO T67,"")</f>
        <v/>
      </c>
      <c r="U67" s="85" t="str">
        <f>IF(G67="compost",GOTO U67,"")</f>
        <v/>
      </c>
      <c r="V67" s="85" t="str">
        <f>IF(G67="compost",GOTO V67,"")</f>
        <v/>
      </c>
      <c r="W67" s="85" t="str">
        <f>IF(G67="compost",GOTO W67,"")</f>
        <v/>
      </c>
      <c r="X67" s="170" t="str">
        <f>IF(G67="maintenance, garden",GOTO X67,IF(G67="Table",GOTO X67,IF(G67="maintenance, project",GOTO X67,"")))</f>
        <v/>
      </c>
      <c r="Y67" s="85" t="str">
        <f>IF(G67="Maintenance, garden",GOTO Y67,IF(G67="Table",GOTO Y67,IF(G67="maintenance, project",GOTO Y67,"")))</f>
        <v/>
      </c>
    </row>
    <row r="68" spans="1:25" s="85" customFormat="1" ht="19.5" customHeight="1" x14ac:dyDescent="0.3">
      <c r="A68" s="86">
        <v>45157</v>
      </c>
      <c r="B68" s="85" t="s">
        <v>113</v>
      </c>
      <c r="C68" s="85" t="s">
        <v>113</v>
      </c>
      <c r="D68" s="85" t="s">
        <v>211</v>
      </c>
      <c r="E68" s="85" t="s">
        <v>113</v>
      </c>
      <c r="F68" s="85" t="s">
        <v>113</v>
      </c>
      <c r="G68" s="85" t="s">
        <v>114</v>
      </c>
      <c r="H68" s="170" t="s">
        <v>134</v>
      </c>
      <c r="I68" s="85" t="s">
        <v>268</v>
      </c>
      <c r="J68" s="87" t="str">
        <f>IF(G68="Harvest",GOTO J68,"")</f>
        <v/>
      </c>
      <c r="K68" s="87" t="str">
        <f>IF(G68="Harvest",GOTO K68,"")</f>
        <v/>
      </c>
      <c r="L68" s="88" t="str">
        <f>IF(G68="Fertilize",GOTO L68,"")</f>
        <v/>
      </c>
      <c r="M68" s="89" t="str">
        <f t="shared" si="3"/>
        <v/>
      </c>
      <c r="N68" s="85" t="str">
        <f>IF(G68="fertilize",GOTO N68,"")</f>
        <v/>
      </c>
      <c r="O68" s="89" t="s">
        <v>269</v>
      </c>
      <c r="P68" s="89">
        <f t="shared" si="1"/>
        <v>45171</v>
      </c>
      <c r="Q68" s="87" t="str">
        <f>IF(G68="compost",GOTO Q68,"")</f>
        <v/>
      </c>
      <c r="R68" s="88" t="str">
        <f>IF(G68="compost",GOTO R68,"")</f>
        <v/>
      </c>
      <c r="S68" s="85" t="str">
        <f>IF(G68="compost",GOTO S68,"")</f>
        <v/>
      </c>
      <c r="T68" s="85" t="str">
        <f>IF(G68="compost",GOTO T68,"")</f>
        <v/>
      </c>
      <c r="U68" s="85" t="str">
        <f>IF(G68="compost",GOTO U68,"")</f>
        <v/>
      </c>
      <c r="V68" s="85" t="str">
        <f>IF(G68="compost",GOTO V68,"")</f>
        <v/>
      </c>
      <c r="W68" s="85" t="str">
        <f>IF(G68="compost",GOTO W68,"")</f>
        <v/>
      </c>
      <c r="X68" s="170" t="str">
        <f>IF(G68="maintenance, garden",GOTO X68,IF(G68="Table",GOTO X68,IF(G68="maintenance, project",GOTO X68,"")))</f>
        <v/>
      </c>
      <c r="Y68" s="85" t="str">
        <f>IF(G68="Maintenance, garden",GOTO Y68,IF(G68="Table",GOTO Y68,IF(G68="maintenance, project",GOTO Y68,"")))</f>
        <v/>
      </c>
    </row>
    <row r="69" spans="1:25" s="85" customFormat="1" ht="19.5" customHeight="1" x14ac:dyDescent="0.3">
      <c r="A69" s="86">
        <v>45160</v>
      </c>
      <c r="B69" s="85" t="s">
        <v>113</v>
      </c>
      <c r="C69" s="85" t="s">
        <v>113</v>
      </c>
      <c r="D69" s="85" t="s">
        <v>211</v>
      </c>
      <c r="E69" s="85" t="s">
        <v>0</v>
      </c>
      <c r="F69" s="85" t="s">
        <v>113</v>
      </c>
      <c r="G69" s="85" t="s">
        <v>212</v>
      </c>
      <c r="H69" s="170" t="s">
        <v>213</v>
      </c>
      <c r="I69" s="85" t="s">
        <v>214</v>
      </c>
      <c r="J69" s="87">
        <v>1</v>
      </c>
      <c r="K69" s="87">
        <v>6</v>
      </c>
      <c r="L69" s="88" t="str">
        <f>IF(G69="Fertilize",GOTO L69,"")</f>
        <v/>
      </c>
      <c r="M69" s="89" t="str">
        <f t="shared" si="3"/>
        <v/>
      </c>
      <c r="N69" s="85" t="str">
        <f>IF(G69="fertilize",GOTO N69,"")</f>
        <v/>
      </c>
      <c r="O69" s="89" t="str">
        <f t="shared" ref="O69:O113" si="5">IF(G69="Plant",O69,"")</f>
        <v/>
      </c>
      <c r="P69" s="89" t="str">
        <f t="shared" si="1"/>
        <v/>
      </c>
      <c r="Q69" s="87" t="str">
        <f>IF(G69="compost",GOTO Q69,"")</f>
        <v/>
      </c>
      <c r="R69" s="88" t="str">
        <f>IF(G69="compost",GOTO R69,"")</f>
        <v/>
      </c>
      <c r="S69" s="85" t="str">
        <f>IF(G69="compost",GOTO S69,"")</f>
        <v/>
      </c>
      <c r="T69" s="85" t="str">
        <f>IF(G69="compost",GOTO T69,"")</f>
        <v/>
      </c>
      <c r="U69" s="85" t="str">
        <f>IF(G69="compost",GOTO U69,"")</f>
        <v/>
      </c>
      <c r="V69" s="85" t="str">
        <f>IF(G69="compost",GOTO V69,"")</f>
        <v/>
      </c>
      <c r="W69" s="85" t="str">
        <f>IF(G69="compost",GOTO W69,"")</f>
        <v/>
      </c>
      <c r="X69" s="170" t="str">
        <f>IF(G69="maintenance, garden",GOTO X69,IF(G69="Table",GOTO X69,IF(G69="maintenance, project",GOTO X69,"")))</f>
        <v/>
      </c>
      <c r="Y69" s="85" t="str">
        <f>IF(G69="Maintenance, garden",GOTO Y69,IF(G69="Table",GOTO Y69,IF(G69="maintenance, project",GOTO Y69,"")))</f>
        <v/>
      </c>
    </row>
    <row r="70" spans="1:25" s="85" customFormat="1" ht="19.5" customHeight="1" x14ac:dyDescent="0.3">
      <c r="A70" s="86">
        <v>45160</v>
      </c>
      <c r="B70" s="85" t="s">
        <v>113</v>
      </c>
      <c r="C70" s="85" t="s">
        <v>113</v>
      </c>
      <c r="D70" s="85" t="s">
        <v>211</v>
      </c>
      <c r="E70" s="85" t="s">
        <v>0</v>
      </c>
      <c r="F70" s="85" t="s">
        <v>113</v>
      </c>
      <c r="G70" s="85" t="s">
        <v>212</v>
      </c>
      <c r="H70" s="170" t="s">
        <v>215</v>
      </c>
      <c r="I70" s="85" t="s">
        <v>246</v>
      </c>
      <c r="J70" s="87">
        <v>3</v>
      </c>
      <c r="K70" s="87">
        <v>10</v>
      </c>
      <c r="L70" s="88" t="str">
        <f>IF(G70="Fertilize",GOTO L70,"")</f>
        <v/>
      </c>
      <c r="M70" s="89" t="str">
        <f t="shared" si="3"/>
        <v/>
      </c>
      <c r="N70" s="85" t="str">
        <f>IF(G70="fertilize",GOTO N70,"")</f>
        <v/>
      </c>
      <c r="O70" s="89" t="str">
        <f t="shared" si="5"/>
        <v/>
      </c>
      <c r="P70" s="89" t="str">
        <f t="shared" si="1"/>
        <v/>
      </c>
      <c r="Q70" s="87" t="str">
        <f>IF(G70="compost",GOTO Q70,"")</f>
        <v/>
      </c>
      <c r="R70" s="88" t="str">
        <f>IF(G70="compost",GOTO R70,"")</f>
        <v/>
      </c>
      <c r="S70" s="85" t="str">
        <f>IF(G70="compost",GOTO S70,"")</f>
        <v/>
      </c>
      <c r="T70" s="85" t="str">
        <f>IF(G70="compost",GOTO T70,"")</f>
        <v/>
      </c>
      <c r="U70" s="85" t="str">
        <f>IF(G70="compost",GOTO U70,"")</f>
        <v/>
      </c>
      <c r="V70" s="85" t="str">
        <f>IF(G70="compost",GOTO V70,"")</f>
        <v/>
      </c>
      <c r="W70" s="85" t="str">
        <f>IF(G70="compost",GOTO W70,"")</f>
        <v/>
      </c>
      <c r="X70" s="170" t="str">
        <f>IF(G70="maintenance, garden",GOTO X70,IF(G70="Table",GOTO X70,IF(G70="maintenance, project",GOTO X70,"")))</f>
        <v/>
      </c>
      <c r="Y70" s="85" t="str">
        <f>IF(G70="Maintenance, garden",GOTO Y70,IF(G70="Table",GOTO Y70,IF(G70="maintenance, project",GOTO Y70,"")))</f>
        <v/>
      </c>
    </row>
    <row r="71" spans="1:25" s="85" customFormat="1" ht="19.5" customHeight="1" x14ac:dyDescent="0.3">
      <c r="A71" s="86">
        <v>45160</v>
      </c>
      <c r="B71" s="85" t="s">
        <v>113</v>
      </c>
      <c r="C71" s="85" t="s">
        <v>113</v>
      </c>
      <c r="D71" s="85" t="s">
        <v>211</v>
      </c>
      <c r="E71" s="85" t="s">
        <v>0</v>
      </c>
      <c r="F71" s="85" t="s">
        <v>113</v>
      </c>
      <c r="G71" s="85" t="s">
        <v>212</v>
      </c>
      <c r="H71" s="170" t="s">
        <v>219</v>
      </c>
      <c r="I71" s="85" t="s">
        <v>220</v>
      </c>
      <c r="J71" s="87">
        <v>1</v>
      </c>
      <c r="K71" s="87">
        <v>7</v>
      </c>
      <c r="L71" s="88" t="str">
        <f>IF(G71="Fertilize",GOTO L71,"")</f>
        <v/>
      </c>
      <c r="M71" s="89" t="str">
        <f t="shared" si="3"/>
        <v/>
      </c>
      <c r="N71" s="85" t="str">
        <f>IF(G71="fertilize",GOTO N71,"")</f>
        <v/>
      </c>
      <c r="O71" s="89" t="str">
        <f t="shared" si="5"/>
        <v/>
      </c>
      <c r="P71" s="89" t="str">
        <f t="shared" ref="P71:P134" si="6">IF(G71="Plant", A71+14,"")</f>
        <v/>
      </c>
      <c r="Q71" s="87" t="str">
        <f>IF(G71="compost",GOTO Q71,"")</f>
        <v/>
      </c>
      <c r="R71" s="88" t="str">
        <f>IF(G71="compost",GOTO R71,"")</f>
        <v/>
      </c>
      <c r="S71" s="85" t="str">
        <f>IF(G71="compost",GOTO S71,"")</f>
        <v/>
      </c>
      <c r="T71" s="85" t="str">
        <f>IF(G71="compost",GOTO T71,"")</f>
        <v/>
      </c>
      <c r="U71" s="85" t="str">
        <f>IF(G71="compost",GOTO U71,"")</f>
        <v/>
      </c>
      <c r="V71" s="85" t="str">
        <f>IF(G71="compost",GOTO V71,"")</f>
        <v/>
      </c>
      <c r="W71" s="85" t="str">
        <f>IF(G71="compost",GOTO W71,"")</f>
        <v/>
      </c>
      <c r="X71" s="170" t="str">
        <f>IF(G71="maintenance, garden",GOTO X71,IF(G71="Table",GOTO X71,IF(G71="maintenance, project",GOTO X71,"")))</f>
        <v/>
      </c>
      <c r="Y71" s="85" t="str">
        <f>IF(G71="Maintenance, garden",GOTO Y71,IF(G71="Table",GOTO Y71,IF(G71="maintenance, project",GOTO Y71,"")))</f>
        <v/>
      </c>
    </row>
    <row r="72" spans="1:25" s="85" customFormat="1" ht="19.5" customHeight="1" x14ac:dyDescent="0.3">
      <c r="A72" s="86">
        <v>45160</v>
      </c>
      <c r="B72" s="85" t="s">
        <v>113</v>
      </c>
      <c r="C72" s="85" t="s">
        <v>113</v>
      </c>
      <c r="D72" s="85" t="s">
        <v>211</v>
      </c>
      <c r="E72" s="85" t="s">
        <v>0</v>
      </c>
      <c r="F72" s="85" t="s">
        <v>113</v>
      </c>
      <c r="G72" s="85" t="s">
        <v>212</v>
      </c>
      <c r="H72" s="170" t="s">
        <v>233</v>
      </c>
      <c r="I72" s="85" t="s">
        <v>236</v>
      </c>
      <c r="J72" s="87">
        <v>0</v>
      </c>
      <c r="K72" s="87">
        <v>4</v>
      </c>
      <c r="L72" s="88" t="str">
        <f>IF(G72="Fertilize",GOTO L72,"")</f>
        <v/>
      </c>
      <c r="M72" s="89" t="str">
        <f t="shared" si="3"/>
        <v/>
      </c>
      <c r="N72" s="85" t="str">
        <f>IF(G72="fertilize",GOTO N72,"")</f>
        <v/>
      </c>
      <c r="O72" s="89" t="str">
        <f t="shared" si="5"/>
        <v/>
      </c>
      <c r="P72" s="89" t="str">
        <f t="shared" si="6"/>
        <v/>
      </c>
      <c r="Q72" s="87" t="str">
        <f>IF(G72="compost",GOTO Q72,"")</f>
        <v/>
      </c>
      <c r="R72" s="88" t="str">
        <f>IF(G72="compost",GOTO R72,"")</f>
        <v/>
      </c>
      <c r="S72" s="85" t="str">
        <f>IF(G72="compost",GOTO S72,"")</f>
        <v/>
      </c>
      <c r="T72" s="85" t="str">
        <f>IF(G72="compost",GOTO T72,"")</f>
        <v/>
      </c>
      <c r="U72" s="85" t="str">
        <f>IF(G72="compost",GOTO U72,"")</f>
        <v/>
      </c>
      <c r="V72" s="85" t="str">
        <f>IF(G72="compost",GOTO V72,"")</f>
        <v/>
      </c>
      <c r="W72" s="85" t="str">
        <f>IF(G72="compost",GOTO W72,"")</f>
        <v/>
      </c>
      <c r="X72" s="170" t="str">
        <f>IF(G72="maintenance, garden",GOTO X72,IF(G72="Table",GOTO X72,IF(G72="maintenance, project",GOTO X72,"")))</f>
        <v/>
      </c>
      <c r="Y72" s="85" t="str">
        <f>IF(G72="Maintenance, garden",GOTO Y72,IF(G72="Table",GOTO Y72,IF(G72="maintenance, project",GOTO Y72,"")))</f>
        <v/>
      </c>
    </row>
    <row r="73" spans="1:25" s="85" customFormat="1" ht="19.5" customHeight="1" x14ac:dyDescent="0.3">
      <c r="A73" s="86">
        <v>45160</v>
      </c>
      <c r="B73" s="85" t="s">
        <v>113</v>
      </c>
      <c r="C73" s="85" t="s">
        <v>113</v>
      </c>
      <c r="D73" s="85" t="s">
        <v>211</v>
      </c>
      <c r="E73" s="85" t="s">
        <v>0</v>
      </c>
      <c r="F73" s="85" t="s">
        <v>113</v>
      </c>
      <c r="G73" s="85" t="s">
        <v>212</v>
      </c>
      <c r="H73" s="170" t="s">
        <v>232</v>
      </c>
      <c r="I73" s="85" t="s">
        <v>234</v>
      </c>
      <c r="J73" s="87">
        <v>1</v>
      </c>
      <c r="K73" s="87">
        <v>7</v>
      </c>
      <c r="L73" s="88" t="str">
        <f>IF(G73="Fertilize",GOTO L73,"")</f>
        <v/>
      </c>
      <c r="M73" s="89" t="str">
        <f t="shared" si="3"/>
        <v/>
      </c>
      <c r="N73" s="85" t="str">
        <f>IF(G73="fertilize",GOTO N73,"")</f>
        <v/>
      </c>
      <c r="O73" s="89" t="str">
        <f t="shared" si="5"/>
        <v/>
      </c>
      <c r="P73" s="89" t="str">
        <f t="shared" si="6"/>
        <v/>
      </c>
      <c r="Q73" s="87" t="str">
        <f>IF(G73="compost",GOTO Q73,"")</f>
        <v/>
      </c>
      <c r="R73" s="88" t="str">
        <f>IF(G73="compost",GOTO R73,"")</f>
        <v/>
      </c>
      <c r="S73" s="85" t="str">
        <f>IF(G73="compost",GOTO S73,"")</f>
        <v/>
      </c>
      <c r="T73" s="85" t="str">
        <f>IF(G73="compost",GOTO T73,"")</f>
        <v/>
      </c>
      <c r="U73" s="85" t="str">
        <f>IF(G73="compost",GOTO U73,"")</f>
        <v/>
      </c>
      <c r="V73" s="85" t="str">
        <f>IF(G73="compost",GOTO V73,"")</f>
        <v/>
      </c>
      <c r="W73" s="85" t="str">
        <f>IF(G73="compost",GOTO W73,"")</f>
        <v/>
      </c>
      <c r="X73" s="170" t="str">
        <f>IF(G73="maintenance, garden",GOTO X73,IF(G73="Table",GOTO X73,IF(G73="maintenance, project",GOTO X73,"")))</f>
        <v/>
      </c>
      <c r="Y73" s="85" t="str">
        <f>IF(G73="Maintenance, garden",GOTO Y73,IF(G73="Table",GOTO Y73,IF(G73="maintenance, project",GOTO Y73,"")))</f>
        <v/>
      </c>
    </row>
    <row r="74" spans="1:25" s="85" customFormat="1" ht="19.5" customHeight="1" x14ac:dyDescent="0.3">
      <c r="A74" s="86">
        <v>45160</v>
      </c>
      <c r="B74" s="85" t="s">
        <v>113</v>
      </c>
      <c r="C74" s="85" t="s">
        <v>113</v>
      </c>
      <c r="D74" s="85" t="s">
        <v>211</v>
      </c>
      <c r="E74" s="85" t="s">
        <v>0</v>
      </c>
      <c r="F74" s="85" t="s">
        <v>113</v>
      </c>
      <c r="G74" s="85" t="s">
        <v>212</v>
      </c>
      <c r="H74" s="170" t="s">
        <v>267</v>
      </c>
      <c r="I74" s="85" t="s">
        <v>224</v>
      </c>
      <c r="J74" s="87">
        <v>0</v>
      </c>
      <c r="K74" s="87">
        <v>4</v>
      </c>
      <c r="L74" s="88" t="str">
        <f>IF(G74="Fertilize",GOTO L74,"")</f>
        <v/>
      </c>
      <c r="M74" s="89" t="str">
        <f t="shared" si="3"/>
        <v/>
      </c>
      <c r="N74" s="85" t="str">
        <f>IF(G74="fertilize",GOTO N74,"")</f>
        <v/>
      </c>
      <c r="O74" s="89" t="str">
        <f t="shared" si="5"/>
        <v/>
      </c>
      <c r="P74" s="89" t="str">
        <f t="shared" si="6"/>
        <v/>
      </c>
      <c r="Q74" s="87" t="str">
        <f>IF(G74="compost",GOTO Q74,"")</f>
        <v/>
      </c>
      <c r="R74" s="88" t="str">
        <f>IF(G74="compost",GOTO R74,"")</f>
        <v/>
      </c>
      <c r="S74" s="85" t="str">
        <f>IF(G74="compost",GOTO S74,"")</f>
        <v/>
      </c>
      <c r="T74" s="85" t="str">
        <f>IF(G74="compost",GOTO T74,"")</f>
        <v/>
      </c>
      <c r="U74" s="85" t="str">
        <f>IF(G74="compost",GOTO U74,"")</f>
        <v/>
      </c>
      <c r="V74" s="85" t="str">
        <f>IF(G74="compost",GOTO V74,"")</f>
        <v/>
      </c>
      <c r="W74" s="85" t="str">
        <f>IF(G74="compost",GOTO W74,"")</f>
        <v/>
      </c>
      <c r="X74" s="170" t="str">
        <f>IF(G74="maintenance, garden",GOTO X74,IF(G74="Table",GOTO X74,IF(G74="maintenance, project",GOTO X74,"")))</f>
        <v/>
      </c>
      <c r="Y74" s="85" t="str">
        <f>IF(G74="Maintenance, garden",GOTO Y74,IF(G74="Table",GOTO Y74,IF(G74="maintenance, project",GOTO Y74,"")))</f>
        <v/>
      </c>
    </row>
    <row r="75" spans="1:25" s="85" customFormat="1" ht="19.5" customHeight="1" x14ac:dyDescent="0.3">
      <c r="A75" s="86">
        <v>45160</v>
      </c>
      <c r="B75" s="85" t="s">
        <v>113</v>
      </c>
      <c r="C75" s="85" t="s">
        <v>113</v>
      </c>
      <c r="D75" s="85" t="s">
        <v>211</v>
      </c>
      <c r="E75" s="85" t="s">
        <v>0</v>
      </c>
      <c r="F75" s="85" t="s">
        <v>113</v>
      </c>
      <c r="G75" s="85" t="s">
        <v>237</v>
      </c>
      <c r="H75" s="170" t="str">
        <f>IF(A75="","",IF(G75="maintenance, garden","",IF(G75="maintenance, project","",IF(G75="compost","",GOTO I75))))</f>
        <v/>
      </c>
      <c r="I75" s="85" t="s">
        <v>270</v>
      </c>
      <c r="J75" s="87" t="str">
        <f>IF(G75="Harvest",GOTO J75,"")</f>
        <v/>
      </c>
      <c r="K75" s="87" t="str">
        <f>IF(G75="Harvest",GOTO K75,"")</f>
        <v/>
      </c>
      <c r="L75" s="88" t="str">
        <f>IF(G75="Fertilize",GOTO L75,"")</f>
        <v/>
      </c>
      <c r="M75" s="89" t="str">
        <f t="shared" si="3"/>
        <v/>
      </c>
      <c r="N75" s="85" t="str">
        <f>IF(G75="fertilize",GOTO N75,"")</f>
        <v/>
      </c>
      <c r="O75" s="89" t="str">
        <f t="shared" si="5"/>
        <v/>
      </c>
      <c r="P75" s="89" t="str">
        <f t="shared" si="6"/>
        <v/>
      </c>
      <c r="Q75" s="87" t="str">
        <f>IF(G75="compost",GOTO Q75,"")</f>
        <v/>
      </c>
      <c r="R75" s="88" t="str">
        <f>IF(G75="compost",GOTO R75,"")</f>
        <v/>
      </c>
      <c r="S75" s="85" t="str">
        <f>IF(G75="compost",GOTO S75,"")</f>
        <v/>
      </c>
      <c r="T75" s="85" t="str">
        <f>IF(G75="compost",GOTO T75,"")</f>
        <v/>
      </c>
      <c r="U75" s="85" t="str">
        <f>IF(G75="compost",GOTO U75,"")</f>
        <v/>
      </c>
      <c r="V75" s="85" t="str">
        <f>IF(G75="compost",GOTO V75,"")</f>
        <v/>
      </c>
      <c r="W75" s="85" t="str">
        <f>IF(G75="compost",GOTO W75,"")</f>
        <v/>
      </c>
      <c r="X75" s="170" t="s">
        <v>271</v>
      </c>
      <c r="Y75" s="85" t="s">
        <v>272</v>
      </c>
    </row>
    <row r="76" spans="1:25" s="85" customFormat="1" ht="19.5" customHeight="1" x14ac:dyDescent="0.3">
      <c r="A76" s="86">
        <v>45162</v>
      </c>
      <c r="B76" s="85" t="s">
        <v>113</v>
      </c>
      <c r="C76" s="85" t="s">
        <v>113</v>
      </c>
      <c r="D76" s="85" t="s">
        <v>211</v>
      </c>
      <c r="E76" s="85" t="s">
        <v>113</v>
      </c>
      <c r="F76" s="85" t="s">
        <v>113</v>
      </c>
      <c r="G76" s="85" t="s">
        <v>212</v>
      </c>
      <c r="H76" s="170" t="s">
        <v>215</v>
      </c>
      <c r="I76" s="85" t="s">
        <v>255</v>
      </c>
      <c r="J76" s="87">
        <v>3</v>
      </c>
      <c r="K76" s="87">
        <v>12</v>
      </c>
      <c r="L76" s="88" t="str">
        <f>IF(G76="Fertilize",GOTO L76,"")</f>
        <v/>
      </c>
      <c r="M76" s="89" t="str">
        <f t="shared" si="3"/>
        <v/>
      </c>
      <c r="N76" s="85" t="str">
        <f>IF(G76="fertilize",GOTO N76,"")</f>
        <v/>
      </c>
      <c r="O76" s="89" t="str">
        <f t="shared" si="5"/>
        <v/>
      </c>
      <c r="P76" s="89" t="str">
        <f t="shared" si="6"/>
        <v/>
      </c>
      <c r="Q76" s="87" t="str">
        <f>IF(G76="compost",GOTO Q76,"")</f>
        <v/>
      </c>
      <c r="R76" s="88" t="str">
        <f>IF(G76="compost",GOTO R76,"")</f>
        <v/>
      </c>
      <c r="S76" s="85" t="str">
        <f>IF(G76="compost",GOTO S76,"")</f>
        <v/>
      </c>
      <c r="T76" s="85" t="str">
        <f>IF(G76="compost",GOTO T76,"")</f>
        <v/>
      </c>
      <c r="U76" s="85" t="str">
        <f>IF(G76="compost",GOTO U76,"")</f>
        <v/>
      </c>
      <c r="V76" s="85" t="str">
        <f>IF(G76="compost",GOTO V76,"")</f>
        <v/>
      </c>
      <c r="W76" s="85" t="str">
        <f>IF(G76="compost",GOTO W76,"")</f>
        <v/>
      </c>
      <c r="X76" s="170" t="str">
        <f>IF(G76="maintenance, garden",GOTO X76,IF(G76="Table",GOTO X76,IF(G76="maintenance, project",GOTO X76,"")))</f>
        <v/>
      </c>
      <c r="Y76" s="85" t="str">
        <f>IF(G76="Maintenance, garden",GOTO Y76,IF(G76="Table",GOTO Y76,IF(G76="maintenance, project",GOTO Y76,"")))</f>
        <v/>
      </c>
    </row>
    <row r="77" spans="1:25" s="85" customFormat="1" ht="19.5" customHeight="1" x14ac:dyDescent="0.3">
      <c r="A77" s="86">
        <v>45162</v>
      </c>
      <c r="B77" s="85" t="s">
        <v>113</v>
      </c>
      <c r="C77" s="85" t="s">
        <v>113</v>
      </c>
      <c r="D77" s="85" t="s">
        <v>211</v>
      </c>
      <c r="E77" s="85" t="s">
        <v>113</v>
      </c>
      <c r="F77" s="85" t="s">
        <v>113</v>
      </c>
      <c r="G77" s="85" t="s">
        <v>212</v>
      </c>
      <c r="H77" s="170" t="s">
        <v>219</v>
      </c>
      <c r="I77" s="85" t="s">
        <v>220</v>
      </c>
      <c r="J77" s="87">
        <v>1</v>
      </c>
      <c r="K77" s="87">
        <v>9</v>
      </c>
      <c r="L77" s="88" t="str">
        <f>IF(G77="Fertilize",GOTO L77,"")</f>
        <v/>
      </c>
      <c r="M77" s="89" t="str">
        <f t="shared" si="3"/>
        <v/>
      </c>
      <c r="N77" s="85" t="str">
        <f>IF(G77="fertilize",GOTO N77,"")</f>
        <v/>
      </c>
      <c r="O77" s="89" t="str">
        <f t="shared" si="5"/>
        <v/>
      </c>
      <c r="P77" s="89" t="str">
        <f t="shared" si="6"/>
        <v/>
      </c>
      <c r="Q77" s="87" t="str">
        <f>IF(G77="compost",GOTO Q77,"")</f>
        <v/>
      </c>
      <c r="R77" s="88" t="str">
        <f>IF(G77="compost",GOTO R77,"")</f>
        <v/>
      </c>
      <c r="S77" s="85" t="str">
        <f>IF(G77="compost",GOTO S77,"")</f>
        <v/>
      </c>
      <c r="T77" s="85" t="str">
        <f>IF(G77="compost",GOTO T77,"")</f>
        <v/>
      </c>
      <c r="U77" s="85" t="str">
        <f>IF(G77="compost",GOTO U77,"")</f>
        <v/>
      </c>
      <c r="V77" s="85" t="str">
        <f>IF(G77="compost",GOTO V77,"")</f>
        <v/>
      </c>
      <c r="W77" s="85" t="str">
        <f>IF(G77="compost",GOTO W77,"")</f>
        <v/>
      </c>
      <c r="X77" s="170" t="str">
        <f>IF(G77="maintenance, garden",GOTO X77,IF(G77="Table",GOTO X77,IF(G77="maintenance, project",GOTO X77,"")))</f>
        <v/>
      </c>
      <c r="Y77" s="85" t="str">
        <f>IF(G77="Maintenance, garden",GOTO Y77,IF(G77="Table",GOTO Y77,IF(G77="maintenance, project",GOTO Y77,"")))</f>
        <v/>
      </c>
    </row>
    <row r="78" spans="1:25" s="85" customFormat="1" ht="19.5" customHeight="1" x14ac:dyDescent="0.3">
      <c r="A78" s="86">
        <v>45162</v>
      </c>
      <c r="B78" s="85" t="s">
        <v>113</v>
      </c>
      <c r="C78" s="85" t="s">
        <v>113</v>
      </c>
      <c r="D78" s="85" t="s">
        <v>211</v>
      </c>
      <c r="E78" s="85" t="s">
        <v>113</v>
      </c>
      <c r="F78" s="85" t="s">
        <v>113</v>
      </c>
      <c r="G78" s="85" t="s">
        <v>212</v>
      </c>
      <c r="H78" s="170" t="s">
        <v>233</v>
      </c>
      <c r="I78" s="85" t="s">
        <v>236</v>
      </c>
      <c r="J78" s="87">
        <v>0</v>
      </c>
      <c r="K78" s="87">
        <v>1</v>
      </c>
      <c r="L78" s="88" t="str">
        <f>IF(G78="Fertilize",GOTO L78,"")</f>
        <v/>
      </c>
      <c r="M78" s="89" t="str">
        <f t="shared" si="3"/>
        <v/>
      </c>
      <c r="N78" s="85" t="str">
        <f>IF(G78="fertilize",GOTO N78,"")</f>
        <v/>
      </c>
      <c r="O78" s="89" t="str">
        <f t="shared" si="5"/>
        <v/>
      </c>
      <c r="P78" s="89" t="str">
        <f t="shared" si="6"/>
        <v/>
      </c>
      <c r="Q78" s="87" t="str">
        <f>IF(G78="compost",GOTO Q78,"")</f>
        <v/>
      </c>
      <c r="R78" s="88" t="str">
        <f>IF(G78="compost",GOTO R78,"")</f>
        <v/>
      </c>
      <c r="S78" s="85" t="str">
        <f>IF(G78="compost",GOTO S78,"")</f>
        <v/>
      </c>
      <c r="T78" s="85" t="str">
        <f>IF(G78="compost",GOTO T78,"")</f>
        <v/>
      </c>
      <c r="U78" s="85" t="str">
        <f>IF(G78="compost",GOTO U78,"")</f>
        <v/>
      </c>
      <c r="V78" s="85" t="str">
        <f>IF(G78="compost",GOTO V78,"")</f>
        <v/>
      </c>
      <c r="W78" s="85" t="str">
        <f>IF(G78="compost",GOTO W78,"")</f>
        <v/>
      </c>
      <c r="X78" s="170" t="str">
        <f>IF(G78="maintenance, garden",GOTO X78,IF(G78="Table",GOTO X78,IF(G78="maintenance, project",GOTO X78,"")))</f>
        <v/>
      </c>
      <c r="Y78" s="85" t="str">
        <f>IF(G78="Maintenance, garden",GOTO Y78,IF(G78="Table",GOTO Y78,IF(G78="maintenance, project",GOTO Y78,"")))</f>
        <v/>
      </c>
    </row>
    <row r="79" spans="1:25" s="85" customFormat="1" ht="19.5" customHeight="1" x14ac:dyDescent="0.3">
      <c r="A79" s="86">
        <v>45162</v>
      </c>
      <c r="B79" s="85" t="s">
        <v>113</v>
      </c>
      <c r="C79" s="85" t="s">
        <v>113</v>
      </c>
      <c r="D79" s="85" t="s">
        <v>211</v>
      </c>
      <c r="E79" s="85" t="s">
        <v>113</v>
      </c>
      <c r="F79" s="85" t="s">
        <v>113</v>
      </c>
      <c r="G79" s="85" t="s">
        <v>237</v>
      </c>
      <c r="H79" s="170" t="s">
        <v>113</v>
      </c>
      <c r="I79" s="85" t="s">
        <v>270</v>
      </c>
      <c r="J79" s="87" t="s">
        <v>113</v>
      </c>
      <c r="K79" s="87" t="s">
        <v>113</v>
      </c>
      <c r="L79" s="88" t="str">
        <f>IF(G79="Fertilize",GOTO L79,"")</f>
        <v/>
      </c>
      <c r="M79" s="89" t="str">
        <f t="shared" si="3"/>
        <v/>
      </c>
      <c r="N79" s="85" t="str">
        <f>IF(G79="fertilize",GOTO N79,"")</f>
        <v/>
      </c>
      <c r="O79" s="89" t="str">
        <f t="shared" si="5"/>
        <v/>
      </c>
      <c r="P79" s="89" t="str">
        <f t="shared" si="6"/>
        <v/>
      </c>
      <c r="Q79" s="87" t="str">
        <f>IF(G79="compost",GOTO Q79,"")</f>
        <v/>
      </c>
      <c r="R79" s="88" t="str">
        <f>IF(G79="compost",GOTO R79,"")</f>
        <v/>
      </c>
      <c r="S79" s="85" t="str">
        <f>IF(G79="compost",GOTO S79,"")</f>
        <v/>
      </c>
      <c r="T79" s="85" t="str">
        <f>IF(G79="compost",GOTO T79,"")</f>
        <v/>
      </c>
      <c r="U79" s="85" t="str">
        <f>IF(G79="compost",GOTO U79,"")</f>
        <v/>
      </c>
      <c r="V79" s="85" t="str">
        <f>IF(G79="compost",GOTO V79,"")</f>
        <v/>
      </c>
      <c r="W79" s="85" t="str">
        <f>IF(G79="compost",GOTO W79,"")</f>
        <v/>
      </c>
      <c r="X79" s="170" t="s">
        <v>271</v>
      </c>
      <c r="Y79" s="85" t="s">
        <v>272</v>
      </c>
    </row>
    <row r="80" spans="1:25" s="85" customFormat="1" ht="19.5" customHeight="1" x14ac:dyDescent="0.3">
      <c r="A80" s="86">
        <v>45162</v>
      </c>
      <c r="B80" s="85" t="s">
        <v>113</v>
      </c>
      <c r="C80" s="85" t="s">
        <v>113</v>
      </c>
      <c r="D80" s="85" t="s">
        <v>211</v>
      </c>
      <c r="E80" s="85" t="s">
        <v>113</v>
      </c>
      <c r="F80" s="85" t="s">
        <v>113</v>
      </c>
      <c r="G80" s="85" t="s">
        <v>237</v>
      </c>
      <c r="H80" s="170" t="s">
        <v>113</v>
      </c>
      <c r="I80" s="85" t="s">
        <v>270</v>
      </c>
      <c r="J80" s="87" t="s">
        <v>113</v>
      </c>
      <c r="K80" s="87" t="s">
        <v>113</v>
      </c>
      <c r="L80" s="88" t="str">
        <f>IF(G80="Fertilize",GOTO L80,"")</f>
        <v/>
      </c>
      <c r="M80" s="89" t="str">
        <f t="shared" si="3"/>
        <v/>
      </c>
      <c r="N80" s="85" t="str">
        <f>IF(G80="fertilize",GOTO N80,"")</f>
        <v/>
      </c>
      <c r="O80" s="89" t="str">
        <f t="shared" si="5"/>
        <v/>
      </c>
      <c r="P80" s="89" t="str">
        <f t="shared" si="6"/>
        <v/>
      </c>
      <c r="Q80" s="87" t="str">
        <f>IF(G80="compost",GOTO Q80,"")</f>
        <v/>
      </c>
      <c r="R80" s="88" t="str">
        <f>IF(G80="compost",GOTO R80,"")</f>
        <v/>
      </c>
      <c r="S80" s="85" t="str">
        <f>IF(G80="compost",GOTO S80,"")</f>
        <v/>
      </c>
      <c r="T80" s="85" t="str">
        <f>IF(G80="compost",GOTO T80,"")</f>
        <v/>
      </c>
      <c r="U80" s="85" t="str">
        <f>IF(G80="compost",GOTO U80,"")</f>
        <v/>
      </c>
      <c r="V80" s="85" t="str">
        <f>IF(G80="compost",GOTO V80,"")</f>
        <v/>
      </c>
      <c r="W80" s="85" t="str">
        <f>IF(G80="compost",GOTO W80,"")</f>
        <v/>
      </c>
      <c r="X80" s="170" t="s">
        <v>271</v>
      </c>
      <c r="Y80" s="85" t="s">
        <v>272</v>
      </c>
    </row>
    <row r="81" spans="1:25" s="85" customFormat="1" ht="19.5" customHeight="1" x14ac:dyDescent="0.3">
      <c r="A81" s="86">
        <v>45162</v>
      </c>
      <c r="B81" s="85" t="s">
        <v>113</v>
      </c>
      <c r="C81" s="85" t="s">
        <v>113</v>
      </c>
      <c r="D81" s="85" t="s">
        <v>211</v>
      </c>
      <c r="E81" s="85" t="s">
        <v>113</v>
      </c>
      <c r="F81" s="85" t="s">
        <v>113</v>
      </c>
      <c r="G81" s="85" t="s">
        <v>226</v>
      </c>
      <c r="H81" s="170" t="s">
        <v>113</v>
      </c>
      <c r="I81" s="85" t="s">
        <v>274</v>
      </c>
      <c r="J81" s="87" t="str">
        <f>IF(G81="Harvest",GOTO J81,"")</f>
        <v/>
      </c>
      <c r="K81" s="87" t="str">
        <f>IF(G81="Harvest",GOTO K81,"")</f>
        <v/>
      </c>
      <c r="L81" s="88" t="str">
        <f>IF(G81="Fertilize",GOTO L81,"")</f>
        <v/>
      </c>
      <c r="M81" s="89" t="str">
        <f t="shared" ref="M81:M113" si="7">IF(G81="Fertilize",A81+14,"")</f>
        <v/>
      </c>
      <c r="N81" s="85" t="str">
        <f>IF(G81="fertilize",GOTO N81,"")</f>
        <v/>
      </c>
      <c r="O81" s="89" t="str">
        <f t="shared" si="5"/>
        <v/>
      </c>
      <c r="P81" s="89" t="str">
        <f t="shared" si="6"/>
        <v/>
      </c>
      <c r="Q81" s="87" t="str">
        <f>IF(G81="compost",GOTO Q81,"")</f>
        <v/>
      </c>
      <c r="R81" s="88" t="str">
        <f>IF(G81="compost",GOTO R81,"")</f>
        <v/>
      </c>
      <c r="S81" s="85" t="str">
        <f>IF(G81="compost",GOTO S81,"")</f>
        <v/>
      </c>
      <c r="T81" s="85" t="str">
        <f>IF(G81="compost",GOTO T81,"")</f>
        <v/>
      </c>
      <c r="U81" s="85" t="str">
        <f>IF(G81="compost",GOTO U81,"")</f>
        <v/>
      </c>
      <c r="V81" s="85" t="str">
        <f>IF(G81="compost",GOTO V81,"")</f>
        <v/>
      </c>
      <c r="W81" s="85" t="str">
        <f>IF(G81="compost",GOTO W81,"")</f>
        <v/>
      </c>
      <c r="X81" s="170" t="s">
        <v>275</v>
      </c>
      <c r="Y81" s="85" t="s">
        <v>113</v>
      </c>
    </row>
    <row r="82" spans="1:25" s="85" customFormat="1" ht="19.5" customHeight="1" x14ac:dyDescent="0.3">
      <c r="A82" s="86">
        <v>45164</v>
      </c>
      <c r="B82" s="85" t="s">
        <v>113</v>
      </c>
      <c r="C82" s="85" t="s">
        <v>113</v>
      </c>
      <c r="D82" s="85" t="s">
        <v>211</v>
      </c>
      <c r="E82" s="85" t="s">
        <v>113</v>
      </c>
      <c r="F82" s="85" t="s">
        <v>113</v>
      </c>
      <c r="G82" s="85" t="s">
        <v>212</v>
      </c>
      <c r="H82" s="170" t="s">
        <v>217</v>
      </c>
      <c r="I82" s="85" t="s">
        <v>235</v>
      </c>
      <c r="J82" s="87">
        <v>0</v>
      </c>
      <c r="K82" s="87">
        <v>12</v>
      </c>
      <c r="L82" s="88" t="str">
        <f>IF(G82="Fertilize",GOTO L82,"")</f>
        <v/>
      </c>
      <c r="M82" s="89" t="str">
        <f t="shared" si="7"/>
        <v/>
      </c>
      <c r="N82" s="85" t="str">
        <f>IF(G82="fertilize",GOTO N82,"")</f>
        <v/>
      </c>
      <c r="O82" s="89" t="str">
        <f t="shared" si="5"/>
        <v/>
      </c>
      <c r="P82" s="89" t="str">
        <f t="shared" si="6"/>
        <v/>
      </c>
      <c r="Q82" s="87" t="str">
        <f>IF(G82="compost",GOTO Q82,"")</f>
        <v/>
      </c>
      <c r="R82" s="88" t="str">
        <f>IF(G82="compost",GOTO R82,"")</f>
        <v/>
      </c>
      <c r="S82" s="85" t="str">
        <f>IF(G82="compost",GOTO S82,"")</f>
        <v/>
      </c>
      <c r="T82" s="85" t="str">
        <f>IF(G82="compost",GOTO T82,"")</f>
        <v/>
      </c>
      <c r="U82" s="85" t="str">
        <f>IF(G82="compost",GOTO U82,"")</f>
        <v/>
      </c>
      <c r="V82" s="85" t="str">
        <f>IF(G82="compost",GOTO V82,"")</f>
        <v/>
      </c>
      <c r="W82" s="85" t="str">
        <f>IF(G82="compost",GOTO W82,"")</f>
        <v/>
      </c>
      <c r="X82" s="170" t="str">
        <f>IF(G82="maintenance, garden",GOTO X82,IF(G82="Table",GOTO X82,IF(G82="maintenance, project",GOTO X82,"")))</f>
        <v/>
      </c>
      <c r="Y82" s="85" t="str">
        <f>IF(G82="Maintenance, garden",GOTO Y82,IF(G82="Table",GOTO Y82,IF(G82="maintenance, project",GOTO Y82,"")))</f>
        <v/>
      </c>
    </row>
    <row r="83" spans="1:25" s="85" customFormat="1" ht="19.5" customHeight="1" x14ac:dyDescent="0.3">
      <c r="A83" s="86">
        <v>45164</v>
      </c>
      <c r="B83" s="85" t="s">
        <v>113</v>
      </c>
      <c r="C83" s="85" t="s">
        <v>113</v>
      </c>
      <c r="D83" s="85" t="s">
        <v>211</v>
      </c>
      <c r="E83" s="85" t="s">
        <v>113</v>
      </c>
      <c r="F83" s="85" t="s">
        <v>113</v>
      </c>
      <c r="G83" s="85" t="s">
        <v>212</v>
      </c>
      <c r="H83" s="170" t="s">
        <v>219</v>
      </c>
      <c r="I83" s="85" t="s">
        <v>247</v>
      </c>
      <c r="J83" s="87">
        <v>1</v>
      </c>
      <c r="K83" s="87">
        <v>8</v>
      </c>
      <c r="L83" s="88" t="str">
        <f>IF(G83="Fertilize",GOTO L83,"")</f>
        <v/>
      </c>
      <c r="M83" s="89" t="str">
        <f t="shared" si="7"/>
        <v/>
      </c>
      <c r="N83" s="85" t="str">
        <f>IF(G83="fertilize",GOTO N83,"")</f>
        <v/>
      </c>
      <c r="O83" s="89" t="str">
        <f t="shared" si="5"/>
        <v/>
      </c>
      <c r="P83" s="89" t="str">
        <f t="shared" si="6"/>
        <v/>
      </c>
      <c r="Q83" s="87" t="str">
        <f>IF(G83="compost",GOTO Q83,"")</f>
        <v/>
      </c>
      <c r="R83" s="88" t="str">
        <f>IF(G83="compost",GOTO R83,"")</f>
        <v/>
      </c>
      <c r="S83" s="85" t="str">
        <f>IF(G83="compost",GOTO S83,"")</f>
        <v/>
      </c>
      <c r="T83" s="85" t="str">
        <f>IF(G83="compost",GOTO T83,"")</f>
        <v/>
      </c>
      <c r="U83" s="85" t="str">
        <f>IF(G83="compost",GOTO U83,"")</f>
        <v/>
      </c>
      <c r="V83" s="85" t="str">
        <f>IF(G83="compost",GOTO V83,"")</f>
        <v/>
      </c>
      <c r="W83" s="85" t="str">
        <f>IF(G83="compost",GOTO W83,"")</f>
        <v/>
      </c>
      <c r="X83" s="170" t="str">
        <f>IF(G83="maintenance, garden",GOTO X83,IF(G83="Table",GOTO X83,IF(G83="maintenance, project",GOTO X83,"")))</f>
        <v/>
      </c>
      <c r="Y83" s="85" t="str">
        <f>IF(G83="Maintenance, garden",GOTO Y83,IF(G83="Table",GOTO Y83,IF(G83="maintenance, project",GOTO Y83,"")))</f>
        <v/>
      </c>
    </row>
    <row r="84" spans="1:25" s="85" customFormat="1" ht="19.5" customHeight="1" x14ac:dyDescent="0.3">
      <c r="A84" s="86">
        <v>45164</v>
      </c>
      <c r="B84" s="85" t="s">
        <v>113</v>
      </c>
      <c r="C84" s="85" t="s">
        <v>113</v>
      </c>
      <c r="D84" s="85" t="s">
        <v>211</v>
      </c>
      <c r="E84" s="85" t="s">
        <v>113</v>
      </c>
      <c r="F84" s="85" t="s">
        <v>113</v>
      </c>
      <c r="G84" s="85" t="s">
        <v>212</v>
      </c>
      <c r="H84" s="170" t="s">
        <v>215</v>
      </c>
      <c r="I84" s="85" t="s">
        <v>246</v>
      </c>
      <c r="J84" s="87">
        <v>2</v>
      </c>
      <c r="K84" s="87">
        <v>10</v>
      </c>
      <c r="L84" s="88" t="str">
        <f>IF(G84="Fertilize",GOTO L84,"")</f>
        <v/>
      </c>
      <c r="M84" s="89" t="str">
        <f t="shared" si="7"/>
        <v/>
      </c>
      <c r="N84" s="85" t="str">
        <f>IF(G84="fertilize",GOTO N84,"")</f>
        <v/>
      </c>
      <c r="O84" s="89" t="str">
        <f t="shared" si="5"/>
        <v/>
      </c>
      <c r="P84" s="89" t="str">
        <f t="shared" si="6"/>
        <v/>
      </c>
      <c r="Q84" s="87" t="str">
        <f>IF(G84="compost",GOTO Q84,"")</f>
        <v/>
      </c>
      <c r="R84" s="88" t="str">
        <f>IF(G84="compost",GOTO R84,"")</f>
        <v/>
      </c>
      <c r="S84" s="85" t="str">
        <f>IF(G84="compost",GOTO S84,"")</f>
        <v/>
      </c>
      <c r="T84" s="85" t="str">
        <f>IF(G84="compost",GOTO T84,"")</f>
        <v/>
      </c>
      <c r="U84" s="85" t="str">
        <f>IF(G84="compost",GOTO U84,"")</f>
        <v/>
      </c>
      <c r="V84" s="85" t="str">
        <f>IF(G84="compost",GOTO V84,"")</f>
        <v/>
      </c>
      <c r="W84" s="85" t="str">
        <f>IF(G84="compost",GOTO W84,"")</f>
        <v/>
      </c>
      <c r="X84" s="170" t="str">
        <f>IF(G84="maintenance, garden",GOTO X84,IF(G84="Table",GOTO X84,IF(G84="maintenance, project",GOTO X84,"")))</f>
        <v/>
      </c>
      <c r="Y84" s="85" t="str">
        <f>IF(G84="Maintenance, garden",GOTO Y84,IF(G84="Table",GOTO Y84,IF(G84="maintenance, project",GOTO Y84,"")))</f>
        <v/>
      </c>
    </row>
    <row r="85" spans="1:25" s="85" customFormat="1" ht="19.5" customHeight="1" x14ac:dyDescent="0.3">
      <c r="A85" s="86">
        <v>45164</v>
      </c>
      <c r="B85" s="85" t="s">
        <v>113</v>
      </c>
      <c r="C85" s="85" t="s">
        <v>113</v>
      </c>
      <c r="D85" s="85" t="s">
        <v>211</v>
      </c>
      <c r="E85" s="85" t="s">
        <v>113</v>
      </c>
      <c r="F85" s="85" t="s">
        <v>113</v>
      </c>
      <c r="G85" s="85" t="s">
        <v>212</v>
      </c>
      <c r="H85" s="170" t="s">
        <v>233</v>
      </c>
      <c r="I85" s="85" t="s">
        <v>236</v>
      </c>
      <c r="J85" s="87">
        <v>0</v>
      </c>
      <c r="K85" s="87">
        <v>2</v>
      </c>
      <c r="L85" s="88" t="str">
        <f>IF(G85="Fertilize",GOTO L85,"")</f>
        <v/>
      </c>
      <c r="M85" s="89" t="str">
        <f t="shared" si="7"/>
        <v/>
      </c>
      <c r="N85" s="85" t="str">
        <f>IF(G85="fertilize",GOTO N85,"")</f>
        <v/>
      </c>
      <c r="O85" s="89" t="str">
        <f t="shared" si="5"/>
        <v/>
      </c>
      <c r="P85" s="89" t="str">
        <f t="shared" si="6"/>
        <v/>
      </c>
      <c r="Q85" s="87" t="str">
        <f>IF(G85="compost",GOTO Q85,"")</f>
        <v/>
      </c>
      <c r="R85" s="88" t="str">
        <f>IF(G85="compost",GOTO R85,"")</f>
        <v/>
      </c>
      <c r="S85" s="85" t="str">
        <f>IF(G85="compost",GOTO S85,"")</f>
        <v/>
      </c>
      <c r="T85" s="85" t="str">
        <f>IF(G85="compost",GOTO T85,"")</f>
        <v/>
      </c>
      <c r="U85" s="85" t="str">
        <f>IF(G85="compost",GOTO U85,"")</f>
        <v/>
      </c>
      <c r="V85" s="85" t="str">
        <f>IF(G85="compost",GOTO V85,"")</f>
        <v/>
      </c>
      <c r="W85" s="85" t="str">
        <f>IF(G85="compost",GOTO W85,"")</f>
        <v/>
      </c>
      <c r="X85" s="170" t="str">
        <f>IF(G85="maintenance, garden",GOTO X85,IF(G85="Table",GOTO X85,IF(G85="maintenance, project",GOTO X85,"")))</f>
        <v/>
      </c>
      <c r="Y85" s="85" t="str">
        <f>IF(G85="Maintenance, garden",GOTO Y85,IF(G85="Table",GOTO Y85,IF(G85="maintenance, project",GOTO Y85,"")))</f>
        <v/>
      </c>
    </row>
    <row r="86" spans="1:25" s="85" customFormat="1" ht="19.5" customHeight="1" x14ac:dyDescent="0.3">
      <c r="A86" s="86">
        <v>45164</v>
      </c>
      <c r="B86" s="85" t="s">
        <v>113</v>
      </c>
      <c r="C86" s="85" t="s">
        <v>113</v>
      </c>
      <c r="D86" s="85" t="s">
        <v>211</v>
      </c>
      <c r="E86" s="85" t="s">
        <v>113</v>
      </c>
      <c r="F86" s="85" t="s">
        <v>113</v>
      </c>
      <c r="G86" s="85" t="s">
        <v>212</v>
      </c>
      <c r="H86" s="170" t="s">
        <v>267</v>
      </c>
      <c r="I86" s="85" t="s">
        <v>224</v>
      </c>
      <c r="J86" s="87">
        <v>0</v>
      </c>
      <c r="K86" s="87">
        <v>4</v>
      </c>
      <c r="L86" s="88" t="str">
        <f>IF(G86="Fertilize",GOTO L86,"")</f>
        <v/>
      </c>
      <c r="M86" s="89" t="str">
        <f t="shared" si="7"/>
        <v/>
      </c>
      <c r="N86" s="85" t="str">
        <f>IF(G86="fertilize",GOTO N86,"")</f>
        <v/>
      </c>
      <c r="O86" s="89" t="str">
        <f t="shared" si="5"/>
        <v/>
      </c>
      <c r="P86" s="89" t="str">
        <f t="shared" si="6"/>
        <v/>
      </c>
      <c r="Q86" s="87" t="str">
        <f>IF(G86="compost",GOTO Q86,"")</f>
        <v/>
      </c>
      <c r="R86" s="88" t="str">
        <f>IF(G86="compost",GOTO R86,"")</f>
        <v/>
      </c>
      <c r="S86" s="85" t="str">
        <f>IF(G86="compost",GOTO S86,"")</f>
        <v/>
      </c>
      <c r="T86" s="85" t="str">
        <f>IF(G86="compost",GOTO T86,"")</f>
        <v/>
      </c>
      <c r="U86" s="85" t="str">
        <f>IF(G86="compost",GOTO U86,"")</f>
        <v/>
      </c>
      <c r="V86" s="85" t="str">
        <f>IF(G86="compost",GOTO V86,"")</f>
        <v/>
      </c>
      <c r="W86" s="85" t="str">
        <f>IF(G86="compost",GOTO W86,"")</f>
        <v/>
      </c>
      <c r="X86" s="170" t="str">
        <f>IF(G86="maintenance, garden",GOTO X86,IF(G86="Table",GOTO X86,IF(G86="maintenance, project",GOTO X86,"")))</f>
        <v/>
      </c>
      <c r="Y86" s="85" t="str">
        <f>IF(G86="Maintenance, garden",GOTO Y86,IF(G86="Table",GOTO Y86,IF(G86="maintenance, project",GOTO Y86,"")))</f>
        <v/>
      </c>
    </row>
    <row r="87" spans="1:25" s="85" customFormat="1" ht="19.5" customHeight="1" x14ac:dyDescent="0.3">
      <c r="A87" s="86">
        <v>45164</v>
      </c>
      <c r="B87" s="85" t="s">
        <v>113</v>
      </c>
      <c r="C87" s="85" t="s">
        <v>113</v>
      </c>
      <c r="D87" s="85" t="s">
        <v>211</v>
      </c>
      <c r="E87" s="85" t="s">
        <v>113</v>
      </c>
      <c r="F87" s="85" t="s">
        <v>113</v>
      </c>
      <c r="G87" s="85" t="s">
        <v>212</v>
      </c>
      <c r="H87" s="170" t="s">
        <v>232</v>
      </c>
      <c r="I87" s="85" t="s">
        <v>234</v>
      </c>
      <c r="J87" s="87">
        <v>2</v>
      </c>
      <c r="K87" s="87">
        <v>12</v>
      </c>
      <c r="L87" s="88" t="str">
        <f>IF(G87="Fertilize",GOTO L87,"")</f>
        <v/>
      </c>
      <c r="M87" s="89" t="str">
        <f t="shared" si="7"/>
        <v/>
      </c>
      <c r="N87" s="85" t="str">
        <f>IF(G87="fertilize",GOTO N87,"")</f>
        <v/>
      </c>
      <c r="O87" s="89" t="str">
        <f t="shared" si="5"/>
        <v/>
      </c>
      <c r="P87" s="89" t="str">
        <f t="shared" si="6"/>
        <v/>
      </c>
      <c r="Q87" s="87" t="str">
        <f>IF(G87="compost",GOTO Q87,"")</f>
        <v/>
      </c>
      <c r="R87" s="88" t="str">
        <f>IF(G87="compost",GOTO R87,"")</f>
        <v/>
      </c>
      <c r="S87" s="85" t="str">
        <f>IF(G87="compost",GOTO S87,"")</f>
        <v/>
      </c>
      <c r="T87" s="85" t="str">
        <f>IF(G87="compost",GOTO T87,"")</f>
        <v/>
      </c>
      <c r="U87" s="85" t="str">
        <f>IF(G87="compost",GOTO U87,"")</f>
        <v/>
      </c>
      <c r="V87" s="85" t="str">
        <f>IF(G87="compost",GOTO V87,"")</f>
        <v/>
      </c>
      <c r="W87" s="85" t="str">
        <f>IF(G87="compost",GOTO W87,"")</f>
        <v/>
      </c>
      <c r="X87" s="170" t="str">
        <f>IF(G87="maintenance, garden",GOTO X87,IF(G87="Table",GOTO X87,IF(G87="maintenance, project",GOTO X87,"")))</f>
        <v/>
      </c>
      <c r="Y87" s="85" t="str">
        <f>IF(G87="Maintenance, garden",GOTO Y87,IF(G87="Table",GOTO Y87,IF(G87="maintenance, project",GOTO Y87,"")))</f>
        <v/>
      </c>
    </row>
    <row r="88" spans="1:25" s="85" customFormat="1" ht="19.5" customHeight="1" x14ac:dyDescent="0.3">
      <c r="A88" s="86">
        <v>45164</v>
      </c>
      <c r="B88" s="85" t="s">
        <v>113</v>
      </c>
      <c r="C88" s="85" t="s">
        <v>113</v>
      </c>
      <c r="D88" s="85" t="s">
        <v>211</v>
      </c>
      <c r="E88" s="85" t="s">
        <v>113</v>
      </c>
      <c r="F88" s="85" t="s">
        <v>113</v>
      </c>
      <c r="G88" s="85" t="s">
        <v>212</v>
      </c>
      <c r="H88" s="170" t="s">
        <v>273</v>
      </c>
      <c r="I88" s="85" t="s">
        <v>276</v>
      </c>
      <c r="J88" s="87">
        <v>0</v>
      </c>
      <c r="K88" s="87">
        <v>4</v>
      </c>
      <c r="L88" s="88" t="str">
        <f>IF(G88="Fertilize",GOTO L88,"")</f>
        <v/>
      </c>
      <c r="M88" s="89" t="str">
        <f t="shared" si="7"/>
        <v/>
      </c>
      <c r="N88" s="85" t="str">
        <f>IF(G88="fertilize",GOTO N88,"")</f>
        <v/>
      </c>
      <c r="O88" s="89" t="str">
        <f t="shared" si="5"/>
        <v/>
      </c>
      <c r="P88" s="89" t="str">
        <f t="shared" si="6"/>
        <v/>
      </c>
      <c r="Q88" s="87" t="str">
        <f>IF(G88="compost",GOTO Q88,"")</f>
        <v/>
      </c>
      <c r="R88" s="88" t="str">
        <f>IF(G88="compost",GOTO R88,"")</f>
        <v/>
      </c>
      <c r="S88" s="85" t="str">
        <f>IF(G88="compost",GOTO S88,"")</f>
        <v/>
      </c>
      <c r="T88" s="85" t="str">
        <f>IF(G88="compost",GOTO T88,"")</f>
        <v/>
      </c>
      <c r="U88" s="85" t="str">
        <f>IF(G88="compost",GOTO U88,"")</f>
        <v/>
      </c>
      <c r="V88" s="85" t="str">
        <f>IF(G88="compost",GOTO V88,"")</f>
        <v/>
      </c>
      <c r="W88" s="85" t="str">
        <f>IF(G88="compost",GOTO W88,"")</f>
        <v/>
      </c>
      <c r="X88" s="170" t="str">
        <f>IF(G88="maintenance, garden",GOTO X88,IF(G88="Table",GOTO X88,IF(G88="maintenance, project",GOTO X88,"")))</f>
        <v/>
      </c>
      <c r="Y88" s="85" t="str">
        <f>IF(G88="Maintenance, garden",GOTO Y88,IF(G88="Table",GOTO Y88,IF(G88="maintenance, project",GOTO Y88,"")))</f>
        <v/>
      </c>
    </row>
    <row r="89" spans="1:25" s="85" customFormat="1" ht="19.5" customHeight="1" x14ac:dyDescent="0.3">
      <c r="A89" s="86">
        <v>45167</v>
      </c>
      <c r="B89" s="85" t="s">
        <v>113</v>
      </c>
      <c r="C89" s="85" t="s">
        <v>113</v>
      </c>
      <c r="D89" s="85" t="s">
        <v>211</v>
      </c>
      <c r="E89" s="85" t="s">
        <v>113</v>
      </c>
      <c r="F89" s="85" t="s">
        <v>113</v>
      </c>
      <c r="G89" s="85" t="s">
        <v>237</v>
      </c>
      <c r="H89" s="170" t="str">
        <f>IF(A89="","",IF(G89="maintenance, garden","",IF(G89="maintenance, project","",IF(G89="compost","",GOTO I89))))</f>
        <v/>
      </c>
      <c r="I89" s="85" t="s">
        <v>270</v>
      </c>
      <c r="J89" s="87" t="str">
        <f>IF(G89="Harvest",GOTO J89,"")</f>
        <v/>
      </c>
      <c r="K89" s="87" t="str">
        <f>IF(G89="Harvest",GOTO K89,"")</f>
        <v/>
      </c>
      <c r="L89" s="88" t="str">
        <f>IF(G89="Fertilize",GOTO L89,"")</f>
        <v/>
      </c>
      <c r="M89" s="89" t="str">
        <f t="shared" si="7"/>
        <v/>
      </c>
      <c r="N89" s="85" t="str">
        <f>IF(G89="fertilize",GOTO N89,"")</f>
        <v/>
      </c>
      <c r="O89" s="89" t="str">
        <f t="shared" si="5"/>
        <v/>
      </c>
      <c r="P89" s="89" t="str">
        <f t="shared" si="6"/>
        <v/>
      </c>
      <c r="Q89" s="87" t="str">
        <f>IF(G89="compost",GOTO Q89,"")</f>
        <v/>
      </c>
      <c r="R89" s="88" t="str">
        <f>IF(G89="compost",GOTO R89,"")</f>
        <v/>
      </c>
      <c r="S89" s="85" t="str">
        <f>IF(G89="compost",GOTO S89,"")</f>
        <v/>
      </c>
      <c r="T89" s="85" t="str">
        <f>IF(G89="compost",GOTO T89,"")</f>
        <v/>
      </c>
      <c r="U89" s="85" t="str">
        <f>IF(G89="compost",GOTO U89,"")</f>
        <v/>
      </c>
      <c r="V89" s="85" t="str">
        <f>IF(G89="compost",GOTO V89,"")</f>
        <v/>
      </c>
      <c r="W89" s="85" t="str">
        <f>IF(G89="compost",GOTO W89,"")</f>
        <v/>
      </c>
      <c r="X89" s="170" t="s">
        <v>277</v>
      </c>
      <c r="Y89" s="85" t="s">
        <v>278</v>
      </c>
    </row>
    <row r="90" spans="1:25" s="85" customFormat="1" ht="19.5" customHeight="1" x14ac:dyDescent="0.3">
      <c r="A90" s="86">
        <v>45167</v>
      </c>
      <c r="B90" s="85" t="s">
        <v>113</v>
      </c>
      <c r="C90" s="85" t="s">
        <v>113</v>
      </c>
      <c r="D90" s="85" t="s">
        <v>211</v>
      </c>
      <c r="E90" s="85" t="s">
        <v>113</v>
      </c>
      <c r="F90" s="85" t="s">
        <v>113</v>
      </c>
      <c r="G90" s="85" t="s">
        <v>237</v>
      </c>
      <c r="H90" s="170" t="str">
        <f>IF(A90="","",IF(G90="maintenance, garden","",IF(G90="maintenance, project","",IF(G90="compost","",GOTO I90))))</f>
        <v/>
      </c>
      <c r="I90" s="85" t="s">
        <v>268</v>
      </c>
      <c r="J90" s="87" t="str">
        <f>IF(G90="Harvest",GOTO J90,"")</f>
        <v/>
      </c>
      <c r="K90" s="87" t="str">
        <f>IF(G90="Harvest",GOTO K90,"")</f>
        <v/>
      </c>
      <c r="L90" s="88" t="str">
        <f>IF(G90="Fertilize",GOTO L90,"")</f>
        <v/>
      </c>
      <c r="M90" s="89" t="str">
        <f t="shared" si="7"/>
        <v/>
      </c>
      <c r="N90" s="85" t="str">
        <f>IF(G90="fertilize",GOTO N90,"")</f>
        <v/>
      </c>
      <c r="O90" s="89" t="str">
        <f t="shared" si="5"/>
        <v/>
      </c>
      <c r="P90" s="89" t="str">
        <f t="shared" si="6"/>
        <v/>
      </c>
      <c r="Q90" s="87" t="str">
        <f>IF(G90="compost",GOTO Q90,"")</f>
        <v/>
      </c>
      <c r="R90" s="88" t="str">
        <f>IF(G90="compost",GOTO R90,"")</f>
        <v/>
      </c>
      <c r="S90" s="85" t="str">
        <f>IF(G90="compost",GOTO S90,"")</f>
        <v/>
      </c>
      <c r="T90" s="85" t="str">
        <f>IF(G90="compost",GOTO T90,"")</f>
        <v/>
      </c>
      <c r="U90" s="85" t="str">
        <f>IF(G90="compost",GOTO U90,"")</f>
        <v/>
      </c>
      <c r="V90" s="85" t="str">
        <f>IF(G90="compost",GOTO V90,"")</f>
        <v/>
      </c>
      <c r="W90" s="85" t="str">
        <f>IF(G90="compost",GOTO W90,"")</f>
        <v/>
      </c>
      <c r="X90" s="170" t="s">
        <v>754</v>
      </c>
      <c r="Y90" s="85" t="s">
        <v>279</v>
      </c>
    </row>
    <row r="91" spans="1:25" s="85" customFormat="1" ht="19.5" customHeight="1" x14ac:dyDescent="0.3">
      <c r="A91" s="86">
        <v>45167</v>
      </c>
      <c r="B91" s="85" t="s">
        <v>113</v>
      </c>
      <c r="C91" s="85" t="s">
        <v>113</v>
      </c>
      <c r="D91" s="85" t="s">
        <v>211</v>
      </c>
      <c r="E91" s="85" t="s">
        <v>113</v>
      </c>
      <c r="F91" s="85" t="s">
        <v>113</v>
      </c>
      <c r="G91" s="85" t="s">
        <v>226</v>
      </c>
      <c r="H91" s="170" t="str">
        <f>IF(A91="","",IF(G91="maintenance, garden","",IF(G91="maintenance, project","",IF(G91="compost","",GOTO I91))))</f>
        <v/>
      </c>
      <c r="I91" s="85" t="s">
        <v>274</v>
      </c>
      <c r="J91" s="87" t="str">
        <f>IF(G91="Harvest",GOTO J91,"")</f>
        <v/>
      </c>
      <c r="K91" s="87" t="str">
        <f>IF(G91="Harvest",GOTO K91,"")</f>
        <v/>
      </c>
      <c r="L91" s="88" t="str">
        <f>IF(G91="Fertilize",GOTO L91,"")</f>
        <v/>
      </c>
      <c r="M91" s="89" t="str">
        <f t="shared" si="7"/>
        <v/>
      </c>
      <c r="N91" s="85" t="str">
        <f>IF(G91="fertilize",GOTO N91,"")</f>
        <v/>
      </c>
      <c r="O91" s="89" t="str">
        <f t="shared" si="5"/>
        <v/>
      </c>
      <c r="P91" s="89" t="str">
        <f t="shared" si="6"/>
        <v/>
      </c>
      <c r="Q91" s="87" t="str">
        <f>IF(G91="compost",GOTO Q91,"")</f>
        <v/>
      </c>
      <c r="R91" s="88" t="str">
        <f>IF(G91="compost",GOTO R91,"")</f>
        <v/>
      </c>
      <c r="S91" s="85" t="str">
        <f>IF(G91="compost",GOTO S91,"")</f>
        <v/>
      </c>
      <c r="T91" s="85" t="str">
        <f>IF(G91="compost",GOTO T91,"")</f>
        <v/>
      </c>
      <c r="U91" s="85" t="str">
        <f>IF(G91="compost",GOTO U91,"")</f>
        <v/>
      </c>
      <c r="V91" s="85" t="str">
        <f>IF(G91="compost",GOTO V91,"")</f>
        <v/>
      </c>
      <c r="W91" s="85" t="str">
        <f>IF(G91="compost",GOTO W91,"")</f>
        <v/>
      </c>
      <c r="X91" s="170" t="s">
        <v>280</v>
      </c>
      <c r="Y91" s="85" t="s">
        <v>281</v>
      </c>
    </row>
    <row r="92" spans="1:25" s="85" customFormat="1" ht="19.5" customHeight="1" x14ac:dyDescent="0.3">
      <c r="A92" s="86">
        <v>45167</v>
      </c>
      <c r="B92" s="85" t="s">
        <v>113</v>
      </c>
      <c r="C92" s="85" t="s">
        <v>113</v>
      </c>
      <c r="D92" s="85" t="s">
        <v>211</v>
      </c>
      <c r="E92" s="85" t="s">
        <v>113</v>
      </c>
      <c r="F92" s="85" t="s">
        <v>113</v>
      </c>
      <c r="G92" s="85" t="s">
        <v>237</v>
      </c>
      <c r="H92" s="170" t="str">
        <f>IF(A92="","",IF(G92="maintenance, garden","",IF(G92="maintenance, project","",IF(G92="compost","",GOTO I92))))</f>
        <v/>
      </c>
      <c r="I92" s="85" t="s">
        <v>248</v>
      </c>
      <c r="J92" s="87" t="str">
        <f>IF(G92="Harvest",GOTO J92,"")</f>
        <v/>
      </c>
      <c r="K92" s="87" t="str">
        <f>IF(G92="Harvest",GOTO K92,"")</f>
        <v/>
      </c>
      <c r="L92" s="88" t="str">
        <f>IF(G92="Fertilize",GOTO L92,"")</f>
        <v/>
      </c>
      <c r="M92" s="89" t="str">
        <f t="shared" si="7"/>
        <v/>
      </c>
      <c r="N92" s="85" t="str">
        <f>IF(G92="fertilize",GOTO N92,"")</f>
        <v/>
      </c>
      <c r="O92" s="89" t="str">
        <f t="shared" si="5"/>
        <v/>
      </c>
      <c r="P92" s="89" t="str">
        <f t="shared" si="6"/>
        <v/>
      </c>
      <c r="Q92" s="87" t="str">
        <f>IF(G92="compost",GOTO Q92,"")</f>
        <v/>
      </c>
      <c r="R92" s="88" t="str">
        <f>IF(G92="compost",GOTO R92,"")</f>
        <v/>
      </c>
      <c r="S92" s="85" t="str">
        <f>IF(G92="compost",GOTO S92,"")</f>
        <v/>
      </c>
      <c r="T92" s="85" t="str">
        <f>IF(G92="compost",GOTO T92,"")</f>
        <v/>
      </c>
      <c r="U92" s="85" t="str">
        <f>IF(G92="compost",GOTO U92,"")</f>
        <v/>
      </c>
      <c r="V92" s="85" t="str">
        <f>IF(G92="compost",GOTO V92,"")</f>
        <v/>
      </c>
      <c r="W92" s="85" t="str">
        <f>IF(G92="compost",GOTO W92,"")</f>
        <v/>
      </c>
      <c r="X92" s="170" t="s">
        <v>282</v>
      </c>
      <c r="Y92" s="85" t="s">
        <v>283</v>
      </c>
    </row>
    <row r="93" spans="1:25" s="85" customFormat="1" ht="19.5" customHeight="1" x14ac:dyDescent="0.3">
      <c r="A93" s="86">
        <v>45169</v>
      </c>
      <c r="B93" s="85" t="s">
        <v>113</v>
      </c>
      <c r="C93" s="85" t="s">
        <v>113</v>
      </c>
      <c r="D93" s="85" t="s">
        <v>211</v>
      </c>
      <c r="E93" s="85" t="s">
        <v>113</v>
      </c>
      <c r="F93" s="85" t="s">
        <v>113</v>
      </c>
      <c r="G93" s="85" t="s">
        <v>212</v>
      </c>
      <c r="H93" s="170" t="s">
        <v>219</v>
      </c>
      <c r="I93" s="85" t="s">
        <v>220</v>
      </c>
      <c r="J93" s="87">
        <v>0</v>
      </c>
      <c r="K93" s="87">
        <v>8</v>
      </c>
      <c r="L93" s="88" t="str">
        <f>IF(G93="Fertilize",GOTO L93,"")</f>
        <v/>
      </c>
      <c r="M93" s="89" t="str">
        <f t="shared" si="7"/>
        <v/>
      </c>
      <c r="N93" s="85" t="str">
        <f>IF(G93="fertilize",GOTO N93,"")</f>
        <v/>
      </c>
      <c r="O93" s="89" t="str">
        <f t="shared" si="5"/>
        <v/>
      </c>
      <c r="P93" s="89" t="str">
        <f t="shared" si="6"/>
        <v/>
      </c>
      <c r="Q93" s="87" t="str">
        <f>IF(G93="compost",GOTO Q93,"")</f>
        <v/>
      </c>
      <c r="R93" s="88" t="str">
        <f>IF(G93="compost",GOTO R93,"")</f>
        <v/>
      </c>
      <c r="S93" s="85" t="str">
        <f>IF(G93="compost",GOTO S93,"")</f>
        <v/>
      </c>
      <c r="T93" s="85" t="str">
        <f>IF(G93="compost",GOTO T93,"")</f>
        <v/>
      </c>
      <c r="U93" s="85" t="str">
        <f>IF(G93="compost",GOTO U93,"")</f>
        <v/>
      </c>
      <c r="V93" s="85" t="str">
        <f>IF(G93="compost",GOTO V93,"")</f>
        <v/>
      </c>
      <c r="W93" s="85" t="str">
        <f>IF(G93="compost",GOTO W93,"")</f>
        <v/>
      </c>
      <c r="X93" s="170" t="str">
        <f>IF(G93="maintenance, garden",GOTO X93,IF(G93="Table",GOTO X93,IF(G93="maintenance, project",GOTO X93,"")))</f>
        <v/>
      </c>
      <c r="Y93" s="85" t="str">
        <f>IF(G93="Maintenance, garden",GOTO Y93,IF(G93="Table",GOTO Y93,IF(G93="maintenance, project",GOTO Y93,"")))</f>
        <v/>
      </c>
    </row>
    <row r="94" spans="1:25" s="85" customFormat="1" ht="19.5" customHeight="1" x14ac:dyDescent="0.3">
      <c r="A94" s="86">
        <v>45169</v>
      </c>
      <c r="B94" s="85" t="s">
        <v>113</v>
      </c>
      <c r="C94" s="85" t="s">
        <v>113</v>
      </c>
      <c r="D94" s="85" t="s">
        <v>211</v>
      </c>
      <c r="E94" s="85" t="s">
        <v>113</v>
      </c>
      <c r="F94" s="85" t="s">
        <v>113</v>
      </c>
      <c r="G94" s="85" t="s">
        <v>212</v>
      </c>
      <c r="H94" s="170" t="s">
        <v>215</v>
      </c>
      <c r="I94" s="85" t="s">
        <v>246</v>
      </c>
      <c r="J94" s="87">
        <v>2</v>
      </c>
      <c r="K94" s="87">
        <v>8</v>
      </c>
      <c r="L94" s="88" t="str">
        <f>IF(G94="Fertilize",GOTO L94,"")</f>
        <v/>
      </c>
      <c r="M94" s="89" t="str">
        <f t="shared" si="7"/>
        <v/>
      </c>
      <c r="N94" s="85" t="str">
        <f>IF(G94="fertilize",GOTO N94,"")</f>
        <v/>
      </c>
      <c r="O94" s="89" t="str">
        <f t="shared" si="5"/>
        <v/>
      </c>
      <c r="P94" s="89" t="str">
        <f t="shared" si="6"/>
        <v/>
      </c>
      <c r="Q94" s="87" t="str">
        <f>IF(G94="compost",GOTO Q94,"")</f>
        <v/>
      </c>
      <c r="R94" s="88" t="str">
        <f>IF(G94="compost",GOTO R94,"")</f>
        <v/>
      </c>
      <c r="S94" s="85" t="str">
        <f>IF(G94="compost",GOTO S94,"")</f>
        <v/>
      </c>
      <c r="T94" s="85" t="str">
        <f>IF(G94="compost",GOTO T94,"")</f>
        <v/>
      </c>
      <c r="U94" s="85" t="str">
        <f>IF(G94="compost",GOTO U94,"")</f>
        <v/>
      </c>
      <c r="V94" s="85" t="str">
        <f>IF(G94="compost",GOTO V94,"")</f>
        <v/>
      </c>
      <c r="W94" s="85" t="str">
        <f>IF(G94="compost",GOTO W94,"")</f>
        <v/>
      </c>
      <c r="X94" s="170" t="str">
        <f>IF(G94="maintenance, garden",GOTO X94,IF(G94="Table",GOTO X94,IF(G94="maintenance, project",GOTO X94,"")))</f>
        <v/>
      </c>
      <c r="Y94" s="85" t="str">
        <f>IF(G94="Maintenance, garden",GOTO Y94,IF(G94="Table",GOTO Y94,IF(G94="maintenance, project",GOTO Y94,"")))</f>
        <v/>
      </c>
    </row>
    <row r="95" spans="1:25" s="85" customFormat="1" ht="19.5" customHeight="1" x14ac:dyDescent="0.3">
      <c r="A95" s="86">
        <v>45169</v>
      </c>
      <c r="B95" s="85" t="s">
        <v>113</v>
      </c>
      <c r="C95" s="85" t="s">
        <v>113</v>
      </c>
      <c r="D95" s="85" t="s">
        <v>211</v>
      </c>
      <c r="E95" s="85" t="s">
        <v>113</v>
      </c>
      <c r="F95" s="85" t="s">
        <v>113</v>
      </c>
      <c r="G95" s="85" t="s">
        <v>237</v>
      </c>
      <c r="H95" s="170" t="str">
        <f>IF(A95="","",IF(G95="maintenance, garden","",IF(G95="maintenance, project","",IF(G95="compost","",GOTO I95))))</f>
        <v/>
      </c>
      <c r="I95" s="85" t="s">
        <v>268</v>
      </c>
      <c r="J95" s="87" t="str">
        <f>IF(G95="Harvest",GOTO J95,"")</f>
        <v/>
      </c>
      <c r="K95" s="87" t="str">
        <f>IF(G95="Harvest",GOTO K95,"")</f>
        <v/>
      </c>
      <c r="L95" s="88" t="str">
        <f>IF(G95="Fertilize",GOTO L95,"")</f>
        <v/>
      </c>
      <c r="M95" s="89" t="str">
        <f t="shared" si="7"/>
        <v/>
      </c>
      <c r="N95" s="85" t="str">
        <f>IF(G95="fertilize",GOTO N95,"")</f>
        <v/>
      </c>
      <c r="O95" s="89" t="str">
        <f t="shared" si="5"/>
        <v/>
      </c>
      <c r="P95" s="89" t="str">
        <f t="shared" si="6"/>
        <v/>
      </c>
      <c r="Q95" s="87" t="str">
        <f>IF(G95="compost",GOTO Q95,"")</f>
        <v/>
      </c>
      <c r="R95" s="88" t="str">
        <f>IF(G95="compost",GOTO R95,"")</f>
        <v/>
      </c>
      <c r="S95" s="85" t="str">
        <f>IF(G95="compost",GOTO S95,"")</f>
        <v/>
      </c>
      <c r="T95" s="85" t="str">
        <f>IF(G95="compost",GOTO T95,"")</f>
        <v/>
      </c>
      <c r="U95" s="85" t="str">
        <f>IF(G95="compost",GOTO U95,"")</f>
        <v/>
      </c>
      <c r="V95" s="85" t="str">
        <f>IF(G95="compost",GOTO V95,"")</f>
        <v/>
      </c>
      <c r="W95" s="85" t="str">
        <f>IF(G95="compost",GOTO W95,"")</f>
        <v/>
      </c>
      <c r="X95" s="170" t="s">
        <v>296</v>
      </c>
      <c r="Y95" s="85" t="s">
        <v>297</v>
      </c>
    </row>
    <row r="96" spans="1:25" s="85" customFormat="1" ht="19.5" customHeight="1" x14ac:dyDescent="0.3">
      <c r="A96" s="86">
        <v>45171</v>
      </c>
      <c r="B96" s="85" t="s">
        <v>113</v>
      </c>
      <c r="C96" s="85" t="s">
        <v>113</v>
      </c>
      <c r="D96" s="85" t="s">
        <v>211</v>
      </c>
      <c r="E96" s="85" t="s">
        <v>113</v>
      </c>
      <c r="F96" s="85" t="s">
        <v>113</v>
      </c>
      <c r="G96" s="85" t="s">
        <v>237</v>
      </c>
      <c r="H96" s="170" t="str">
        <f>IF(A96="","",IF(G96="maintenance, garden","",IF(G96="maintenance, project","",IF(G96="compost","",GOTO I96))))</f>
        <v/>
      </c>
      <c r="I96" s="85" t="s">
        <v>248</v>
      </c>
      <c r="J96" s="87" t="str">
        <f>IF(G96="Harvest",GOTO J96,"")</f>
        <v/>
      </c>
      <c r="K96" s="87" t="str">
        <f>IF(G96="Harvest",GOTO K96,"")</f>
        <v/>
      </c>
      <c r="L96" s="88" t="str">
        <f>IF(G96="Fertilize",GOTO L96,"")</f>
        <v/>
      </c>
      <c r="M96" s="89" t="str">
        <f t="shared" si="7"/>
        <v/>
      </c>
      <c r="N96" s="85" t="str">
        <f>IF(G96="fertilize",GOTO N96,"")</f>
        <v/>
      </c>
      <c r="O96" s="89" t="str">
        <f t="shared" si="5"/>
        <v/>
      </c>
      <c r="P96" s="89" t="str">
        <f t="shared" si="6"/>
        <v/>
      </c>
      <c r="Q96" s="87" t="str">
        <f>IF(G96="compost",GOTO Q96,"")</f>
        <v/>
      </c>
      <c r="R96" s="88" t="str">
        <f>IF(G96="compost",GOTO R96,"")</f>
        <v/>
      </c>
      <c r="S96" s="85" t="str">
        <f>IF(G96="compost",GOTO S96,"")</f>
        <v/>
      </c>
      <c r="T96" s="85" t="str">
        <f>IF(G96="compost",GOTO T96,"")</f>
        <v/>
      </c>
      <c r="U96" s="85" t="str">
        <f>IF(G96="compost",GOTO U96,"")</f>
        <v/>
      </c>
      <c r="V96" s="85" t="str">
        <f>IF(G96="compost",GOTO V96,"")</f>
        <v/>
      </c>
      <c r="W96" s="85" t="str">
        <f>IF(G96="compost",GOTO W96,"")</f>
        <v/>
      </c>
      <c r="X96" s="170" t="s">
        <v>313</v>
      </c>
      <c r="Y96" s="85" t="s">
        <v>314</v>
      </c>
    </row>
    <row r="97" spans="1:25" s="85" customFormat="1" ht="19.5" customHeight="1" x14ac:dyDescent="0.3">
      <c r="A97" s="86">
        <v>45174</v>
      </c>
      <c r="B97" s="85" t="s">
        <v>113</v>
      </c>
      <c r="C97" s="85" t="s">
        <v>113</v>
      </c>
      <c r="D97" s="85" t="s">
        <v>211</v>
      </c>
      <c r="E97" s="85" t="s">
        <v>113</v>
      </c>
      <c r="F97" s="85" t="s">
        <v>113</v>
      </c>
      <c r="G97" s="85" t="s">
        <v>212</v>
      </c>
      <c r="H97" s="170" t="s">
        <v>215</v>
      </c>
      <c r="I97" s="85" t="s">
        <v>246</v>
      </c>
      <c r="J97" s="87">
        <v>5</v>
      </c>
      <c r="K97" s="87">
        <v>3</v>
      </c>
      <c r="L97" s="88" t="str">
        <f>IF(G97="Fertilize",GOTO L97,"")</f>
        <v/>
      </c>
      <c r="M97" s="89" t="str">
        <f t="shared" si="7"/>
        <v/>
      </c>
      <c r="N97" s="85" t="str">
        <f>IF(G97="fertilize",GOTO N97,"")</f>
        <v/>
      </c>
      <c r="O97" s="89" t="str">
        <f t="shared" si="5"/>
        <v/>
      </c>
      <c r="P97" s="89" t="str">
        <f t="shared" si="6"/>
        <v/>
      </c>
      <c r="Q97" s="87" t="str">
        <f>IF(G97="compost",GOTO Q97,"")</f>
        <v/>
      </c>
      <c r="R97" s="88" t="str">
        <f>IF(G97="compost",GOTO R97,"")</f>
        <v/>
      </c>
      <c r="S97" s="85" t="str">
        <f>IF(G97="compost",GOTO S97,"")</f>
        <v/>
      </c>
      <c r="T97" s="85" t="str">
        <f>IF(G97="compost",GOTO T97,"")</f>
        <v/>
      </c>
      <c r="U97" s="85" t="str">
        <f>IF(G97="compost",GOTO U97,"")</f>
        <v/>
      </c>
      <c r="V97" s="85" t="str">
        <f>IF(G97="compost",GOTO V97,"")</f>
        <v/>
      </c>
      <c r="W97" s="85" t="str">
        <f>IF(G97="compost",GOTO W97,"")</f>
        <v/>
      </c>
      <c r="X97" s="170" t="str">
        <f>IF(G97="maintenance, garden",GOTO X97,IF(G97="Table",GOTO X97,IF(G97="maintenance, project",GOTO X97,"")))</f>
        <v/>
      </c>
      <c r="Y97" s="85" t="str">
        <f>IF(G97="Maintenance, garden",GOTO Y97,IF(G97="Table",GOTO Y97,IF(G97="maintenance, project",GOTO Y97,"")))</f>
        <v/>
      </c>
    </row>
    <row r="98" spans="1:25" s="85" customFormat="1" ht="19.5" customHeight="1" x14ac:dyDescent="0.3">
      <c r="A98" s="86">
        <v>45174</v>
      </c>
      <c r="B98" s="85" t="s">
        <v>113</v>
      </c>
      <c r="C98" s="85" t="s">
        <v>113</v>
      </c>
      <c r="D98" s="85" t="s">
        <v>211</v>
      </c>
      <c r="E98" s="85" t="s">
        <v>113</v>
      </c>
      <c r="F98" s="85" t="s">
        <v>113</v>
      </c>
      <c r="G98" s="85" t="s">
        <v>212</v>
      </c>
      <c r="H98" s="170" t="s">
        <v>232</v>
      </c>
      <c r="I98" s="85" t="s">
        <v>234</v>
      </c>
      <c r="J98" s="87">
        <v>1</v>
      </c>
      <c r="K98" s="87">
        <v>5</v>
      </c>
      <c r="L98" s="88" t="str">
        <f>IF(G98="Fertilize",GOTO L98,"")</f>
        <v/>
      </c>
      <c r="M98" s="89" t="str">
        <f t="shared" si="7"/>
        <v/>
      </c>
      <c r="N98" s="85" t="str">
        <f>IF(G98="fertilize",GOTO N98,"")</f>
        <v/>
      </c>
      <c r="O98" s="89" t="str">
        <f t="shared" si="5"/>
        <v/>
      </c>
      <c r="P98" s="89" t="str">
        <f t="shared" si="6"/>
        <v/>
      </c>
      <c r="Q98" s="87" t="str">
        <f>IF(G98="compost",GOTO Q98,"")</f>
        <v/>
      </c>
      <c r="R98" s="88" t="str">
        <f>IF(G98="compost",GOTO R98,"")</f>
        <v/>
      </c>
      <c r="S98" s="85" t="str">
        <f>IF(G98="compost",GOTO S98,"")</f>
        <v/>
      </c>
      <c r="T98" s="85" t="str">
        <f>IF(G98="compost",GOTO T98,"")</f>
        <v/>
      </c>
      <c r="U98" s="85" t="str">
        <f>IF(G98="compost",GOTO U98,"")</f>
        <v/>
      </c>
      <c r="V98" s="85" t="str">
        <f>IF(G98="compost",GOTO V98,"")</f>
        <v/>
      </c>
      <c r="W98" s="85" t="str">
        <f>IF(G98="compost",GOTO W98,"")</f>
        <v/>
      </c>
      <c r="X98" s="170" t="str">
        <f>IF(G98="maintenance, garden",GOTO X98,IF(G98="Table",GOTO X98,IF(G98="maintenance, project",GOTO X98,"")))</f>
        <v/>
      </c>
      <c r="Y98" s="85" t="str">
        <f>IF(G98="Maintenance, garden",GOTO Y98,IF(G98="Table",GOTO Y98,IF(G98="maintenance, project",GOTO Y98,"")))</f>
        <v/>
      </c>
    </row>
    <row r="99" spans="1:25" s="85" customFormat="1" ht="19.5" customHeight="1" x14ac:dyDescent="0.3">
      <c r="A99" s="86">
        <v>45174</v>
      </c>
      <c r="B99" s="85" t="s">
        <v>113</v>
      </c>
      <c r="C99" s="85" t="s">
        <v>113</v>
      </c>
      <c r="D99" s="85" t="s">
        <v>211</v>
      </c>
      <c r="E99" s="85" t="s">
        <v>113</v>
      </c>
      <c r="F99" s="85" t="s">
        <v>113</v>
      </c>
      <c r="G99" s="85" t="s">
        <v>212</v>
      </c>
      <c r="H99" s="170" t="s">
        <v>219</v>
      </c>
      <c r="I99" s="85" t="s">
        <v>220</v>
      </c>
      <c r="J99" s="87">
        <v>4</v>
      </c>
      <c r="K99" s="87">
        <v>5</v>
      </c>
      <c r="L99" s="88" t="str">
        <f>IF(G99="Fertilize",GOTO L99,"")</f>
        <v/>
      </c>
      <c r="M99" s="89" t="str">
        <f t="shared" si="7"/>
        <v/>
      </c>
      <c r="N99" s="85" t="str">
        <f>IF(G99="fertilize",GOTO N99,"")</f>
        <v/>
      </c>
      <c r="O99" s="89" t="str">
        <f t="shared" si="5"/>
        <v/>
      </c>
      <c r="P99" s="89" t="str">
        <f t="shared" si="6"/>
        <v/>
      </c>
      <c r="Q99" s="87" t="str">
        <f>IF(G99="compost",GOTO Q99,"")</f>
        <v/>
      </c>
      <c r="R99" s="88" t="str">
        <f>IF(G99="compost",GOTO R99,"")</f>
        <v/>
      </c>
      <c r="S99" s="85" t="str">
        <f>IF(G99="compost",GOTO S99,"")</f>
        <v/>
      </c>
      <c r="T99" s="85" t="str">
        <f>IF(G99="compost",GOTO T99,"")</f>
        <v/>
      </c>
      <c r="U99" s="85" t="str">
        <f>IF(G99="compost",GOTO U99,"")</f>
        <v/>
      </c>
      <c r="V99" s="85" t="str">
        <f>IF(G99="compost",GOTO V99,"")</f>
        <v/>
      </c>
      <c r="W99" s="85" t="str">
        <f>IF(G99="compost",GOTO W99,"")</f>
        <v/>
      </c>
      <c r="X99" s="170" t="str">
        <f>IF(G99="maintenance, garden",GOTO X99,IF(G99="Table",GOTO X99,IF(G99="maintenance, project",GOTO X99,"")))</f>
        <v/>
      </c>
      <c r="Y99" s="85" t="str">
        <f>IF(G99="Maintenance, garden",GOTO Y99,IF(G99="Table",GOTO Y99,IF(G99="maintenance, project",GOTO Y99,"")))</f>
        <v/>
      </c>
    </row>
    <row r="100" spans="1:25" s="85" customFormat="1" ht="19.5" customHeight="1" x14ac:dyDescent="0.3">
      <c r="A100" s="86">
        <v>45176</v>
      </c>
      <c r="B100" s="85" t="s">
        <v>113</v>
      </c>
      <c r="C100" s="85" t="s">
        <v>113</v>
      </c>
      <c r="D100" s="85" t="s">
        <v>211</v>
      </c>
      <c r="E100" s="85" t="s">
        <v>113</v>
      </c>
      <c r="F100" s="85" t="s">
        <v>113</v>
      </c>
      <c r="G100" s="85" t="s">
        <v>226</v>
      </c>
      <c r="H100" s="170" t="str">
        <f>IF(A100="","",IF(G100="maintenance, garden","",IF(G100="maintenance, project","",IF(G100="compost","",GOTO I100))))</f>
        <v/>
      </c>
      <c r="I100" s="85" t="s">
        <v>339</v>
      </c>
      <c r="J100" s="87" t="str">
        <f>IF(G100="Harvest",GOTO J100,"")</f>
        <v/>
      </c>
      <c r="K100" s="87" t="str">
        <f>IF(G100="Harvest",GOTO K100,"")</f>
        <v/>
      </c>
      <c r="L100" s="88" t="str">
        <f>IF(G100="Fertilize",GOTO L100,"")</f>
        <v/>
      </c>
      <c r="M100" s="89" t="str">
        <f t="shared" si="7"/>
        <v/>
      </c>
      <c r="N100" s="85" t="str">
        <f>IF(G100="fertilize",GOTO N100,"")</f>
        <v/>
      </c>
      <c r="O100" s="89" t="str">
        <f t="shared" si="5"/>
        <v/>
      </c>
      <c r="P100" s="89" t="str">
        <f t="shared" si="6"/>
        <v/>
      </c>
      <c r="Q100" s="87" t="str">
        <f>IF(G100="compost",GOTO Q100,"")</f>
        <v/>
      </c>
      <c r="R100" s="88" t="str">
        <f>IF(G100="compost",GOTO R100,"")</f>
        <v/>
      </c>
      <c r="S100" s="85" t="str">
        <f>IF(G100="compost",GOTO S100,"")</f>
        <v/>
      </c>
      <c r="T100" s="85" t="str">
        <f>IF(G100="compost",GOTO T100,"")</f>
        <v/>
      </c>
      <c r="U100" s="85" t="str">
        <f>IF(G100="compost",GOTO U100,"")</f>
        <v/>
      </c>
      <c r="V100" s="85" t="str">
        <f>IF(G100="compost",GOTO V100,"")</f>
        <v/>
      </c>
      <c r="W100" s="85" t="str">
        <f>IF(G100="compost",GOTO W100,"")</f>
        <v/>
      </c>
      <c r="X100" s="170" t="s">
        <v>340</v>
      </c>
      <c r="Y100" s="85" t="s">
        <v>341</v>
      </c>
    </row>
    <row r="101" spans="1:25" s="85" customFormat="1" ht="19.5" customHeight="1" x14ac:dyDescent="0.3">
      <c r="A101" s="86">
        <v>45176</v>
      </c>
      <c r="B101" s="85" t="s">
        <v>113</v>
      </c>
      <c r="C101" s="85" t="s">
        <v>113</v>
      </c>
      <c r="D101" s="85" t="s">
        <v>211</v>
      </c>
      <c r="E101" s="85" t="s">
        <v>113</v>
      </c>
      <c r="F101" s="85" t="s">
        <v>113</v>
      </c>
      <c r="G101" s="85" t="s">
        <v>212</v>
      </c>
      <c r="H101" s="170" t="s">
        <v>232</v>
      </c>
      <c r="I101" s="85" t="s">
        <v>234</v>
      </c>
      <c r="J101" s="87">
        <v>1</v>
      </c>
      <c r="K101" s="87">
        <v>5</v>
      </c>
      <c r="L101" s="88" t="str">
        <f>IF(G101="Fertilize",GOTO L101,"")</f>
        <v/>
      </c>
      <c r="M101" s="89" t="str">
        <f t="shared" si="7"/>
        <v/>
      </c>
      <c r="N101" s="85" t="str">
        <f>IF(G101="fertilize",GOTO N101,"")</f>
        <v/>
      </c>
      <c r="O101" s="89" t="str">
        <f t="shared" si="5"/>
        <v/>
      </c>
      <c r="P101" s="89" t="str">
        <f t="shared" si="6"/>
        <v/>
      </c>
      <c r="Q101" s="87" t="str">
        <f>IF(G101="compost",GOTO Q101,"")</f>
        <v/>
      </c>
      <c r="R101" s="88" t="str">
        <f>IF(G101="compost",GOTO R101,"")</f>
        <v/>
      </c>
      <c r="S101" s="85" t="str">
        <f>IF(G101="compost",GOTO S101,"")</f>
        <v/>
      </c>
      <c r="T101" s="85" t="str">
        <f>IF(G101="compost",GOTO T101,"")</f>
        <v/>
      </c>
      <c r="U101" s="85" t="str">
        <f>IF(G101="compost",GOTO U101,"")</f>
        <v/>
      </c>
      <c r="V101" s="85" t="str">
        <f>IF(G101="compost",GOTO V101,"")</f>
        <v/>
      </c>
      <c r="W101" s="85" t="str">
        <f>IF(G101="compost",GOTO W101,"")</f>
        <v/>
      </c>
      <c r="X101" s="170" t="str">
        <f>IF(G101="maintenance, garden",GOTO X101,IF(G101="Table",GOTO X101,IF(G101="maintenance, project",GOTO X101,"")))</f>
        <v/>
      </c>
      <c r="Y101" s="85" t="str">
        <f>IF(G101="Maintenance, garden",GOTO Y101,IF(G101="Table",GOTO Y101,IF(G101="maintenance, project",GOTO Y101,"")))</f>
        <v/>
      </c>
    </row>
    <row r="102" spans="1:25" s="85" customFormat="1" ht="19.5" customHeight="1" x14ac:dyDescent="0.3">
      <c r="A102" s="86">
        <v>45176</v>
      </c>
      <c r="B102" s="85" t="s">
        <v>113</v>
      </c>
      <c r="C102" s="85" t="s">
        <v>113</v>
      </c>
      <c r="D102" s="85" t="s">
        <v>211</v>
      </c>
      <c r="E102" s="85" t="s">
        <v>113</v>
      </c>
      <c r="F102" s="85" t="s">
        <v>113</v>
      </c>
      <c r="G102" s="85" t="s">
        <v>212</v>
      </c>
      <c r="H102" s="170" t="s">
        <v>215</v>
      </c>
      <c r="I102" s="85" t="s">
        <v>255</v>
      </c>
      <c r="J102" s="87">
        <v>1</v>
      </c>
      <c r="K102" s="87">
        <v>1</v>
      </c>
      <c r="L102" s="88" t="str">
        <f>IF(G102="Fertilize",GOTO L102,"")</f>
        <v/>
      </c>
      <c r="M102" s="89" t="str">
        <f t="shared" si="7"/>
        <v/>
      </c>
      <c r="N102" s="85" t="str">
        <f>IF(G102="fertilize",GOTO N102,"")</f>
        <v/>
      </c>
      <c r="O102" s="89" t="str">
        <f t="shared" si="5"/>
        <v/>
      </c>
      <c r="P102" s="89" t="str">
        <f t="shared" si="6"/>
        <v/>
      </c>
      <c r="Q102" s="87" t="str">
        <f>IF(G102="compost",GOTO Q102,"")</f>
        <v/>
      </c>
      <c r="R102" s="88" t="str">
        <f>IF(G102="compost",GOTO R102,"")</f>
        <v/>
      </c>
      <c r="S102" s="85" t="str">
        <f>IF(G102="compost",GOTO S102,"")</f>
        <v/>
      </c>
      <c r="T102" s="85" t="str">
        <f>IF(G102="compost",GOTO T102,"")</f>
        <v/>
      </c>
      <c r="U102" s="85" t="str">
        <f>IF(G102="compost",GOTO U102,"")</f>
        <v/>
      </c>
      <c r="V102" s="85" t="str">
        <f>IF(G102="compost",GOTO V102,"")</f>
        <v/>
      </c>
      <c r="W102" s="85" t="str">
        <f>IF(G102="compost",GOTO W102,"")</f>
        <v/>
      </c>
      <c r="X102" s="170" t="str">
        <f>IF(G102="maintenance, garden",GOTO X102,IF(G102="Table",GOTO X102,IF(G102="maintenance, project",GOTO X102,"")))</f>
        <v/>
      </c>
      <c r="Y102" s="85" t="str">
        <f>IF(G102="Maintenance, garden",GOTO Y102,IF(G102="Table",GOTO Y102,IF(G102="maintenance, project",GOTO Y102,"")))</f>
        <v/>
      </c>
    </row>
    <row r="103" spans="1:25" s="85" customFormat="1" ht="19.5" customHeight="1" x14ac:dyDescent="0.3">
      <c r="A103" s="86">
        <v>45176</v>
      </c>
      <c r="B103" s="85" t="s">
        <v>113</v>
      </c>
      <c r="C103" s="85" t="s">
        <v>113</v>
      </c>
      <c r="D103" s="85" t="s">
        <v>211</v>
      </c>
      <c r="E103" s="85" t="s">
        <v>113</v>
      </c>
      <c r="F103" s="85" t="s">
        <v>113</v>
      </c>
      <c r="G103" s="85" t="s">
        <v>212</v>
      </c>
      <c r="H103" s="170" t="s">
        <v>219</v>
      </c>
      <c r="I103" s="85" t="s">
        <v>220</v>
      </c>
      <c r="J103" s="87">
        <v>1</v>
      </c>
      <c r="K103" s="87">
        <v>11</v>
      </c>
      <c r="L103" s="88" t="str">
        <f>IF(G103="Fertilize",GOTO L103,"")</f>
        <v/>
      </c>
      <c r="M103" s="89" t="str">
        <f t="shared" si="7"/>
        <v/>
      </c>
      <c r="N103" s="85" t="str">
        <f>IF(G103="fertilize",GOTO N103,"")</f>
        <v/>
      </c>
      <c r="O103" s="89" t="str">
        <f t="shared" si="5"/>
        <v/>
      </c>
      <c r="P103" s="89" t="str">
        <f t="shared" si="6"/>
        <v/>
      </c>
      <c r="Q103" s="87" t="str">
        <f>IF(G103="compost",GOTO Q103,"")</f>
        <v/>
      </c>
      <c r="R103" s="88" t="str">
        <f>IF(G103="compost",GOTO R103,"")</f>
        <v/>
      </c>
      <c r="S103" s="85" t="str">
        <f>IF(G103="compost",GOTO S103,"")</f>
        <v/>
      </c>
      <c r="T103" s="85" t="str">
        <f>IF(G103="compost",GOTO T103,"")</f>
        <v/>
      </c>
      <c r="U103" s="85" t="str">
        <f>IF(G103="compost",GOTO U103,"")</f>
        <v/>
      </c>
      <c r="V103" s="85" t="str">
        <f>IF(G103="compost",GOTO V103,"")</f>
        <v/>
      </c>
      <c r="W103" s="85" t="str">
        <f>IF(G103="compost",GOTO W103,"")</f>
        <v/>
      </c>
      <c r="X103" s="170" t="str">
        <f>IF(G103="maintenance, garden",GOTO X103,IF(G103="Table",GOTO X103,IF(G103="maintenance, project",GOTO X103,"")))</f>
        <v/>
      </c>
      <c r="Y103" s="85" t="str">
        <f>IF(G103="Maintenance, garden",GOTO Y103,IF(G103="Table",GOTO Y103,IF(G103="maintenance, project",GOTO Y103,"")))</f>
        <v/>
      </c>
    </row>
    <row r="104" spans="1:25" s="85" customFormat="1" ht="19.5" customHeight="1" x14ac:dyDescent="0.3">
      <c r="A104" s="86">
        <v>45181</v>
      </c>
      <c r="B104" s="85" t="s">
        <v>113</v>
      </c>
      <c r="C104" s="85" t="s">
        <v>113</v>
      </c>
      <c r="D104" s="85" t="s">
        <v>211</v>
      </c>
      <c r="E104" s="85" t="s">
        <v>113</v>
      </c>
      <c r="F104" s="85" t="s">
        <v>113</v>
      </c>
      <c r="G104" s="85" t="s">
        <v>212</v>
      </c>
      <c r="H104" s="170" t="s">
        <v>219</v>
      </c>
      <c r="I104" s="85" t="s">
        <v>220</v>
      </c>
      <c r="J104" s="87">
        <v>4</v>
      </c>
      <c r="K104" s="87">
        <v>8</v>
      </c>
      <c r="L104" s="88" t="str">
        <f>IF(G104="Fertilize",GOTO L104,"")</f>
        <v/>
      </c>
      <c r="M104" s="89" t="str">
        <f t="shared" si="7"/>
        <v/>
      </c>
      <c r="N104" s="85" t="str">
        <f>IF(G104="fertilize",GOTO N104,"")</f>
        <v/>
      </c>
      <c r="O104" s="89" t="str">
        <f t="shared" si="5"/>
        <v/>
      </c>
      <c r="P104" s="89" t="str">
        <f t="shared" si="6"/>
        <v/>
      </c>
      <c r="Q104" s="87" t="str">
        <f>IF(G104="compost",GOTO Q104,"")</f>
        <v/>
      </c>
      <c r="R104" s="88" t="str">
        <f>IF(G104="compost",GOTO R104,"")</f>
        <v/>
      </c>
      <c r="S104" s="85" t="str">
        <f>IF(G104="compost",GOTO S104,"")</f>
        <v/>
      </c>
      <c r="T104" s="85" t="str">
        <f>IF(G104="compost",GOTO T104,"")</f>
        <v/>
      </c>
      <c r="U104" s="85" t="str">
        <f>IF(G104="compost",GOTO U104,"")</f>
        <v/>
      </c>
      <c r="V104" s="85" t="str">
        <f>IF(G104="compost",GOTO V104,"")</f>
        <v/>
      </c>
      <c r="W104" s="85" t="str">
        <f>IF(G104="compost",GOTO W104,"")</f>
        <v/>
      </c>
      <c r="X104" s="170" t="str">
        <f>IF(G104="maintenance, garden",GOTO X104,IF(G104="Table",GOTO X104,IF(G104="maintenance, project",GOTO X104,"")))</f>
        <v/>
      </c>
      <c r="Y104" s="85" t="str">
        <f>IF(G104="Maintenance, garden",GOTO Y104,IF(G104="Table",GOTO Y104,IF(G104="maintenance, project",GOTO Y104,"")))</f>
        <v/>
      </c>
    </row>
    <row r="105" spans="1:25" s="85" customFormat="1" ht="19.5" customHeight="1" x14ac:dyDescent="0.3">
      <c r="A105" s="86">
        <v>45181</v>
      </c>
      <c r="B105" s="85" t="s">
        <v>113</v>
      </c>
      <c r="C105" s="85" t="s">
        <v>113</v>
      </c>
      <c r="D105" s="85" t="s">
        <v>211</v>
      </c>
      <c r="E105" s="85" t="s">
        <v>113</v>
      </c>
      <c r="F105" s="85" t="s">
        <v>113</v>
      </c>
      <c r="G105" s="85" t="s">
        <v>212</v>
      </c>
      <c r="H105" s="170" t="s">
        <v>232</v>
      </c>
      <c r="I105" s="85" t="s">
        <v>234</v>
      </c>
      <c r="J105" s="87">
        <v>1</v>
      </c>
      <c r="K105" s="87">
        <v>3</v>
      </c>
      <c r="L105" s="88" t="str">
        <f>IF(G105="Fertilize",GOTO L105,"")</f>
        <v/>
      </c>
      <c r="M105" s="89" t="str">
        <f t="shared" si="7"/>
        <v/>
      </c>
      <c r="N105" s="85" t="str">
        <f>IF(G105="fertilize",GOTO N105,"")</f>
        <v/>
      </c>
      <c r="O105" s="89" t="str">
        <f t="shared" si="5"/>
        <v/>
      </c>
      <c r="P105" s="89" t="str">
        <f t="shared" si="6"/>
        <v/>
      </c>
      <c r="Q105" s="87" t="str">
        <f>IF(G105="compost",GOTO Q105,"")</f>
        <v/>
      </c>
      <c r="R105" s="88" t="str">
        <f>IF(G105="compost",GOTO R105,"")</f>
        <v/>
      </c>
      <c r="S105" s="85" t="str">
        <f>IF(G105="compost",GOTO S105,"")</f>
        <v/>
      </c>
      <c r="T105" s="85" t="str">
        <f>IF(G105="compost",GOTO T105,"")</f>
        <v/>
      </c>
      <c r="U105" s="85" t="str">
        <f>IF(G105="compost",GOTO U105,"")</f>
        <v/>
      </c>
      <c r="V105" s="85" t="str">
        <f>IF(G105="compost",GOTO V105,"")</f>
        <v/>
      </c>
      <c r="W105" s="85" t="str">
        <f>IF(G105="compost",GOTO W105,"")</f>
        <v/>
      </c>
      <c r="X105" s="170" t="str">
        <f>IF(G105="maintenance, garden",GOTO X105,IF(G105="Table",GOTO X105,IF(G105="maintenance, project",GOTO X105,"")))</f>
        <v/>
      </c>
      <c r="Y105" s="85" t="str">
        <f>IF(G105="Maintenance, garden",GOTO Y105,IF(G105="Table",GOTO Y105,IF(G105="maintenance, project",GOTO Y105,"")))</f>
        <v/>
      </c>
    </row>
    <row r="106" spans="1:25" s="85" customFormat="1" ht="19.5" customHeight="1" x14ac:dyDescent="0.3">
      <c r="A106" s="86">
        <v>45181</v>
      </c>
      <c r="B106" s="85" t="s">
        <v>113</v>
      </c>
      <c r="C106" s="85" t="s">
        <v>113</v>
      </c>
      <c r="D106" s="85" t="s">
        <v>211</v>
      </c>
      <c r="E106" s="85" t="s">
        <v>113</v>
      </c>
      <c r="F106" s="85" t="s">
        <v>113</v>
      </c>
      <c r="G106" s="85" t="s">
        <v>212</v>
      </c>
      <c r="H106" s="170" t="s">
        <v>215</v>
      </c>
      <c r="I106" s="85" t="s">
        <v>255</v>
      </c>
      <c r="J106" s="87">
        <v>1</v>
      </c>
      <c r="K106" s="87">
        <v>12</v>
      </c>
      <c r="L106" s="88" t="str">
        <f>IF(G106="Fertilize",GOTO L106,"")</f>
        <v/>
      </c>
      <c r="M106" s="89" t="str">
        <f t="shared" si="7"/>
        <v/>
      </c>
      <c r="N106" s="85" t="str">
        <f>IF(G106="fertilize",GOTO N106,"")</f>
        <v/>
      </c>
      <c r="O106" s="89" t="str">
        <f t="shared" si="5"/>
        <v/>
      </c>
      <c r="P106" s="89" t="str">
        <f t="shared" si="6"/>
        <v/>
      </c>
      <c r="Q106" s="87" t="str">
        <f>IF(G106="compost",GOTO Q106,"")</f>
        <v/>
      </c>
      <c r="R106" s="88" t="str">
        <f>IF(G106="compost",GOTO R106,"")</f>
        <v/>
      </c>
      <c r="S106" s="85" t="str">
        <f>IF(G106="compost",GOTO S106,"")</f>
        <v/>
      </c>
      <c r="T106" s="85" t="str">
        <f>IF(G106="compost",GOTO T106,"")</f>
        <v/>
      </c>
      <c r="U106" s="85" t="str">
        <f>IF(G106="compost",GOTO U106,"")</f>
        <v/>
      </c>
      <c r="V106" s="85" t="str">
        <f>IF(G106="compost",GOTO V106,"")</f>
        <v/>
      </c>
      <c r="W106" s="85" t="str">
        <f>IF(G106="compost",GOTO W106,"")</f>
        <v/>
      </c>
      <c r="X106" s="170" t="str">
        <f>IF(G106="maintenance, garden",GOTO X106,IF(G106="Table",GOTO X106,IF(G106="maintenance, project",GOTO X106,"")))</f>
        <v/>
      </c>
      <c r="Y106" s="85" t="str">
        <f>IF(G106="Maintenance, garden",GOTO Y106,IF(G106="Table",GOTO Y106,IF(G106="maintenance, project",GOTO Y106,"")))</f>
        <v/>
      </c>
    </row>
    <row r="107" spans="1:25" s="85" customFormat="1" ht="19.5" customHeight="1" x14ac:dyDescent="0.3">
      <c r="A107" s="86">
        <v>45181</v>
      </c>
      <c r="B107" s="85" t="s">
        <v>113</v>
      </c>
      <c r="C107" s="85" t="s">
        <v>113</v>
      </c>
      <c r="D107" s="85" t="s">
        <v>211</v>
      </c>
      <c r="E107" s="85" t="s">
        <v>113</v>
      </c>
      <c r="F107" s="85" t="s">
        <v>113</v>
      </c>
      <c r="G107" s="85" t="s">
        <v>226</v>
      </c>
      <c r="H107" s="170" t="str">
        <f>IF(A107="","",IF(G107="maintenance, garden","",IF(G107="maintenance, project","",IF(G107="compost","",GOTO I107))))</f>
        <v/>
      </c>
      <c r="I107" s="85" t="s">
        <v>248</v>
      </c>
      <c r="J107" s="87" t="str">
        <f>IF(G107="Harvest",GOTO J107,"")</f>
        <v/>
      </c>
      <c r="K107" s="87" t="str">
        <f>IF(G107="Harvest",GOTO K107,"")</f>
        <v/>
      </c>
      <c r="L107" s="88" t="str">
        <f>IF(G107="Fertilize",GOTO L107,"")</f>
        <v/>
      </c>
      <c r="M107" s="89" t="str">
        <f t="shared" si="7"/>
        <v/>
      </c>
      <c r="N107" s="85" t="str">
        <f>IF(G107="fertilize",GOTO N107,"")</f>
        <v/>
      </c>
      <c r="O107" s="89" t="str">
        <f t="shared" si="5"/>
        <v/>
      </c>
      <c r="P107" s="89" t="str">
        <f t="shared" si="6"/>
        <v/>
      </c>
      <c r="Q107" s="87" t="str">
        <f>IF(G107="compost",GOTO Q107,"")</f>
        <v/>
      </c>
      <c r="R107" s="88" t="str">
        <f>IF(G107="compost",GOTO R107,"")</f>
        <v/>
      </c>
      <c r="S107" s="85" t="str">
        <f>IF(G107="compost",GOTO S107,"")</f>
        <v/>
      </c>
      <c r="T107" s="85" t="str">
        <f>IF(G107="compost",GOTO T107,"")</f>
        <v/>
      </c>
      <c r="U107" s="85" t="str">
        <f>IF(G107="compost",GOTO U107,"")</f>
        <v/>
      </c>
      <c r="V107" s="85" t="str">
        <f>IF(G107="compost",GOTO V107,"")</f>
        <v/>
      </c>
      <c r="W107" s="85" t="str">
        <f>IF(G107="compost",GOTO W107,"")</f>
        <v/>
      </c>
      <c r="X107" s="170" t="s">
        <v>333</v>
      </c>
      <c r="Y107" s="85" t="s">
        <v>334</v>
      </c>
    </row>
    <row r="108" spans="1:25" s="85" customFormat="1" ht="19.5" customHeight="1" x14ac:dyDescent="0.3">
      <c r="A108" s="86">
        <v>45181</v>
      </c>
      <c r="B108" s="85" t="s">
        <v>113</v>
      </c>
      <c r="C108" s="85" t="s">
        <v>113</v>
      </c>
      <c r="D108" s="85" t="s">
        <v>211</v>
      </c>
      <c r="E108" s="85" t="s">
        <v>113</v>
      </c>
      <c r="F108" s="85" t="s">
        <v>113</v>
      </c>
      <c r="G108" s="85" t="s">
        <v>226</v>
      </c>
      <c r="H108" s="170" t="str">
        <f>IF(A108="","",IF(G108="maintenance, garden","",IF(G108="maintenance, project","",IF(G108="compost","",GOTO I108))))</f>
        <v/>
      </c>
      <c r="I108" s="85" t="s">
        <v>335</v>
      </c>
      <c r="J108" s="87" t="str">
        <f>IF(G108="Harvest",GOTO J108,"")</f>
        <v/>
      </c>
      <c r="K108" s="87" t="str">
        <f>IF(G108="Harvest",GOTO K108,"")</f>
        <v/>
      </c>
      <c r="L108" s="88" t="str">
        <f>IF(G108="Fertilize",GOTO L108,"")</f>
        <v/>
      </c>
      <c r="M108" s="89" t="str">
        <f t="shared" si="7"/>
        <v/>
      </c>
      <c r="N108" s="85" t="str">
        <f>IF(G108="fertilize",GOTO N108,"")</f>
        <v/>
      </c>
      <c r="O108" s="89" t="str">
        <f t="shared" si="5"/>
        <v/>
      </c>
      <c r="P108" s="89" t="str">
        <f t="shared" si="6"/>
        <v/>
      </c>
      <c r="Q108" s="87" t="str">
        <f>IF(G108="compost",GOTO Q108,"")</f>
        <v/>
      </c>
      <c r="R108" s="88" t="str">
        <f>IF(G108="compost",GOTO R108,"")</f>
        <v/>
      </c>
      <c r="S108" s="85" t="str">
        <f>IF(G108="compost",GOTO S108,"")</f>
        <v/>
      </c>
      <c r="T108" s="85" t="str">
        <f>IF(G108="compost",GOTO T108,"")</f>
        <v/>
      </c>
      <c r="U108" s="85" t="str">
        <f>IF(G108="compost",GOTO U108,"")</f>
        <v/>
      </c>
      <c r="V108" s="85" t="str">
        <f>IF(G108="compost",GOTO V108,"")</f>
        <v/>
      </c>
      <c r="W108" s="85" t="str">
        <f>IF(G108="compost",GOTO W108,"")</f>
        <v/>
      </c>
      <c r="X108" s="170" t="s">
        <v>336</v>
      </c>
      <c r="Y108" s="85" t="s">
        <v>337</v>
      </c>
    </row>
    <row r="109" spans="1:25" s="85" customFormat="1" ht="19.5" customHeight="1" x14ac:dyDescent="0.3">
      <c r="A109" s="86">
        <v>45183</v>
      </c>
      <c r="B109" s="85" t="s">
        <v>113</v>
      </c>
      <c r="C109" s="85" t="s">
        <v>113</v>
      </c>
      <c r="D109" s="85" t="s">
        <v>211</v>
      </c>
      <c r="E109" s="85" t="s">
        <v>113</v>
      </c>
      <c r="F109" s="85" t="s">
        <v>113</v>
      </c>
      <c r="G109" s="85" t="s">
        <v>226</v>
      </c>
      <c r="H109" s="170" t="str">
        <f>IF(A109="","",IF(G109="maintenance, garden","",IF(G109="maintenance, project","",IF(G109="compost","",GOTO I109))))</f>
        <v/>
      </c>
      <c r="I109" s="85" t="s">
        <v>339</v>
      </c>
      <c r="J109" s="87" t="str">
        <f>IF(G109="Harvest",GOTO J109,"")</f>
        <v/>
      </c>
      <c r="K109" s="87" t="str">
        <f>IF(G109="Harvest",GOTO K109,"")</f>
        <v/>
      </c>
      <c r="L109" s="88" t="str">
        <f>IF(G109="Fertilize",GOTO L109,"")</f>
        <v/>
      </c>
      <c r="M109" s="89" t="str">
        <f t="shared" si="7"/>
        <v/>
      </c>
      <c r="N109" s="85" t="str">
        <f>IF(G109="fertilize",GOTO N109,"")</f>
        <v/>
      </c>
      <c r="O109" s="89" t="str">
        <f t="shared" si="5"/>
        <v/>
      </c>
      <c r="P109" s="89" t="str">
        <f t="shared" si="6"/>
        <v/>
      </c>
      <c r="Q109" s="87" t="str">
        <f>IF(G109="compost",GOTO Q109,"")</f>
        <v/>
      </c>
      <c r="R109" s="88" t="str">
        <f>IF(G109="compost",GOTO R109,"")</f>
        <v/>
      </c>
      <c r="S109" s="85" t="str">
        <f>IF(G109="compost",GOTO S109,"")</f>
        <v/>
      </c>
      <c r="T109" s="85" t="str">
        <f>IF(G109="compost",GOTO T109,"")</f>
        <v/>
      </c>
      <c r="U109" s="85" t="str">
        <f>IF(G109="compost",GOTO U109,"")</f>
        <v/>
      </c>
      <c r="V109" s="85" t="str">
        <f>IF(G109="compost",GOTO V109,"")</f>
        <v/>
      </c>
      <c r="W109" s="85" t="str">
        <f>IF(G109="compost",GOTO W109,"")</f>
        <v/>
      </c>
      <c r="X109" s="170" t="s">
        <v>340</v>
      </c>
      <c r="Y109" s="85" t="s">
        <v>341</v>
      </c>
    </row>
    <row r="110" spans="1:25" s="85" customFormat="1" ht="19.5" customHeight="1" x14ac:dyDescent="0.3">
      <c r="A110" s="86">
        <v>45188</v>
      </c>
      <c r="B110" s="85" t="s">
        <v>113</v>
      </c>
      <c r="C110" s="85" t="s">
        <v>113</v>
      </c>
      <c r="D110" s="85" t="s">
        <v>211</v>
      </c>
      <c r="E110" s="85" t="s">
        <v>113</v>
      </c>
      <c r="F110" s="85" t="s">
        <v>113</v>
      </c>
      <c r="G110" s="85" t="s">
        <v>212</v>
      </c>
      <c r="H110" s="170" t="s">
        <v>219</v>
      </c>
      <c r="I110" s="85" t="s">
        <v>220</v>
      </c>
      <c r="J110" s="87">
        <v>4</v>
      </c>
      <c r="K110" s="87">
        <v>0</v>
      </c>
      <c r="L110" s="88" t="str">
        <f>IF(G110="Fertilize",GOTO L110,"")</f>
        <v/>
      </c>
      <c r="M110" s="89" t="str">
        <f t="shared" si="7"/>
        <v/>
      </c>
      <c r="N110" s="85" t="str">
        <f>IF(G110="fertilize",GOTO N110,"")</f>
        <v/>
      </c>
      <c r="O110" s="89" t="str">
        <f t="shared" si="5"/>
        <v/>
      </c>
      <c r="P110" s="89" t="str">
        <f t="shared" si="6"/>
        <v/>
      </c>
      <c r="Q110" s="87" t="str">
        <f>IF(G110="compost",GOTO Q110,"")</f>
        <v/>
      </c>
      <c r="R110" s="88" t="str">
        <f>IF(G110="compost",GOTO R110,"")</f>
        <v/>
      </c>
      <c r="S110" s="85" t="str">
        <f>IF(G110="compost",GOTO S110,"")</f>
        <v/>
      </c>
      <c r="T110" s="85" t="str">
        <f>IF(G110="compost",GOTO T110,"")</f>
        <v/>
      </c>
      <c r="U110" s="85" t="str">
        <f>IF(G110="compost",GOTO U110,"")</f>
        <v/>
      </c>
      <c r="V110" s="85" t="str">
        <f>IF(G110="compost",GOTO V110,"")</f>
        <v/>
      </c>
      <c r="W110" s="85" t="str">
        <f>IF(G110="compost",GOTO W110,"")</f>
        <v/>
      </c>
      <c r="X110" s="170" t="str">
        <f>IF(G110="maintenance, garden",GOTO X110,IF(G110="Table",GOTO X110,IF(G110="maintenance, project",GOTO X110,"")))</f>
        <v/>
      </c>
      <c r="Y110" s="85" t="str">
        <f>IF(G110="Maintenance, garden",GOTO Y110,IF(G110="Table",GOTO Y110,IF(G110="maintenance, project",GOTO Y110,"")))</f>
        <v/>
      </c>
    </row>
    <row r="111" spans="1:25" s="85" customFormat="1" ht="19.5" customHeight="1" x14ac:dyDescent="0.3">
      <c r="A111" s="86">
        <v>45188</v>
      </c>
      <c r="B111" s="85" t="s">
        <v>113</v>
      </c>
      <c r="C111" s="85" t="s">
        <v>113</v>
      </c>
      <c r="D111" s="85" t="s">
        <v>211</v>
      </c>
      <c r="E111" s="85" t="s">
        <v>113</v>
      </c>
      <c r="F111" s="85" t="s">
        <v>113</v>
      </c>
      <c r="G111" s="85" t="s">
        <v>212</v>
      </c>
      <c r="H111" s="170" t="s">
        <v>215</v>
      </c>
      <c r="I111" s="85" t="s">
        <v>255</v>
      </c>
      <c r="J111" s="87">
        <v>2</v>
      </c>
      <c r="K111" s="87">
        <v>0</v>
      </c>
      <c r="L111" s="88" t="str">
        <f>IF(G111="Fertilize",GOTO L111,"")</f>
        <v/>
      </c>
      <c r="M111" s="89" t="str">
        <f t="shared" si="7"/>
        <v/>
      </c>
      <c r="N111" s="85" t="str">
        <f>IF(G111="fertilize",GOTO N111,"")</f>
        <v/>
      </c>
      <c r="O111" s="89" t="str">
        <f t="shared" si="5"/>
        <v/>
      </c>
      <c r="P111" s="89" t="str">
        <f t="shared" si="6"/>
        <v/>
      </c>
      <c r="Q111" s="87" t="str">
        <f>IF(G111="compost",GOTO Q111,"")</f>
        <v/>
      </c>
      <c r="R111" s="88" t="str">
        <f>IF(G111="compost",GOTO R111,"")</f>
        <v/>
      </c>
      <c r="S111" s="85" t="str">
        <f>IF(G111="compost",GOTO S111,"")</f>
        <v/>
      </c>
      <c r="T111" s="85" t="str">
        <f>IF(G111="compost",GOTO T111,"")</f>
        <v/>
      </c>
      <c r="U111" s="85" t="str">
        <f>IF(G111="compost",GOTO U111,"")</f>
        <v/>
      </c>
      <c r="V111" s="85" t="str">
        <f>IF(G111="compost",GOTO V111,"")</f>
        <v/>
      </c>
      <c r="W111" s="85" t="str">
        <f>IF(G111="compost",GOTO W111,"")</f>
        <v/>
      </c>
      <c r="X111" s="170" t="str">
        <f>IF(G111="maintenance, garden",GOTO X111,IF(G111="Table",GOTO X111,IF(G111="maintenance, project",GOTO X111,"")))</f>
        <v/>
      </c>
      <c r="Y111" s="85" t="str">
        <f>IF(G111="Maintenance, garden",GOTO Y111,IF(G111="Table",GOTO Y111,IF(G111="maintenance, project",GOTO Y111,"")))</f>
        <v/>
      </c>
    </row>
    <row r="112" spans="1:25" s="85" customFormat="1" ht="19.5" customHeight="1" x14ac:dyDescent="0.3">
      <c r="A112" s="86">
        <v>45188</v>
      </c>
      <c r="B112" s="85" t="s">
        <v>113</v>
      </c>
      <c r="C112" s="85" t="s">
        <v>113</v>
      </c>
      <c r="D112" s="85" t="s">
        <v>211</v>
      </c>
      <c r="E112" s="85" t="s">
        <v>113</v>
      </c>
      <c r="F112" s="85" t="s">
        <v>113</v>
      </c>
      <c r="G112" s="85" t="s">
        <v>212</v>
      </c>
      <c r="H112" s="170" t="s">
        <v>342</v>
      </c>
      <c r="I112" s="85" t="s">
        <v>344</v>
      </c>
      <c r="J112" s="87">
        <v>0</v>
      </c>
      <c r="K112" s="87">
        <v>6</v>
      </c>
      <c r="L112" s="88" t="str">
        <f>IF(G112="Fertilize",GOTO L112,"")</f>
        <v/>
      </c>
      <c r="M112" s="89" t="str">
        <f t="shared" si="7"/>
        <v/>
      </c>
      <c r="N112" s="85" t="str">
        <f>IF(G112="fertilize",GOTO N112,"")</f>
        <v/>
      </c>
      <c r="O112" s="89" t="str">
        <f t="shared" si="5"/>
        <v/>
      </c>
      <c r="P112" s="89" t="str">
        <f t="shared" si="6"/>
        <v/>
      </c>
      <c r="Q112" s="87" t="str">
        <f>IF(G112="compost",GOTO Q112,"")</f>
        <v/>
      </c>
      <c r="R112" s="88" t="str">
        <f>IF(G112="compost",GOTO R112,"")</f>
        <v/>
      </c>
      <c r="S112" s="85" t="str">
        <f>IF(G112="compost",GOTO S112,"")</f>
        <v/>
      </c>
      <c r="T112" s="85" t="str">
        <f>IF(G112="compost",GOTO T112,"")</f>
        <v/>
      </c>
      <c r="U112" s="85" t="str">
        <f>IF(G112="compost",GOTO U112,"")</f>
        <v/>
      </c>
      <c r="V112" s="85" t="str">
        <f>IF(G112="compost",GOTO V112,"")</f>
        <v/>
      </c>
      <c r="W112" s="85" t="str">
        <f>IF(G112="compost",GOTO W112,"")</f>
        <v/>
      </c>
      <c r="X112" s="170" t="str">
        <f>IF(G112="maintenance, garden",GOTO X112,IF(G112="Table",GOTO X112,IF(G112="maintenance, project",GOTO X112,"")))</f>
        <v/>
      </c>
      <c r="Y112" s="85" t="str">
        <f>IF(G112="Maintenance, garden",GOTO Y112,IF(G112="Table",GOTO Y112,IF(G112="maintenance, project",GOTO Y112,"")))</f>
        <v/>
      </c>
    </row>
    <row r="113" spans="1:25" s="85" customFormat="1" ht="19.5" customHeight="1" x14ac:dyDescent="0.3">
      <c r="A113" s="86">
        <v>45188</v>
      </c>
      <c r="B113" s="85" t="s">
        <v>113</v>
      </c>
      <c r="C113" s="85" t="s">
        <v>113</v>
      </c>
      <c r="D113" s="85" t="s">
        <v>211</v>
      </c>
      <c r="E113" s="85" t="s">
        <v>113</v>
      </c>
      <c r="F113" s="85" t="s">
        <v>113</v>
      </c>
      <c r="G113" s="85" t="s">
        <v>212</v>
      </c>
      <c r="H113" s="170" t="s">
        <v>343</v>
      </c>
      <c r="I113" s="85" t="s">
        <v>345</v>
      </c>
      <c r="J113" s="87">
        <v>0</v>
      </c>
      <c r="K113" s="87">
        <v>1</v>
      </c>
      <c r="L113" s="88" t="str">
        <f>IF(G113="Fertilize",GOTO L113,"")</f>
        <v/>
      </c>
      <c r="M113" s="89" t="str">
        <f t="shared" si="7"/>
        <v/>
      </c>
      <c r="N113" s="85" t="str">
        <f>IF(G113="fertilize",GOTO N113,"")</f>
        <v/>
      </c>
      <c r="O113" s="89" t="str">
        <f t="shared" si="5"/>
        <v/>
      </c>
      <c r="P113" s="89" t="str">
        <f t="shared" si="6"/>
        <v/>
      </c>
      <c r="Q113" s="87" t="str">
        <f>IF(G113="compost",GOTO Q113,"")</f>
        <v/>
      </c>
      <c r="R113" s="88" t="str">
        <f>IF(G113="compost",GOTO R113,"")</f>
        <v/>
      </c>
      <c r="S113" s="85" t="str">
        <f>IF(G113="compost",GOTO S113,"")</f>
        <v/>
      </c>
      <c r="T113" s="85" t="str">
        <f>IF(G113="compost",GOTO T113,"")</f>
        <v/>
      </c>
      <c r="U113" s="85" t="str">
        <f>IF(G113="compost",GOTO U113,"")</f>
        <v/>
      </c>
      <c r="V113" s="85" t="str">
        <f>IF(G113="compost",GOTO V113,"")</f>
        <v/>
      </c>
      <c r="W113" s="85" t="str">
        <f>IF(G113="compost",GOTO W113,"")</f>
        <v/>
      </c>
      <c r="X113" s="170" t="str">
        <f>IF(G113="maintenance, garden",GOTO X113,IF(G113="Table",GOTO X113,IF(G113="maintenance, project",GOTO X113,"")))</f>
        <v/>
      </c>
      <c r="Y113" s="85" t="str">
        <f>IF(G113="Maintenance, garden",GOTO Y113,IF(G113="Table",GOTO Y113,IF(G113="maintenance, project",GOTO Y113,"")))</f>
        <v/>
      </c>
    </row>
    <row r="114" spans="1:25" s="85" customFormat="1" ht="19.5" customHeight="1" x14ac:dyDescent="0.3">
      <c r="A114" s="86">
        <v>45190</v>
      </c>
      <c r="B114" s="85" t="s">
        <v>346</v>
      </c>
      <c r="C114" s="85" t="s">
        <v>347</v>
      </c>
      <c r="D114" s="85" t="s">
        <v>349</v>
      </c>
      <c r="E114" s="85">
        <v>4</v>
      </c>
      <c r="F114" s="85" t="s">
        <v>348</v>
      </c>
      <c r="G114" s="85" t="s">
        <v>114</v>
      </c>
      <c r="H114" s="170" t="s">
        <v>350</v>
      </c>
      <c r="I114" s="85" t="s">
        <v>351</v>
      </c>
      <c r="J114" s="87" t="str">
        <f>IF(G114="Harvest",GOTO J114,"")</f>
        <v/>
      </c>
      <c r="K114" s="87" t="str">
        <f>IF(G114="Harvest",GOTO K114,"")</f>
        <v/>
      </c>
      <c r="L114" s="88" t="str">
        <f>IF(G114="Fertilize",GOTO L114,"")</f>
        <v/>
      </c>
      <c r="N114" s="85" t="str">
        <f>IF(G114="fertilize",GOTO N114,"")</f>
        <v/>
      </c>
      <c r="O114" s="89" t="s">
        <v>352</v>
      </c>
      <c r="P114" s="89">
        <f t="shared" si="6"/>
        <v>45204</v>
      </c>
      <c r="Q114" s="87" t="str">
        <f>IF(G114="compost",GOTO Q114,"")</f>
        <v/>
      </c>
      <c r="R114" s="88" t="str">
        <f>IF(G114="compost",GOTO R114,"")</f>
        <v/>
      </c>
      <c r="S114" s="85" t="str">
        <f>IF(G114="compost",GOTO S114,"")</f>
        <v/>
      </c>
      <c r="T114" s="85" t="str">
        <f>IF(G114="compost",GOTO T114,"")</f>
        <v/>
      </c>
      <c r="U114" s="85" t="str">
        <f>IF(G114="compost",GOTO U114,"")</f>
        <v/>
      </c>
      <c r="V114" s="85" t="str">
        <f>IF(G114="compost",GOTO V114,"")</f>
        <v/>
      </c>
      <c r="W114" s="85" t="str">
        <f>IF(G114="compost",GOTO W114,"")</f>
        <v/>
      </c>
      <c r="X114" s="170" t="s">
        <v>353</v>
      </c>
      <c r="Y114" s="85" t="str">
        <f>IF(G114="Maintenance, garden",GOTO Y114,IF(G114="Table",GOTO Y114,IF(G114="maintenance, project",GOTO Y114,"")))</f>
        <v/>
      </c>
    </row>
    <row r="115" spans="1:25" s="85" customFormat="1" ht="19.5" customHeight="1" x14ac:dyDescent="0.3">
      <c r="A115" s="86">
        <v>45190</v>
      </c>
      <c r="B115" s="85" t="s">
        <v>346</v>
      </c>
      <c r="C115" s="85" t="s">
        <v>347</v>
      </c>
      <c r="D115" s="85" t="s">
        <v>355</v>
      </c>
      <c r="E115" s="85">
        <v>6</v>
      </c>
      <c r="F115" s="85" t="s">
        <v>354</v>
      </c>
      <c r="G115" s="85" t="s">
        <v>114</v>
      </c>
      <c r="H115" s="170" t="s">
        <v>256</v>
      </c>
      <c r="I115" s="85" t="s">
        <v>257</v>
      </c>
      <c r="J115" s="87" t="str">
        <f>IF(G115="Harvest",GOTO J115,"")</f>
        <v/>
      </c>
      <c r="K115" s="87" t="str">
        <f>IF(G115="Harvest",GOTO K115,"")</f>
        <v/>
      </c>
      <c r="L115" s="88" t="str">
        <f>IF(G115="Fertilize",GOTO L115,"")</f>
        <v/>
      </c>
      <c r="N115" s="85" t="str">
        <f>IF(G115="fertilize",GOTO N115,"")</f>
        <v/>
      </c>
      <c r="O115" s="89" t="s">
        <v>356</v>
      </c>
      <c r="P115" s="89">
        <f t="shared" si="6"/>
        <v>45204</v>
      </c>
      <c r="Q115" s="87" t="str">
        <f>IF(G115="compost",GOTO Q115,"")</f>
        <v/>
      </c>
      <c r="R115" s="88" t="str">
        <f>IF(G115="compost",GOTO R115,"")</f>
        <v/>
      </c>
      <c r="S115" s="85" t="str">
        <f>IF(G115="compost",GOTO S115,"")</f>
        <v/>
      </c>
      <c r="T115" s="85" t="str">
        <f>IF(G115="compost",GOTO T115,"")</f>
        <v/>
      </c>
      <c r="U115" s="85" t="str">
        <f>IF(G115="compost",GOTO U115,"")</f>
        <v/>
      </c>
      <c r="V115" s="85" t="str">
        <f>IF(G115="compost",GOTO V115,"")</f>
        <v/>
      </c>
      <c r="W115" s="85" t="str">
        <f>IF(G115="compost",GOTO W115,"")</f>
        <v/>
      </c>
      <c r="X115" s="170" t="str">
        <f>IF(G115="maintenance, garden",GOTO X115,IF(G115="Table",GOTO X115,IF(G115="maintenance, project",GOTO X115,"")))</f>
        <v/>
      </c>
      <c r="Y115" s="85" t="str">
        <f>IF(G115="Maintenance, garden",GOTO Y115,IF(G115="Table",GOTO Y115,IF(G115="maintenance, project",GOTO Y115,"")))</f>
        <v/>
      </c>
    </row>
    <row r="116" spans="1:25" s="85" customFormat="1" ht="19.5" customHeight="1" x14ac:dyDescent="0.3">
      <c r="A116" s="86">
        <v>45190</v>
      </c>
      <c r="B116" s="85" t="s">
        <v>346</v>
      </c>
      <c r="C116" s="85" t="s">
        <v>347</v>
      </c>
      <c r="D116" s="85" t="s">
        <v>358</v>
      </c>
      <c r="E116" s="85">
        <v>5</v>
      </c>
      <c r="F116" s="85" t="s">
        <v>357</v>
      </c>
      <c r="G116" s="85" t="s">
        <v>114</v>
      </c>
      <c r="H116" s="170" t="s">
        <v>359</v>
      </c>
      <c r="I116" s="85" t="s">
        <v>360</v>
      </c>
      <c r="J116" s="87" t="str">
        <f>IF(G116="Harvest",GOTO J116,"")</f>
        <v/>
      </c>
      <c r="K116" s="87" t="str">
        <f>IF(G116="Harvest",GOTO K116,"")</f>
        <v/>
      </c>
      <c r="L116" s="88" t="str">
        <f>IF(G116="Fertilize",GOTO L116,"")</f>
        <v/>
      </c>
      <c r="N116" s="85" t="str">
        <f>IF(G116="fertilize",GOTO N116,"")</f>
        <v/>
      </c>
      <c r="O116" s="89" t="s">
        <v>361</v>
      </c>
      <c r="P116" s="89">
        <f t="shared" si="6"/>
        <v>45204</v>
      </c>
      <c r="Q116" s="87" t="str">
        <f>IF(G116="compost",GOTO Q116,"")</f>
        <v/>
      </c>
      <c r="R116" s="88" t="str">
        <f>IF(G116="compost",GOTO R116,"")</f>
        <v/>
      </c>
      <c r="S116" s="85" t="str">
        <f>IF(G116="compost",GOTO S116,"")</f>
        <v/>
      </c>
      <c r="T116" s="85" t="str">
        <f>IF(G116="compost",GOTO T116,"")</f>
        <v/>
      </c>
      <c r="U116" s="85" t="str">
        <f>IF(G116="compost",GOTO U116,"")</f>
        <v/>
      </c>
      <c r="V116" s="85" t="str">
        <f>IF(G116="compost",GOTO V116,"")</f>
        <v/>
      </c>
      <c r="W116" s="85" t="str">
        <f>IF(G116="compost",GOTO W116,"")</f>
        <v/>
      </c>
      <c r="X116" s="170" t="s">
        <v>362</v>
      </c>
      <c r="Y116" s="85" t="s">
        <v>363</v>
      </c>
    </row>
    <row r="117" spans="1:25" s="85" customFormat="1" ht="19.5" customHeight="1" x14ac:dyDescent="0.3">
      <c r="A117" s="86">
        <v>45190</v>
      </c>
      <c r="B117" s="85" t="s">
        <v>346</v>
      </c>
      <c r="C117" s="85" t="s">
        <v>347</v>
      </c>
      <c r="D117" s="85" t="s">
        <v>365</v>
      </c>
      <c r="E117" s="85">
        <v>3</v>
      </c>
      <c r="F117" s="85" t="s">
        <v>364</v>
      </c>
      <c r="G117" s="85" t="s">
        <v>212</v>
      </c>
      <c r="H117" s="170" t="s">
        <v>366</v>
      </c>
      <c r="I117" s="85" t="s">
        <v>367</v>
      </c>
      <c r="J117" s="87">
        <v>0</v>
      </c>
      <c r="K117" s="87">
        <v>4</v>
      </c>
      <c r="L117" s="88" t="str">
        <f>IF(G117="Fertilize",GOTO L117,"")</f>
        <v/>
      </c>
      <c r="N117" s="85" t="str">
        <f>IF(G117="fertilize",GOTO N117,"")</f>
        <v/>
      </c>
      <c r="O117" s="89" t="str">
        <f>IF(G117="Plant",O117,"")</f>
        <v/>
      </c>
      <c r="P117" s="89" t="str">
        <f t="shared" si="6"/>
        <v/>
      </c>
      <c r="Q117" s="87" t="str">
        <f>IF(G117="compost",GOTO Q117,"")</f>
        <v/>
      </c>
      <c r="R117" s="88" t="str">
        <f>IF(G117="compost",GOTO R117,"")</f>
        <v/>
      </c>
      <c r="S117" s="85" t="str">
        <f>IF(G117="compost",GOTO S117,"")</f>
        <v/>
      </c>
      <c r="T117" s="85" t="str">
        <f>IF(G117="compost",GOTO T117,"")</f>
        <v/>
      </c>
      <c r="U117" s="85" t="str">
        <f>IF(G117="compost",GOTO U117,"")</f>
        <v/>
      </c>
      <c r="V117" s="85" t="str">
        <f>IF(G117="compost",GOTO V117,"")</f>
        <v/>
      </c>
      <c r="W117" s="85" t="str">
        <f>IF(G117="compost",GOTO W117,"")</f>
        <v/>
      </c>
      <c r="X117" s="170" t="str">
        <f>IF(G117="maintenance, garden",GOTO X117,IF(G117="Table",GOTO X117,IF(G117="maintenance, project",GOTO X117,"")))</f>
        <v/>
      </c>
      <c r="Y117" s="85" t="str">
        <f>IF(G117="Maintenance, garden",GOTO Y117,IF(G117="Table",GOTO Y117,IF(G117="maintenance, project",GOTO Y117,"")))</f>
        <v/>
      </c>
    </row>
    <row r="118" spans="1:25" s="85" customFormat="1" ht="19.5" customHeight="1" x14ac:dyDescent="0.3">
      <c r="A118" s="86">
        <v>45190</v>
      </c>
      <c r="B118" s="85" t="s">
        <v>346</v>
      </c>
      <c r="C118" s="85" t="s">
        <v>347</v>
      </c>
      <c r="D118" s="85" t="s">
        <v>365</v>
      </c>
      <c r="E118" s="85">
        <v>3</v>
      </c>
      <c r="F118" s="85" t="s">
        <v>364</v>
      </c>
      <c r="G118" s="85" t="s">
        <v>212</v>
      </c>
      <c r="H118" s="170" t="s">
        <v>232</v>
      </c>
      <c r="I118" s="85" t="s">
        <v>234</v>
      </c>
      <c r="J118" s="87">
        <v>5</v>
      </c>
      <c r="K118" s="87">
        <v>2</v>
      </c>
      <c r="L118" s="88" t="str">
        <f>IF(G118="Fertilize",GOTO L118,"")</f>
        <v/>
      </c>
      <c r="N118" s="85" t="str">
        <f>IF(G118="fertilize",GOTO N118,"")</f>
        <v/>
      </c>
      <c r="O118" s="89" t="str">
        <f>IF(G118="Plant",O118,"")</f>
        <v/>
      </c>
      <c r="P118" s="89" t="str">
        <f t="shared" si="6"/>
        <v/>
      </c>
      <c r="Q118" s="87" t="str">
        <f>IF(G118="compost",GOTO Q118,"")</f>
        <v/>
      </c>
      <c r="R118" s="88" t="str">
        <f>IF(G118="compost",GOTO R118,"")</f>
        <v/>
      </c>
      <c r="S118" s="85" t="str">
        <f>IF(G118="compost",GOTO S118,"")</f>
        <v/>
      </c>
      <c r="T118" s="85" t="str">
        <f>IF(G118="compost",GOTO T118,"")</f>
        <v/>
      </c>
      <c r="U118" s="85" t="str">
        <f>IF(G118="compost",GOTO U118,"")</f>
        <v/>
      </c>
      <c r="V118" s="85" t="str">
        <f>IF(G118="compost",GOTO V118,"")</f>
        <v/>
      </c>
      <c r="W118" s="85" t="str">
        <f>IF(G118="compost",GOTO W118,"")</f>
        <v/>
      </c>
      <c r="X118" s="170" t="str">
        <f>IF(G118="maintenance, garden",GOTO X118,IF(G118="Table",GOTO X118,IF(G118="maintenance, project",GOTO X118,"")))</f>
        <v/>
      </c>
      <c r="Y118" s="85" t="str">
        <f>IF(G118="Maintenance, garden",GOTO Y118,IF(G118="Table",GOTO Y118,IF(G118="maintenance, project",GOTO Y118,"")))</f>
        <v/>
      </c>
    </row>
    <row r="119" spans="1:25" s="85" customFormat="1" ht="19.5" customHeight="1" x14ac:dyDescent="0.3">
      <c r="A119" s="86">
        <v>45190</v>
      </c>
      <c r="B119" s="85" t="s">
        <v>346</v>
      </c>
      <c r="C119" s="85" t="s">
        <v>347</v>
      </c>
      <c r="D119" s="85" t="s">
        <v>358</v>
      </c>
      <c r="E119" s="85">
        <v>5</v>
      </c>
      <c r="F119" s="85" t="s">
        <v>357</v>
      </c>
      <c r="G119" s="85" t="s">
        <v>114</v>
      </c>
      <c r="H119" s="170" t="s">
        <v>393</v>
      </c>
      <c r="I119" s="85" t="s">
        <v>368</v>
      </c>
      <c r="J119" s="87" t="str">
        <f>IF(G119="Harvest",GOTO J119,"")</f>
        <v/>
      </c>
      <c r="K119" s="87" t="str">
        <f>IF(G119="Harvest",GOTO K119,"")</f>
        <v/>
      </c>
      <c r="L119" s="88" t="str">
        <f>IF(G119="Fertilize",GOTO L119,"")</f>
        <v/>
      </c>
      <c r="N119" s="85" t="str">
        <f>IF(G119="fertilize",GOTO N119,"")</f>
        <v/>
      </c>
      <c r="O119" s="89" t="s">
        <v>369</v>
      </c>
      <c r="P119" s="89">
        <f t="shared" si="6"/>
        <v>45204</v>
      </c>
      <c r="Q119" s="87" t="str">
        <f>IF(G119="compost",GOTO Q119,"")</f>
        <v/>
      </c>
      <c r="R119" s="88" t="str">
        <f>IF(G119="compost",GOTO R119,"")</f>
        <v/>
      </c>
      <c r="S119" s="85" t="str">
        <f>IF(G119="compost",GOTO S119,"")</f>
        <v/>
      </c>
      <c r="T119" s="85" t="str">
        <f>IF(G119="compost",GOTO T119,"")</f>
        <v/>
      </c>
      <c r="U119" s="85" t="str">
        <f>IF(G119="compost",GOTO U119,"")</f>
        <v/>
      </c>
      <c r="V119" s="85" t="str">
        <f>IF(G119="compost",GOTO V119,"")</f>
        <v/>
      </c>
      <c r="W119" s="85" t="str">
        <f>IF(G119="compost",GOTO W119,"")</f>
        <v/>
      </c>
      <c r="X119" s="170" t="s">
        <v>370</v>
      </c>
      <c r="Y119" s="85" t="str">
        <f>IF(G119="Maintenance, garden",GOTO Y119,IF(G119="Table",GOTO Y119,IF(G119="maintenance, project",GOTO Y119,"")))</f>
        <v/>
      </c>
    </row>
    <row r="120" spans="1:25" s="85" customFormat="1" ht="19.5" customHeight="1" x14ac:dyDescent="0.3">
      <c r="A120" s="86">
        <v>45190</v>
      </c>
      <c r="B120" s="85" t="s">
        <v>346</v>
      </c>
      <c r="C120" s="85" t="s">
        <v>347</v>
      </c>
      <c r="D120" s="85" t="s">
        <v>372</v>
      </c>
      <c r="E120" s="85">
        <v>2</v>
      </c>
      <c r="F120" s="85" t="s">
        <v>371</v>
      </c>
      <c r="G120" s="85" t="s">
        <v>373</v>
      </c>
      <c r="H120" s="170" t="str">
        <f>IF(A120="","",IF(G120="maintenance, garden","",IF(G120="maintenance, project","",IF(G120="compost","",GOTO I120))))</f>
        <v/>
      </c>
      <c r="I120" s="85" t="str">
        <f>IF(A120="","",IF(G120="compost","",GOTO I120))</f>
        <v/>
      </c>
      <c r="J120" s="87" t="str">
        <f>IF(G120="Harvest",GOTO J120,"")</f>
        <v/>
      </c>
      <c r="K120" s="87" t="str">
        <f>IF(G120="Harvest",GOTO K120,"")</f>
        <v/>
      </c>
      <c r="L120" s="88" t="str">
        <f>IF(G120="Fertilize",GOTO L120,"")</f>
        <v/>
      </c>
      <c r="N120" s="85" t="str">
        <f>IF(G120="fertilize",GOTO N120,"")</f>
        <v/>
      </c>
      <c r="O120" s="89" t="str">
        <f>IF(G120="Plant",O120,"")</f>
        <v/>
      </c>
      <c r="P120" s="89" t="str">
        <f t="shared" si="6"/>
        <v/>
      </c>
      <c r="Q120" s="87">
        <v>90</v>
      </c>
      <c r="R120" s="88" t="s">
        <v>113</v>
      </c>
      <c r="S120" s="85">
        <v>1.1000000000000001</v>
      </c>
      <c r="T120" s="85">
        <v>140</v>
      </c>
      <c r="U120" s="85">
        <v>85</v>
      </c>
      <c r="V120" s="85" t="s">
        <v>113</v>
      </c>
      <c r="W120" s="85" t="s">
        <v>374</v>
      </c>
      <c r="X120" s="170" t="str">
        <f>IF(G120="maintenance, garden",GOTO X120,IF(G120="Table",GOTO X120,IF(G120="maintenance, project",GOTO X120,"")))</f>
        <v/>
      </c>
      <c r="Y120" s="85" t="str">
        <f>IF(G120="Maintenance, garden",GOTO Y120,IF(G120="Table",GOTO Y120,IF(G120="maintenance, project",GOTO Y120,"")))</f>
        <v/>
      </c>
    </row>
    <row r="121" spans="1:25" s="85" customFormat="1" ht="19.5" customHeight="1" x14ac:dyDescent="0.3">
      <c r="A121" s="86">
        <v>45190</v>
      </c>
      <c r="B121" s="85" t="s">
        <v>346</v>
      </c>
      <c r="C121" s="85" t="s">
        <v>347</v>
      </c>
      <c r="D121" s="85" t="s">
        <v>113</v>
      </c>
      <c r="E121" s="85">
        <v>1</v>
      </c>
      <c r="F121" s="85" t="s">
        <v>375</v>
      </c>
      <c r="G121" s="85" t="s">
        <v>10</v>
      </c>
      <c r="H121" s="170" t="s">
        <v>113</v>
      </c>
      <c r="I121" s="85" t="s">
        <v>113</v>
      </c>
      <c r="J121" s="87" t="str">
        <f>IF(G121="Harvest",GOTO J121,"")</f>
        <v/>
      </c>
      <c r="K121" s="87" t="str">
        <f>IF(G121="Harvest",GOTO K121,"")</f>
        <v/>
      </c>
      <c r="L121" s="88" t="str">
        <f>IF(G121="Fertilize",GOTO L121,"")</f>
        <v/>
      </c>
      <c r="N121" s="85" t="str">
        <f>IF(G121="fertilize",GOTO N121,"")</f>
        <v/>
      </c>
      <c r="O121" s="89" t="str">
        <f>IF(G121="Plant",O121,"")</f>
        <v/>
      </c>
      <c r="P121" s="89" t="str">
        <f t="shared" si="6"/>
        <v/>
      </c>
      <c r="Q121" s="87" t="str">
        <f>IF(G121="compost",GOTO Q121,"")</f>
        <v/>
      </c>
      <c r="R121" s="88" t="str">
        <f>IF(G121="compost",GOTO R121,"")</f>
        <v/>
      </c>
      <c r="S121" s="85" t="str">
        <f>IF(G121="compost",GOTO S121,"")</f>
        <v/>
      </c>
      <c r="T121" s="85" t="str">
        <f>IF(G121="compost",GOTO T121,"")</f>
        <v/>
      </c>
      <c r="U121" s="85" t="str">
        <f>IF(G121="compost",GOTO U121,"")</f>
        <v/>
      </c>
      <c r="V121" s="85" t="str">
        <f>IF(G121="compost",GOTO V121,"")</f>
        <v/>
      </c>
      <c r="W121" s="85" t="str">
        <f>IF(G121="compost",GOTO W121,"")</f>
        <v/>
      </c>
      <c r="X121" s="170" t="str">
        <f>IF(G121="maintenance, garden",GOTO X121,IF(G121="Table",GOTO X121,IF(G121="maintenance, project",GOTO X121,"")))</f>
        <v/>
      </c>
      <c r="Y121" s="85" t="str">
        <f>IF(G121="Maintenance, garden",GOTO Y121,IF(G121="Table",GOTO Y121,IF(G121="maintenance, project",GOTO Y121,"")))</f>
        <v/>
      </c>
    </row>
    <row r="122" spans="1:25" s="85" customFormat="1" ht="19.5" customHeight="1" x14ac:dyDescent="0.3">
      <c r="A122" s="86">
        <v>45190</v>
      </c>
      <c r="B122" s="85" t="s">
        <v>376</v>
      </c>
      <c r="C122" s="85" t="s">
        <v>347</v>
      </c>
      <c r="D122" s="85" t="s">
        <v>113</v>
      </c>
      <c r="E122" s="85">
        <v>1</v>
      </c>
      <c r="F122" s="85" t="s">
        <v>375</v>
      </c>
      <c r="G122" s="85" t="s">
        <v>10</v>
      </c>
      <c r="H122" s="170" t="s">
        <v>113</v>
      </c>
      <c r="I122" s="85" t="s">
        <v>113</v>
      </c>
      <c r="J122" s="87" t="str">
        <f>IF(G122="Harvest",GOTO J122,"")</f>
        <v/>
      </c>
      <c r="K122" s="87" t="str">
        <f>IF(G122="Harvest",GOTO K122,"")</f>
        <v/>
      </c>
      <c r="L122" s="88" t="str">
        <f>IF(G122="Fertilize",GOTO L122,"")</f>
        <v/>
      </c>
      <c r="N122" s="85" t="str">
        <f>IF(G122="fertilize",GOTO N122,"")</f>
        <v/>
      </c>
      <c r="O122" s="89" t="str">
        <f>IF(G122="Plant",O122,"")</f>
        <v/>
      </c>
      <c r="P122" s="89" t="str">
        <f t="shared" si="6"/>
        <v/>
      </c>
      <c r="Q122" s="87" t="str">
        <f>IF(G122="compost",GOTO Q122,"")</f>
        <v/>
      </c>
      <c r="R122" s="88" t="str">
        <f>IF(G122="compost",GOTO R122,"")</f>
        <v/>
      </c>
      <c r="S122" s="85" t="str">
        <f>IF(G122="compost",GOTO S122,"")</f>
        <v/>
      </c>
      <c r="T122" s="85" t="str">
        <f>IF(G122="compost",GOTO T122,"")</f>
        <v/>
      </c>
      <c r="U122" s="85" t="str">
        <f>IF(G122="compost",GOTO U122,"")</f>
        <v/>
      </c>
      <c r="V122" s="85" t="str">
        <f>IF(G122="compost",GOTO V122,"")</f>
        <v/>
      </c>
      <c r="W122" s="85" t="str">
        <f>IF(G122="compost",GOTO W122,"")</f>
        <v/>
      </c>
      <c r="X122" s="170" t="str">
        <f>IF(G122="maintenance, garden",GOTO X122,IF(G122="Table",GOTO X122,IF(G122="maintenance, project",GOTO X122,"")))</f>
        <v/>
      </c>
      <c r="Y122" s="85" t="str">
        <f>IF(G122="Maintenance, garden",GOTO Y122,IF(G122="Table",GOTO Y122,IF(G122="maintenance, project",GOTO Y122,"")))</f>
        <v/>
      </c>
    </row>
    <row r="123" spans="1:25" s="85" customFormat="1" ht="19.5" customHeight="1" x14ac:dyDescent="0.3">
      <c r="A123" s="86">
        <v>45190</v>
      </c>
      <c r="B123" s="85" t="s">
        <v>376</v>
      </c>
      <c r="C123" s="85" t="s">
        <v>347</v>
      </c>
      <c r="D123" s="85" t="s">
        <v>378</v>
      </c>
      <c r="E123" s="85">
        <v>2</v>
      </c>
      <c r="F123" s="85" t="s">
        <v>377</v>
      </c>
      <c r="G123" s="85" t="s">
        <v>373</v>
      </c>
      <c r="H123" s="170" t="s">
        <v>113</v>
      </c>
      <c r="I123" s="85" t="s">
        <v>113</v>
      </c>
      <c r="J123" s="87" t="str">
        <f>IF(G123="Harvest",GOTO J123,"")</f>
        <v/>
      </c>
      <c r="K123" s="87" t="str">
        <f>IF(G123="Harvest",GOTO K123,"")</f>
        <v/>
      </c>
      <c r="L123" s="88" t="str">
        <f>IF(G123="Fertilize",GOTO L123,"")</f>
        <v/>
      </c>
      <c r="M123" s="89" t="str">
        <f t="shared" ref="M123:M132" si="8">IF(G123="Fertilize",A123+14,"")</f>
        <v/>
      </c>
      <c r="N123" s="85" t="str">
        <f>IF(G123="fertilize",GOTO N123,"")</f>
        <v/>
      </c>
      <c r="O123" s="89" t="str">
        <f>IF(G123="Plant",O123,"")</f>
        <v/>
      </c>
      <c r="P123" s="89" t="str">
        <f t="shared" si="6"/>
        <v/>
      </c>
      <c r="Q123" s="87">
        <v>99</v>
      </c>
      <c r="R123" s="88" t="s">
        <v>113</v>
      </c>
      <c r="S123" s="85">
        <v>1.1000000000000001</v>
      </c>
      <c r="T123" s="85">
        <v>132</v>
      </c>
      <c r="U123" s="85">
        <v>89</v>
      </c>
      <c r="V123" s="85" t="s">
        <v>113</v>
      </c>
      <c r="W123" s="85" t="s">
        <v>374</v>
      </c>
      <c r="X123" s="170" t="str">
        <f>IF(G123="maintenance, garden",GOTO X123,IF(G123="Table",GOTO X123,IF(G123="maintenance, project",GOTO X123,"")))</f>
        <v/>
      </c>
      <c r="Y123" s="85" t="str">
        <f>IF(G123="Maintenance, garden",GOTO Y123,IF(G123="Table",GOTO Y123,IF(G123="maintenance, project",GOTO Y123,"")))</f>
        <v/>
      </c>
    </row>
    <row r="124" spans="1:25" s="85" customFormat="1" ht="19.5" customHeight="1" x14ac:dyDescent="0.3">
      <c r="A124" s="86">
        <v>45190</v>
      </c>
      <c r="B124" s="85" t="s">
        <v>376</v>
      </c>
      <c r="C124" s="85" t="s">
        <v>347</v>
      </c>
      <c r="D124" s="85" t="s">
        <v>380</v>
      </c>
      <c r="E124" s="85">
        <v>3</v>
      </c>
      <c r="F124" s="85" t="s">
        <v>379</v>
      </c>
      <c r="G124" s="85" t="s">
        <v>212</v>
      </c>
      <c r="H124" s="170" t="s">
        <v>381</v>
      </c>
      <c r="I124" s="85" t="s">
        <v>382</v>
      </c>
      <c r="J124" s="87">
        <v>1</v>
      </c>
      <c r="K124" s="87">
        <v>8</v>
      </c>
      <c r="L124" s="88" t="str">
        <f>IF(G124="Fertilize",GOTO L124,"")</f>
        <v/>
      </c>
      <c r="M124" s="89" t="str">
        <f t="shared" si="8"/>
        <v/>
      </c>
      <c r="N124" s="85" t="str">
        <f>IF(G124="fertilize",GOTO N124,"")</f>
        <v/>
      </c>
      <c r="O124" s="89" t="str">
        <f>IF(G124="Plant",O124,"")</f>
        <v/>
      </c>
      <c r="P124" s="89" t="str">
        <f t="shared" si="6"/>
        <v/>
      </c>
      <c r="Q124" s="87" t="str">
        <f>IF(G124="compost",GOTO Q124,"")</f>
        <v/>
      </c>
      <c r="R124" s="88" t="str">
        <f>IF(G124="compost",GOTO R124,"")</f>
        <v/>
      </c>
      <c r="S124" s="85" t="str">
        <f>IF(G124="compost",GOTO S124,"")</f>
        <v/>
      </c>
      <c r="T124" s="85" t="str">
        <f>IF(G124="compost",GOTO T124,"")</f>
        <v/>
      </c>
      <c r="U124" s="85" t="str">
        <f>IF(G124="compost",GOTO U124,"")</f>
        <v/>
      </c>
      <c r="V124" s="85" t="str">
        <f>IF(G124="compost",GOTO V124,"")</f>
        <v/>
      </c>
      <c r="W124" s="85" t="str">
        <f>IF(G124="compost",GOTO W124,"")</f>
        <v/>
      </c>
      <c r="X124" s="170" t="str">
        <f>IF(G124="maintenance, garden",GOTO X124,IF(G124="Table",GOTO X124,IF(G124="maintenance, project",GOTO X124,"")))</f>
        <v/>
      </c>
      <c r="Y124" s="85" t="str">
        <f>IF(G124="Maintenance, garden",GOTO Y124,IF(G124="Table",GOTO Y124,IF(G124="maintenance, project",GOTO Y124,"")))</f>
        <v/>
      </c>
    </row>
    <row r="125" spans="1:25" s="85" customFormat="1" ht="19.5" customHeight="1" x14ac:dyDescent="0.3">
      <c r="A125" s="86">
        <v>45190</v>
      </c>
      <c r="B125" s="85" t="s">
        <v>376</v>
      </c>
      <c r="C125" s="85" t="s">
        <v>347</v>
      </c>
      <c r="D125" s="85" t="s">
        <v>384</v>
      </c>
      <c r="E125" s="85">
        <v>4</v>
      </c>
      <c r="F125" s="85" t="s">
        <v>383</v>
      </c>
      <c r="G125" s="85" t="s">
        <v>114</v>
      </c>
      <c r="H125" s="170" t="s">
        <v>266</v>
      </c>
      <c r="I125" s="85" t="s">
        <v>259</v>
      </c>
      <c r="J125" s="87" t="str">
        <f>IF(G125="Harvest",GOTO J125,"")</f>
        <v/>
      </c>
      <c r="K125" s="87" t="str">
        <f>IF(G125="Harvest",GOTO K125,"")</f>
        <v/>
      </c>
      <c r="L125" s="88" t="str">
        <f>IF(G125="Fertilize",GOTO L125,"")</f>
        <v/>
      </c>
      <c r="M125" s="89" t="str">
        <f t="shared" si="8"/>
        <v/>
      </c>
      <c r="N125" s="85" t="str">
        <f>IF(G125="fertilize",GOTO N125,"")</f>
        <v/>
      </c>
      <c r="O125" s="89" t="s">
        <v>385</v>
      </c>
      <c r="P125" s="89">
        <f t="shared" si="6"/>
        <v>45204</v>
      </c>
      <c r="Q125" s="87" t="str">
        <f>IF(G125="compost",GOTO Q125,"")</f>
        <v/>
      </c>
      <c r="R125" s="88" t="str">
        <f>IF(G125="compost",GOTO R125,"")</f>
        <v/>
      </c>
      <c r="S125" s="85" t="str">
        <f>IF(G125="compost",GOTO S125,"")</f>
        <v/>
      </c>
      <c r="T125" s="85" t="str">
        <f>IF(G125="compost",GOTO T125,"")</f>
        <v/>
      </c>
      <c r="U125" s="85" t="str">
        <f>IF(G125="compost",GOTO U125,"")</f>
        <v/>
      </c>
      <c r="V125" s="85" t="str">
        <f>IF(G125="compost",GOTO V125,"")</f>
        <v/>
      </c>
      <c r="W125" s="85" t="str">
        <f>IF(G125="compost",GOTO W125,"")</f>
        <v/>
      </c>
      <c r="X125" s="170" t="str">
        <f>IF(G125="maintenance, garden",GOTO X125,IF(G125="Table",GOTO X125,IF(G125="maintenance, project",GOTO X125,"")))</f>
        <v/>
      </c>
      <c r="Y125" s="85" t="str">
        <f>IF(G125="Maintenance, garden",GOTO Y125,IF(G125="Table",GOTO Y125,IF(G125="maintenance, project",GOTO Y125,"")))</f>
        <v/>
      </c>
    </row>
    <row r="126" spans="1:25" s="85" customFormat="1" ht="19.5" customHeight="1" x14ac:dyDescent="0.3">
      <c r="A126" s="86">
        <v>45190</v>
      </c>
      <c r="B126" s="85" t="s">
        <v>376</v>
      </c>
      <c r="C126" s="85" t="s">
        <v>347</v>
      </c>
      <c r="D126" s="85" t="s">
        <v>378</v>
      </c>
      <c r="E126" s="85">
        <v>5</v>
      </c>
      <c r="F126" s="85" t="s">
        <v>386</v>
      </c>
      <c r="G126" s="85" t="s">
        <v>114</v>
      </c>
      <c r="H126" s="170" t="s">
        <v>387</v>
      </c>
      <c r="I126" s="85" t="s">
        <v>388</v>
      </c>
      <c r="J126" s="87" t="str">
        <f>IF(G126="Harvest",GOTO J126,"")</f>
        <v/>
      </c>
      <c r="K126" s="87" t="str">
        <f>IF(G126="Harvest",GOTO K126,"")</f>
        <v/>
      </c>
      <c r="L126" s="88" t="str">
        <f>IF(G126="Fertilize",GOTO L126,"")</f>
        <v/>
      </c>
      <c r="M126" s="89" t="str">
        <f t="shared" si="8"/>
        <v/>
      </c>
      <c r="N126" s="85" t="str">
        <f>IF(G126="fertilize",GOTO N126,"")</f>
        <v/>
      </c>
      <c r="O126" s="89" t="s">
        <v>392</v>
      </c>
      <c r="P126" s="89">
        <f t="shared" si="6"/>
        <v>45204</v>
      </c>
      <c r="Q126" s="87" t="str">
        <f>IF(G126="compost",GOTO Q126,"")</f>
        <v/>
      </c>
      <c r="R126" s="88" t="str">
        <f>IF(G126="compost",GOTO R126,"")</f>
        <v/>
      </c>
      <c r="S126" s="85" t="str">
        <f>IF(G126="compost",GOTO S126,"")</f>
        <v/>
      </c>
      <c r="T126" s="85" t="str">
        <f>IF(G126="compost",GOTO T126,"")</f>
        <v/>
      </c>
      <c r="U126" s="85" t="str">
        <f>IF(G126="compost",GOTO U126,"")</f>
        <v/>
      </c>
      <c r="V126" s="85" t="str">
        <f>IF(G126="compost",GOTO V126,"")</f>
        <v/>
      </c>
      <c r="W126" s="85" t="str">
        <f>IF(G126="compost",GOTO W126,"")</f>
        <v/>
      </c>
      <c r="X126" s="170" t="str">
        <f>IF(G126="maintenance, garden",GOTO X126,IF(G126="Table",GOTO X126,IF(G126="maintenance, project",GOTO X126,"")))</f>
        <v/>
      </c>
      <c r="Y126" s="85" t="str">
        <f>IF(G126="Maintenance, garden",GOTO Y126,IF(G126="Table",GOTO Y126,IF(G126="maintenance, project",GOTO Y126,"")))</f>
        <v/>
      </c>
    </row>
    <row r="127" spans="1:25" s="85" customFormat="1" ht="19.5" customHeight="1" x14ac:dyDescent="0.3">
      <c r="A127" s="86">
        <v>45190</v>
      </c>
      <c r="B127" s="85" t="s">
        <v>376</v>
      </c>
      <c r="C127" s="85" t="s">
        <v>347</v>
      </c>
      <c r="D127" s="85" t="s">
        <v>390</v>
      </c>
      <c r="E127" s="85">
        <v>6</v>
      </c>
      <c r="F127" s="85" t="s">
        <v>389</v>
      </c>
      <c r="G127" s="85" t="s">
        <v>212</v>
      </c>
      <c r="H127" s="170" t="s">
        <v>219</v>
      </c>
      <c r="I127" s="85" t="s">
        <v>391</v>
      </c>
      <c r="J127" s="87">
        <v>1</v>
      </c>
      <c r="K127" s="87">
        <v>8</v>
      </c>
      <c r="L127" s="88" t="str">
        <f>IF(G127="Fertilize",GOTO L127,"")</f>
        <v/>
      </c>
      <c r="M127" s="89" t="str">
        <f t="shared" si="8"/>
        <v/>
      </c>
      <c r="N127" s="85" t="str">
        <f>IF(G127="fertilize",GOTO N127,"")</f>
        <v/>
      </c>
      <c r="O127" s="89" t="str">
        <f t="shared" ref="O127:O135" si="9">IF(G127="Plant",O127,"")</f>
        <v/>
      </c>
      <c r="P127" s="89" t="str">
        <f t="shared" si="6"/>
        <v/>
      </c>
      <c r="Q127" s="87" t="str">
        <f>IF(G127="compost",GOTO Q127,"")</f>
        <v/>
      </c>
      <c r="R127" s="88" t="str">
        <f>IF(G127="compost",GOTO R127,"")</f>
        <v/>
      </c>
      <c r="S127" s="85" t="str">
        <f>IF(G127="compost",GOTO S127,"")</f>
        <v/>
      </c>
      <c r="T127" s="85" t="str">
        <f>IF(G127="compost",GOTO T127,"")</f>
        <v/>
      </c>
      <c r="U127" s="85" t="str">
        <f>IF(G127="compost",GOTO U127,"")</f>
        <v/>
      </c>
      <c r="V127" s="85" t="str">
        <f>IF(G127="compost",GOTO V127,"")</f>
        <v/>
      </c>
      <c r="W127" s="85" t="str">
        <f>IF(G127="compost",GOTO W127,"")</f>
        <v/>
      </c>
      <c r="X127" s="170" t="str">
        <f>IF(G127="maintenance, garden",GOTO X127,IF(G127="Table",GOTO X127,IF(G127="maintenance, project",GOTO X127,"")))</f>
        <v/>
      </c>
      <c r="Y127" s="85" t="str">
        <f>IF(G127="Maintenance, garden",GOTO Y127,IF(G127="Table",GOTO Y127,IF(G127="maintenance, project",GOTO Y127,"")))</f>
        <v/>
      </c>
    </row>
    <row r="128" spans="1:25" s="85" customFormat="1" ht="19.5" customHeight="1" x14ac:dyDescent="0.3">
      <c r="A128" s="86">
        <v>45192</v>
      </c>
      <c r="B128" s="85" t="s">
        <v>113</v>
      </c>
      <c r="C128" s="85" t="s">
        <v>211</v>
      </c>
      <c r="D128" s="85" t="s">
        <v>113</v>
      </c>
      <c r="E128" s="85" t="s">
        <v>113</v>
      </c>
      <c r="F128" s="85" t="s">
        <v>113</v>
      </c>
      <c r="G128" s="85" t="s">
        <v>212</v>
      </c>
      <c r="H128" s="170" t="s">
        <v>215</v>
      </c>
      <c r="I128" s="85" t="s">
        <v>255</v>
      </c>
      <c r="J128" s="87">
        <v>2</v>
      </c>
      <c r="K128" s="87">
        <v>4</v>
      </c>
      <c r="L128" s="88" t="str">
        <f>IF(G128="Fertilize",GOTO L128,"")</f>
        <v/>
      </c>
      <c r="M128" s="89" t="str">
        <f t="shared" si="8"/>
        <v/>
      </c>
      <c r="N128" s="85" t="str">
        <f>IF(G128="fertilize",GOTO N128,"")</f>
        <v/>
      </c>
      <c r="O128" s="89" t="str">
        <f t="shared" si="9"/>
        <v/>
      </c>
      <c r="P128" s="89" t="str">
        <f t="shared" si="6"/>
        <v/>
      </c>
      <c r="Q128" s="87" t="str">
        <f>IF(G128="compost",GOTO Q128,"")</f>
        <v/>
      </c>
      <c r="R128" s="88" t="str">
        <f>IF(G128="compost",GOTO R128,"")</f>
        <v/>
      </c>
      <c r="S128" s="85" t="str">
        <f>IF(G128="compost",GOTO S128,"")</f>
        <v/>
      </c>
      <c r="T128" s="85" t="str">
        <f>IF(G128="compost",GOTO T128,"")</f>
        <v/>
      </c>
      <c r="U128" s="85" t="str">
        <f>IF(G128="compost",GOTO U128,"")</f>
        <v/>
      </c>
      <c r="V128" s="85" t="str">
        <f>IF(G128="compost",GOTO V128,"")</f>
        <v/>
      </c>
      <c r="W128" s="85" t="str">
        <f>IF(G128="compost",GOTO W128,"")</f>
        <v/>
      </c>
      <c r="X128" s="170" t="str">
        <f>IF(G128="maintenance, garden",GOTO X128,IF(G128="Table",GOTO X128,IF(G128="maintenance, project",GOTO X128,"")))</f>
        <v/>
      </c>
      <c r="Y128" s="85" t="str">
        <f>IF(G128="Maintenance, garden",GOTO Y128,IF(G128="Table",GOTO Y128,IF(G128="maintenance, project",GOTO Y128,"")))</f>
        <v/>
      </c>
    </row>
    <row r="129" spans="1:25" s="85" customFormat="1" ht="19.5" customHeight="1" x14ac:dyDescent="0.3">
      <c r="A129" s="86">
        <v>45192</v>
      </c>
      <c r="B129" s="85" t="s">
        <v>113</v>
      </c>
      <c r="C129" s="85" t="s">
        <v>211</v>
      </c>
      <c r="D129" s="85" t="s">
        <v>113</v>
      </c>
      <c r="E129" s="85" t="s">
        <v>113</v>
      </c>
      <c r="F129" s="85" t="s">
        <v>113</v>
      </c>
      <c r="G129" s="85" t="s">
        <v>212</v>
      </c>
      <c r="H129" s="170" t="s">
        <v>232</v>
      </c>
      <c r="I129" s="85" t="s">
        <v>234</v>
      </c>
      <c r="J129" s="87">
        <v>1</v>
      </c>
      <c r="K129" s="87">
        <v>0</v>
      </c>
      <c r="L129" s="88" t="str">
        <f>IF(G129="Fertilize",GOTO L129,"")</f>
        <v/>
      </c>
      <c r="M129" s="89" t="str">
        <f t="shared" si="8"/>
        <v/>
      </c>
      <c r="N129" s="85" t="str">
        <f>IF(G129="fertilize",GOTO N129,"")</f>
        <v/>
      </c>
      <c r="O129" s="89" t="str">
        <f t="shared" si="9"/>
        <v/>
      </c>
      <c r="P129" s="89" t="str">
        <f t="shared" si="6"/>
        <v/>
      </c>
      <c r="Q129" s="87" t="str">
        <f>IF(G129="compost",GOTO Q129,"")</f>
        <v/>
      </c>
      <c r="R129" s="88" t="str">
        <f>IF(G129="compost",GOTO R129,"")</f>
        <v/>
      </c>
      <c r="S129" s="85" t="str">
        <f>IF(G129="compost",GOTO S129,"")</f>
        <v/>
      </c>
      <c r="T129" s="85" t="str">
        <f>IF(G129="compost",GOTO T129,"")</f>
        <v/>
      </c>
      <c r="U129" s="85" t="str">
        <f>IF(G129="compost",GOTO U129,"")</f>
        <v/>
      </c>
      <c r="V129" s="85" t="str">
        <f>IF(G129="compost",GOTO V129,"")</f>
        <v/>
      </c>
      <c r="W129" s="85" t="str">
        <f>IF(G129="compost",GOTO W129,"")</f>
        <v/>
      </c>
      <c r="X129" s="170" t="str">
        <f>IF(G129="maintenance, garden",GOTO X129,IF(G129="Table",GOTO X129,IF(G129="maintenance, project",GOTO X129,"")))</f>
        <v/>
      </c>
      <c r="Y129" s="85" t="str">
        <f>IF(G129="Maintenance, garden",GOTO Y129,IF(G129="Table",GOTO Y129,IF(G129="maintenance, project",GOTO Y129,"")))</f>
        <v/>
      </c>
    </row>
    <row r="130" spans="1:25" s="85" customFormat="1" ht="19.5" customHeight="1" x14ac:dyDescent="0.3">
      <c r="A130" s="86">
        <v>45192</v>
      </c>
      <c r="B130" s="85" t="s">
        <v>113</v>
      </c>
      <c r="C130" s="85" t="s">
        <v>211</v>
      </c>
      <c r="D130" s="85" t="s">
        <v>113</v>
      </c>
      <c r="E130" s="85" t="s">
        <v>113</v>
      </c>
      <c r="F130" s="85" t="s">
        <v>113</v>
      </c>
      <c r="G130" s="85" t="s">
        <v>212</v>
      </c>
      <c r="H130" s="170" t="s">
        <v>219</v>
      </c>
      <c r="I130" s="85" t="s">
        <v>394</v>
      </c>
      <c r="J130" s="87">
        <v>1</v>
      </c>
      <c r="K130" s="87">
        <v>5</v>
      </c>
      <c r="L130" s="88" t="str">
        <f>IF(G130="Fertilize",GOTO L130,"")</f>
        <v/>
      </c>
      <c r="M130" s="89" t="str">
        <f t="shared" si="8"/>
        <v/>
      </c>
      <c r="N130" s="85" t="str">
        <f>IF(G130="fertilize",GOTO N130,"")</f>
        <v/>
      </c>
      <c r="O130" s="89" t="str">
        <f t="shared" si="9"/>
        <v/>
      </c>
      <c r="P130" s="89" t="str">
        <f t="shared" si="6"/>
        <v/>
      </c>
      <c r="Q130" s="87" t="str">
        <f>IF(G130="compost",GOTO Q130,"")</f>
        <v/>
      </c>
      <c r="R130" s="88" t="str">
        <f>IF(G130="compost",GOTO R130,"")</f>
        <v/>
      </c>
      <c r="S130" s="85" t="str">
        <f>IF(G130="compost",GOTO S130,"")</f>
        <v/>
      </c>
      <c r="T130" s="85" t="str">
        <f>IF(G130="compost",GOTO T130,"")</f>
        <v/>
      </c>
      <c r="U130" s="85" t="str">
        <f>IF(G130="compost",GOTO U130,"")</f>
        <v/>
      </c>
      <c r="V130" s="85" t="str">
        <f>IF(G130="compost",GOTO V130,"")</f>
        <v/>
      </c>
      <c r="W130" s="85" t="str">
        <f>IF(G130="compost",GOTO W130,"")</f>
        <v/>
      </c>
      <c r="X130" s="170" t="str">
        <f>IF(G130="maintenance, garden",GOTO X130,IF(G130="Table",GOTO X130,IF(G130="maintenance, project",GOTO X130,"")))</f>
        <v/>
      </c>
      <c r="Y130" s="85" t="str">
        <f>IF(G130="Maintenance, garden",GOTO Y130,IF(G130="Table",GOTO Y130,IF(G130="maintenance, project",GOTO Y130,"")))</f>
        <v/>
      </c>
    </row>
    <row r="131" spans="1:25" s="85" customFormat="1" ht="19.5" customHeight="1" x14ac:dyDescent="0.3">
      <c r="A131" s="86">
        <v>45192</v>
      </c>
      <c r="B131" s="85" t="s">
        <v>113</v>
      </c>
      <c r="C131" s="85" t="s">
        <v>211</v>
      </c>
      <c r="D131" s="85" t="s">
        <v>113</v>
      </c>
      <c r="E131" s="85" t="s">
        <v>113</v>
      </c>
      <c r="F131" s="85" t="s">
        <v>113</v>
      </c>
      <c r="G131" s="85" t="s">
        <v>212</v>
      </c>
      <c r="H131" s="170" t="s">
        <v>266</v>
      </c>
      <c r="I131" s="85" t="s">
        <v>259</v>
      </c>
      <c r="J131" s="87">
        <v>0</v>
      </c>
      <c r="K131" s="87">
        <v>5</v>
      </c>
      <c r="L131" s="88" t="str">
        <f>IF(G131="Fertilize",GOTO L131,"")</f>
        <v/>
      </c>
      <c r="M131" s="89" t="str">
        <f t="shared" si="8"/>
        <v/>
      </c>
      <c r="N131" s="85" t="str">
        <f>IF(G131="fertilize",GOTO N131,"")</f>
        <v/>
      </c>
      <c r="O131" s="89" t="str">
        <f t="shared" si="9"/>
        <v/>
      </c>
      <c r="P131" s="89" t="str">
        <f t="shared" si="6"/>
        <v/>
      </c>
      <c r="Q131" s="87" t="str">
        <f>IF(G131="compost",GOTO Q131,"")</f>
        <v/>
      </c>
      <c r="R131" s="88" t="str">
        <f>IF(G131="compost",GOTO R131,"")</f>
        <v/>
      </c>
      <c r="S131" s="85" t="str">
        <f>IF(G131="compost",GOTO S131,"")</f>
        <v/>
      </c>
      <c r="T131" s="85" t="str">
        <f>IF(G131="compost",GOTO T131,"")</f>
        <v/>
      </c>
      <c r="U131" s="85" t="str">
        <f>IF(G131="compost",GOTO U131,"")</f>
        <v/>
      </c>
      <c r="V131" s="85" t="str">
        <f>IF(G131="compost",GOTO V131,"")</f>
        <v/>
      </c>
      <c r="W131" s="85" t="str">
        <f>IF(G131="compost",GOTO W131,"")</f>
        <v/>
      </c>
      <c r="X131" s="170" t="str">
        <f>IF(G131="maintenance, garden",GOTO X131,IF(G131="Table",GOTO X131,IF(G131="maintenance, project",GOTO X131,"")))</f>
        <v/>
      </c>
      <c r="Y131" s="85" t="str">
        <f>IF(G131="Maintenance, garden",GOTO Y131,IF(G131="Table",GOTO Y131,IF(G131="maintenance, project",GOTO Y131,"")))</f>
        <v/>
      </c>
    </row>
    <row r="132" spans="1:25" s="85" customFormat="1" ht="19.5" customHeight="1" x14ac:dyDescent="0.3">
      <c r="A132" s="86">
        <v>45192</v>
      </c>
      <c r="B132" s="85" t="s">
        <v>113</v>
      </c>
      <c r="C132" s="85" t="s">
        <v>211</v>
      </c>
      <c r="D132" s="85" t="s">
        <v>113</v>
      </c>
      <c r="E132" s="85" t="s">
        <v>113</v>
      </c>
      <c r="F132" s="85" t="s">
        <v>113</v>
      </c>
      <c r="G132" s="85" t="s">
        <v>212</v>
      </c>
      <c r="H132" s="170" t="s">
        <v>350</v>
      </c>
      <c r="I132" s="85" t="s">
        <v>344</v>
      </c>
      <c r="J132" s="87">
        <v>1</v>
      </c>
      <c r="K132" s="87">
        <v>10</v>
      </c>
      <c r="L132" s="88" t="str">
        <f>IF(G132="Fertilize",GOTO L132,"")</f>
        <v/>
      </c>
      <c r="M132" s="89" t="str">
        <f t="shared" si="8"/>
        <v/>
      </c>
      <c r="N132" s="85" t="str">
        <f>IF(G132="fertilize",GOTO N132,"")</f>
        <v/>
      </c>
      <c r="O132" s="89" t="str">
        <f t="shared" si="9"/>
        <v/>
      </c>
      <c r="P132" s="89" t="str">
        <f t="shared" si="6"/>
        <v/>
      </c>
      <c r="Q132" s="87" t="str">
        <f>IF(G132="compost",GOTO Q132,"")</f>
        <v/>
      </c>
      <c r="R132" s="88" t="str">
        <f>IF(G132="compost",GOTO R132,"")</f>
        <v/>
      </c>
      <c r="S132" s="85" t="str">
        <f>IF(G132="compost",GOTO S132,"")</f>
        <v/>
      </c>
      <c r="T132" s="85" t="str">
        <f>IF(G132="compost",GOTO T132,"")</f>
        <v/>
      </c>
      <c r="U132" s="85" t="str">
        <f>IF(G132="compost",GOTO U132,"")</f>
        <v/>
      </c>
      <c r="V132" s="85" t="str">
        <f>IF(G132="compost",GOTO V132,"")</f>
        <v/>
      </c>
      <c r="W132" s="85" t="str">
        <f>IF(G132="compost",GOTO W132,"")</f>
        <v/>
      </c>
      <c r="X132" s="170" t="str">
        <f>IF(G132="maintenance, garden",GOTO X132,IF(G132="Table",GOTO X132,IF(G132="maintenance, project",GOTO X132,"")))</f>
        <v/>
      </c>
      <c r="Y132" s="85" t="str">
        <f>IF(G132="Maintenance, garden",GOTO Y132,IF(G132="Table",GOTO Y132,IF(G132="maintenance, project",GOTO Y132,"")))</f>
        <v/>
      </c>
    </row>
    <row r="133" spans="1:25" s="85" customFormat="1" ht="19.5" customHeight="1" x14ac:dyDescent="0.3">
      <c r="A133" s="86">
        <v>45195</v>
      </c>
      <c r="B133" s="85" t="s">
        <v>113</v>
      </c>
      <c r="C133" s="85" t="s">
        <v>211</v>
      </c>
      <c r="D133" s="85" t="s">
        <v>113</v>
      </c>
      <c r="E133" s="85" t="s">
        <v>113</v>
      </c>
      <c r="F133" s="85" t="s">
        <v>113</v>
      </c>
      <c r="G133" s="85" t="s">
        <v>448</v>
      </c>
      <c r="H133" s="170" t="s">
        <v>366</v>
      </c>
      <c r="I133" s="85" t="s">
        <v>367</v>
      </c>
      <c r="J133" s="87" t="str">
        <f>IF(G133="Harvest",GOTO J133,"")</f>
        <v/>
      </c>
      <c r="K133" s="87" t="str">
        <f>IF(G133="Harvest",GOTO K133,"")</f>
        <v/>
      </c>
      <c r="L133" s="88" t="s">
        <v>449</v>
      </c>
      <c r="M133" s="89" t="s">
        <v>450</v>
      </c>
      <c r="N133" s="85" t="s">
        <v>378</v>
      </c>
      <c r="O133" s="89" t="str">
        <f t="shared" si="9"/>
        <v/>
      </c>
      <c r="P133" s="89" t="str">
        <f t="shared" si="6"/>
        <v/>
      </c>
      <c r="Q133" s="87" t="str">
        <f>IF(G133="compost",GOTO Q133,"")</f>
        <v/>
      </c>
      <c r="R133" s="88" t="str">
        <f>IF(G133="compost",GOTO R133,"")</f>
        <v/>
      </c>
      <c r="S133" s="85" t="str">
        <f>IF(G133="compost",GOTO S133,"")</f>
        <v/>
      </c>
      <c r="T133" s="85" t="str">
        <f>IF(G133="compost",GOTO T133,"")</f>
        <v/>
      </c>
      <c r="U133" s="85" t="str">
        <f>IF(G133="compost",GOTO U133,"")</f>
        <v/>
      </c>
      <c r="V133" s="85" t="str">
        <f>IF(G133="compost",GOTO V133,"")</f>
        <v/>
      </c>
      <c r="W133" s="85" t="str">
        <f>IF(G133="compost",GOTO W133,"")</f>
        <v/>
      </c>
      <c r="X133" s="170" t="s">
        <v>398</v>
      </c>
      <c r="Y133" s="85" t="s">
        <v>113</v>
      </c>
    </row>
    <row r="134" spans="1:25" s="85" customFormat="1" ht="19.5" customHeight="1" x14ac:dyDescent="0.3">
      <c r="A134" s="86">
        <v>45195</v>
      </c>
      <c r="B134" s="85" t="s">
        <v>113</v>
      </c>
      <c r="C134" s="85" t="s">
        <v>113</v>
      </c>
      <c r="D134" s="85" t="s">
        <v>211</v>
      </c>
      <c r="E134" s="85" t="s">
        <v>113</v>
      </c>
      <c r="F134" s="85" t="s">
        <v>113</v>
      </c>
      <c r="G134" s="85" t="s">
        <v>237</v>
      </c>
      <c r="H134" s="170" t="str">
        <f>IF(A134="","",IF(G134="maintenance, garden","",IF(G134="maintenance, project","",IF(G134="compost","",GOTO I134))))</f>
        <v/>
      </c>
      <c r="I134" s="85" t="s">
        <v>395</v>
      </c>
      <c r="J134" s="87" t="str">
        <f>IF(G134="Harvest",GOTO J134,"")</f>
        <v/>
      </c>
      <c r="K134" s="87" t="str">
        <f>IF(G134="Harvest",GOTO K134,"")</f>
        <v/>
      </c>
      <c r="L134" s="88" t="str">
        <f>IF(G134="Fertilize",GOTO L134,"")</f>
        <v/>
      </c>
      <c r="M134" s="89" t="str">
        <f t="shared" ref="M134:M165" si="10">IF(G134="Fertilize",A134+14,"")</f>
        <v/>
      </c>
      <c r="N134" s="85" t="str">
        <f>IF(G134="fertilize",GOTO N134,"")</f>
        <v/>
      </c>
      <c r="O134" s="89" t="str">
        <f t="shared" si="9"/>
        <v/>
      </c>
      <c r="P134" s="89" t="str">
        <f t="shared" si="6"/>
        <v/>
      </c>
      <c r="Q134" s="87" t="str">
        <f>IF(G134="compost",GOTO Q134,"")</f>
        <v/>
      </c>
      <c r="R134" s="88" t="str">
        <f>IF(G134="compost",GOTO R134,"")</f>
        <v/>
      </c>
      <c r="S134" s="85" t="str">
        <f>IF(G134="compost",GOTO S134,"")</f>
        <v/>
      </c>
      <c r="T134" s="85" t="str">
        <f>IF(G134="compost",GOTO T134,"")</f>
        <v/>
      </c>
      <c r="U134" s="85" t="str">
        <f>IF(G134="compost",GOTO U134,"")</f>
        <v/>
      </c>
      <c r="V134" s="85" t="str">
        <f>IF(G134="compost",GOTO V134,"")</f>
        <v/>
      </c>
      <c r="W134" s="85" t="str">
        <f>IF(G134="compost",GOTO W134,"")</f>
        <v/>
      </c>
      <c r="X134" s="170" t="s">
        <v>396</v>
      </c>
      <c r="Y134" s="85" t="s">
        <v>397</v>
      </c>
    </row>
    <row r="135" spans="1:25" s="85" customFormat="1" ht="19.5" customHeight="1" x14ac:dyDescent="0.3">
      <c r="A135" s="86">
        <v>45195</v>
      </c>
      <c r="B135" s="85" t="s">
        <v>113</v>
      </c>
      <c r="C135" s="85" t="s">
        <v>211</v>
      </c>
      <c r="D135" s="85" t="s">
        <v>113</v>
      </c>
      <c r="E135" s="85" t="s">
        <v>113</v>
      </c>
      <c r="F135" s="85" t="s">
        <v>113</v>
      </c>
      <c r="G135" s="85" t="s">
        <v>226</v>
      </c>
      <c r="H135" s="170" t="str">
        <f>IF(A135="","",IF(G135="maintenance, garden","",IF(G135="maintenance, project","",IF(G135="compost","",GOTO I135))))</f>
        <v/>
      </c>
      <c r="I135" s="85" t="s">
        <v>344</v>
      </c>
      <c r="J135" s="87" t="str">
        <f>IF(G135="Harvest",GOTO J135,"")</f>
        <v/>
      </c>
      <c r="K135" s="87" t="str">
        <f>IF(G135="Harvest",GOTO K135,"")</f>
        <v/>
      </c>
      <c r="L135" s="88" t="str">
        <f>IF(G135="Fertilize",GOTO L135,"")</f>
        <v/>
      </c>
      <c r="M135" s="89" t="str">
        <f t="shared" si="10"/>
        <v/>
      </c>
      <c r="N135" s="85" t="str">
        <f>IF(G135="fertilize",GOTO N135,"")</f>
        <v/>
      </c>
      <c r="O135" s="89" t="str">
        <f t="shared" si="9"/>
        <v/>
      </c>
      <c r="P135" s="89" t="str">
        <f t="shared" ref="P135:P198" si="11">IF(G135="Plant", A135+14,"")</f>
        <v/>
      </c>
      <c r="Q135" s="87" t="str">
        <f>IF(G135="compost",GOTO Q135,"")</f>
        <v/>
      </c>
      <c r="R135" s="88" t="str">
        <f>IF(G135="compost",GOTO R135,"")</f>
        <v/>
      </c>
      <c r="S135" s="85" t="str">
        <f>IF(G135="compost",GOTO S135,"")</f>
        <v/>
      </c>
      <c r="T135" s="85" t="str">
        <f>IF(G135="compost",GOTO T135,"")</f>
        <v/>
      </c>
      <c r="U135" s="85" t="str">
        <f>IF(G135="compost",GOTO U135,"")</f>
        <v/>
      </c>
      <c r="V135" s="85" t="str">
        <f>IF(G135="compost",GOTO V135,"")</f>
        <v/>
      </c>
      <c r="W135" s="85" t="str">
        <f>IF(G135="compost",GOTO W135,"")</f>
        <v/>
      </c>
      <c r="X135" s="170" t="s">
        <v>398</v>
      </c>
      <c r="Y135" s="85" t="s">
        <v>113</v>
      </c>
    </row>
    <row r="136" spans="1:25" s="85" customFormat="1" ht="19.5" customHeight="1" x14ac:dyDescent="0.3">
      <c r="A136" s="86">
        <v>45197</v>
      </c>
      <c r="B136" s="85" t="s">
        <v>346</v>
      </c>
      <c r="C136" s="85" t="s">
        <v>399</v>
      </c>
      <c r="D136" s="85" t="s">
        <v>403</v>
      </c>
      <c r="E136" s="85">
        <v>3</v>
      </c>
      <c r="F136" s="85" t="s">
        <v>408</v>
      </c>
      <c r="G136" s="85" t="s">
        <v>114</v>
      </c>
      <c r="H136" s="170" t="s">
        <v>404</v>
      </c>
      <c r="I136" s="85" t="s">
        <v>405</v>
      </c>
      <c r="J136" s="87" t="str">
        <f>IF(G136="Harvest",GOTO J136,"")</f>
        <v/>
      </c>
      <c r="K136" s="87" t="str">
        <f>IF(G136="Harvest",GOTO K136,"")</f>
        <v/>
      </c>
      <c r="L136" s="88" t="str">
        <f>IF(G136="Fertilize",GOTO L136,"")</f>
        <v/>
      </c>
      <c r="M136" s="89" t="str">
        <f t="shared" si="10"/>
        <v/>
      </c>
      <c r="N136" s="85" t="str">
        <f>IF(G136="fertilize",GOTO N136,"")</f>
        <v/>
      </c>
      <c r="O136" s="89" t="s">
        <v>406</v>
      </c>
      <c r="P136" s="89">
        <f t="shared" si="11"/>
        <v>45211</v>
      </c>
      <c r="Q136" s="87" t="str">
        <f>IF(G136="compost",GOTO Q136,"")</f>
        <v/>
      </c>
      <c r="R136" s="88" t="str">
        <f>IF(G136="compost",GOTO R136,"")</f>
        <v/>
      </c>
      <c r="S136" s="85" t="str">
        <f>IF(G136="compost",GOTO S136,"")</f>
        <v/>
      </c>
      <c r="T136" s="85" t="str">
        <f>IF(G136="compost",GOTO T136,"")</f>
        <v/>
      </c>
      <c r="U136" s="85" t="str">
        <f>IF(G136="compost",GOTO U136,"")</f>
        <v/>
      </c>
      <c r="V136" s="85" t="str">
        <f>IF(G136="compost",GOTO V136,"")</f>
        <v/>
      </c>
      <c r="W136" s="85" t="str">
        <f>IF(G136="compost",GOTO W136,"")</f>
        <v/>
      </c>
      <c r="X136" s="170" t="str">
        <f>IF(G136="maintenance, garden",GOTO X136,IF(G136="Table",GOTO X136,IF(G136="maintenance, project",GOTO X136,"")))</f>
        <v/>
      </c>
      <c r="Y136" s="85" t="str">
        <f>IF(G136="Maintenance, garden",GOTO Y136,IF(G136="Table",GOTO Y136,IF(G136="maintenance, project",GOTO Y136,"")))</f>
        <v/>
      </c>
    </row>
    <row r="137" spans="1:25" s="85" customFormat="1" ht="19.5" customHeight="1" x14ac:dyDescent="0.3">
      <c r="A137" s="86">
        <v>45197</v>
      </c>
      <c r="B137" s="85" t="s">
        <v>346</v>
      </c>
      <c r="C137" s="85" t="s">
        <v>399</v>
      </c>
      <c r="D137" s="85" t="s">
        <v>400</v>
      </c>
      <c r="E137" s="85">
        <v>2</v>
      </c>
      <c r="F137" s="85" t="s">
        <v>401</v>
      </c>
      <c r="G137" s="85" t="s">
        <v>373</v>
      </c>
      <c r="H137" s="170" t="str">
        <f>IF(A137="","",IF(G137="maintenance, garden","",IF(G137="maintenance, project","",IF(G137="compost","",GOTO I137))))</f>
        <v/>
      </c>
      <c r="I137" s="85" t="str">
        <f>IF(A137="","",IF(G137="compost","",GOTO I137))</f>
        <v/>
      </c>
      <c r="J137" s="87" t="str">
        <f>IF(G137="Harvest",GOTO J137,"")</f>
        <v/>
      </c>
      <c r="K137" s="87" t="str">
        <f>IF(G137="Harvest",GOTO K137,"")</f>
        <v/>
      </c>
      <c r="L137" s="88" t="str">
        <f>IF(G137="Fertilize",GOTO L137,"")</f>
        <v/>
      </c>
      <c r="M137" s="89" t="str">
        <f t="shared" si="10"/>
        <v/>
      </c>
      <c r="N137" s="85" t="str">
        <f>IF(G137="fertilize",GOTO N137,"")</f>
        <v/>
      </c>
      <c r="O137" s="89" t="str">
        <f>IF(G137="Plant",O137,"")</f>
        <v/>
      </c>
      <c r="P137" s="89" t="str">
        <f t="shared" si="11"/>
        <v/>
      </c>
      <c r="Q137" s="87">
        <v>91</v>
      </c>
      <c r="R137" s="88"/>
      <c r="S137" s="85">
        <v>1</v>
      </c>
      <c r="T137" s="85">
        <v>132</v>
      </c>
      <c r="U137" s="85">
        <v>84</v>
      </c>
      <c r="V137" s="85">
        <v>82</v>
      </c>
      <c r="W137" s="85" t="s">
        <v>402</v>
      </c>
      <c r="X137" s="170" t="str">
        <f>IF(G137="maintenance, garden",GOTO X137,IF(G137="Table",GOTO X137,IF(G137="maintenance, project",GOTO X137,"")))</f>
        <v/>
      </c>
      <c r="Y137" s="85" t="str">
        <f>IF(G137="Maintenance, garden",GOTO Y137,IF(G137="Table",GOTO Y137,IF(G137="maintenance, project",GOTO Y137,"")))</f>
        <v/>
      </c>
    </row>
    <row r="138" spans="1:25" s="85" customFormat="1" ht="19.5" customHeight="1" x14ac:dyDescent="0.3">
      <c r="A138" s="86">
        <v>45197</v>
      </c>
      <c r="B138" s="85" t="s">
        <v>346</v>
      </c>
      <c r="C138" s="85" t="s">
        <v>399</v>
      </c>
      <c r="D138" s="85" t="s">
        <v>407</v>
      </c>
      <c r="E138" s="85">
        <v>3</v>
      </c>
      <c r="F138" s="85" t="s">
        <v>408</v>
      </c>
      <c r="G138" s="85" t="s">
        <v>114</v>
      </c>
      <c r="H138" s="170" t="s">
        <v>350</v>
      </c>
      <c r="I138" s="85" t="s">
        <v>409</v>
      </c>
      <c r="J138" s="87" t="str">
        <f>IF(G138="Harvest",GOTO J138,"")</f>
        <v/>
      </c>
      <c r="K138" s="87" t="str">
        <f>IF(G138="Harvest",GOTO K138,"")</f>
        <v/>
      </c>
      <c r="L138" s="88" t="str">
        <f>IF(G138="Fertilize",GOTO L138,"")</f>
        <v/>
      </c>
      <c r="M138" s="89" t="str">
        <f t="shared" si="10"/>
        <v/>
      </c>
      <c r="N138" s="85" t="str">
        <f>IF(G138="fertilize",GOTO N138,"")</f>
        <v/>
      </c>
      <c r="O138" s="89" t="str">
        <f ca="1">IF(G138="Plant",O138,"")</f>
        <v/>
      </c>
      <c r="P138" s="89">
        <f t="shared" si="11"/>
        <v>45211</v>
      </c>
      <c r="Q138" s="87" t="str">
        <f>IF(G138="compost",GOTO Q138,"")</f>
        <v/>
      </c>
      <c r="R138" s="88" t="str">
        <f>IF(G138="compost",GOTO R138,"")</f>
        <v/>
      </c>
      <c r="S138" s="85" t="str">
        <f>IF(G138="compost",GOTO S138,"")</f>
        <v/>
      </c>
      <c r="T138" s="85" t="str">
        <f>IF(G138="compost",GOTO T138,"")</f>
        <v/>
      </c>
      <c r="U138" s="85" t="str">
        <f>IF(G138="compost",GOTO U138,"")</f>
        <v/>
      </c>
      <c r="V138" s="85" t="str">
        <f>IF(G138="compost",GOTO V138,"")</f>
        <v/>
      </c>
      <c r="W138" s="85" t="str">
        <f>IF(G138="compost",GOTO W138,"")</f>
        <v/>
      </c>
      <c r="X138" s="170" t="str">
        <f>IF(G138="maintenance, garden",GOTO X138,IF(G138="Table",GOTO X138,IF(G138="maintenance, project",GOTO X138,"")))</f>
        <v/>
      </c>
      <c r="Y138" s="85" t="str">
        <f>IF(G138="Maintenance, garden",GOTO Y138,IF(G138="Table",GOTO Y138,IF(G138="maintenance, project",GOTO Y138,"")))</f>
        <v/>
      </c>
    </row>
    <row r="139" spans="1:25" s="85" customFormat="1" ht="19.5" customHeight="1" x14ac:dyDescent="0.3">
      <c r="A139" s="86">
        <v>45197</v>
      </c>
      <c r="B139" s="85" t="s">
        <v>346</v>
      </c>
      <c r="C139" s="85" t="s">
        <v>399</v>
      </c>
      <c r="D139" s="85" t="s">
        <v>410</v>
      </c>
      <c r="E139" s="85">
        <v>4</v>
      </c>
      <c r="F139" s="85" t="s">
        <v>376</v>
      </c>
      <c r="G139" s="85" t="s">
        <v>212</v>
      </c>
      <c r="H139" s="170" t="s">
        <v>232</v>
      </c>
      <c r="I139" s="85" t="s">
        <v>234</v>
      </c>
      <c r="J139" s="87">
        <v>10</v>
      </c>
      <c r="K139" s="87">
        <v>15</v>
      </c>
      <c r="L139" s="88" t="str">
        <f>IF(G139="Fertilize",GOTO L139,"")</f>
        <v/>
      </c>
      <c r="M139" s="89" t="str">
        <f t="shared" si="10"/>
        <v/>
      </c>
      <c r="N139" s="85" t="str">
        <f>IF(G139="fertilize",GOTO N139,"")</f>
        <v/>
      </c>
      <c r="O139" s="89" t="str">
        <f>IF(G139="Plant",O139,"")</f>
        <v/>
      </c>
      <c r="P139" s="89" t="str">
        <f t="shared" si="11"/>
        <v/>
      </c>
      <c r="Q139" s="87" t="str">
        <f>IF(G139="compost",GOTO Q139,"")</f>
        <v/>
      </c>
      <c r="R139" s="88" t="str">
        <f>IF(G139="compost",GOTO R139,"")</f>
        <v/>
      </c>
      <c r="S139" s="85" t="str">
        <f>IF(G139="compost",GOTO S139,"")</f>
        <v/>
      </c>
      <c r="T139" s="85" t="str">
        <f>IF(G139="compost",GOTO T139,"")</f>
        <v/>
      </c>
      <c r="U139" s="85" t="str">
        <f>IF(G139="compost",GOTO U139,"")</f>
        <v/>
      </c>
      <c r="V139" s="85" t="str">
        <f>IF(G139="compost",GOTO V139,"")</f>
        <v/>
      </c>
      <c r="W139" s="85" t="str">
        <f>IF(G139="compost",GOTO W139,"")</f>
        <v/>
      </c>
      <c r="X139" s="170" t="str">
        <f>IF(G139="maintenance, garden",GOTO X139,IF(G139="Table",GOTO X139,IF(G139="maintenance, project",GOTO X139,"")))</f>
        <v/>
      </c>
      <c r="Y139" s="85" t="str">
        <f>IF(G139="Maintenance, garden",GOTO Y139,IF(G139="Table",GOTO Y139,IF(G139="maintenance, project",GOTO Y139,"")))</f>
        <v/>
      </c>
    </row>
    <row r="140" spans="1:25" s="85" customFormat="1" ht="19.5" customHeight="1" x14ac:dyDescent="0.3">
      <c r="A140" s="86">
        <v>45197</v>
      </c>
      <c r="B140" s="85" t="s">
        <v>346</v>
      </c>
      <c r="C140" s="85" t="s">
        <v>399</v>
      </c>
      <c r="D140" s="85" t="s">
        <v>410</v>
      </c>
      <c r="E140" s="85">
        <v>4</v>
      </c>
      <c r="F140" s="85" t="s">
        <v>376</v>
      </c>
      <c r="G140" s="85" t="s">
        <v>212</v>
      </c>
      <c r="H140" s="170" t="s">
        <v>266</v>
      </c>
      <c r="I140" s="85" t="s">
        <v>259</v>
      </c>
      <c r="J140" s="87">
        <v>1</v>
      </c>
      <c r="K140" s="87">
        <v>2</v>
      </c>
      <c r="L140" s="88" t="str">
        <f>IF(G140="Fertilize",GOTO L140,"")</f>
        <v/>
      </c>
      <c r="M140" s="89" t="str">
        <f t="shared" si="10"/>
        <v/>
      </c>
      <c r="N140" s="85" t="str">
        <f>IF(G140="fertilize",GOTO N140,"")</f>
        <v/>
      </c>
      <c r="O140" s="89" t="str">
        <f>IF(G140="Plant",O140,"")</f>
        <v/>
      </c>
      <c r="P140" s="89" t="str">
        <f t="shared" si="11"/>
        <v/>
      </c>
      <c r="Q140" s="87" t="str">
        <f>IF(G140="compost",GOTO Q140,"")</f>
        <v/>
      </c>
      <c r="R140" s="88" t="str">
        <f>IF(G140="compost",GOTO R140,"")</f>
        <v/>
      </c>
      <c r="S140" s="85" t="str">
        <f>IF(G140="compost",GOTO S140,"")</f>
        <v/>
      </c>
      <c r="T140" s="85" t="str">
        <f>IF(G140="compost",GOTO T140,"")</f>
        <v/>
      </c>
      <c r="U140" s="85" t="str">
        <f>IF(G140="compost",GOTO U140,"")</f>
        <v/>
      </c>
      <c r="V140" s="85" t="str">
        <f>IF(G140="compost",GOTO V140,"")</f>
        <v/>
      </c>
      <c r="W140" s="85" t="str">
        <f>IF(G140="compost",GOTO W140,"")</f>
        <v/>
      </c>
      <c r="X140" s="170" t="str">
        <f>IF(G140="maintenance, garden",GOTO X140,IF(G140="Table",GOTO X140,IF(G140="maintenance, project",GOTO X140,"")))</f>
        <v/>
      </c>
      <c r="Y140" s="85" t="str">
        <f>IF(G140="Maintenance, garden",GOTO Y140,IF(G140="Table",GOTO Y140,IF(G140="maintenance, project",GOTO Y140,"")))</f>
        <v/>
      </c>
    </row>
    <row r="141" spans="1:25" s="85" customFormat="1" ht="19.5" customHeight="1" x14ac:dyDescent="0.3">
      <c r="A141" s="86">
        <v>45197</v>
      </c>
      <c r="B141" s="85" t="s">
        <v>346</v>
      </c>
      <c r="C141" s="85" t="s">
        <v>399</v>
      </c>
      <c r="D141" s="85" t="s">
        <v>411</v>
      </c>
      <c r="E141" s="85">
        <v>5</v>
      </c>
      <c r="F141" s="85" t="s">
        <v>412</v>
      </c>
      <c r="G141" s="85" t="s">
        <v>114</v>
      </c>
      <c r="H141" s="170" t="s">
        <v>413</v>
      </c>
      <c r="I141" s="85" t="s">
        <v>414</v>
      </c>
      <c r="J141" s="87" t="str">
        <f>IF(G141="Harvest",GOTO J141,"")</f>
        <v/>
      </c>
      <c r="K141" s="87" t="str">
        <f>IF(G141="Harvest",GOTO K141,"")</f>
        <v/>
      </c>
      <c r="L141" s="88" t="str">
        <f>IF(G141="Fertilize",GOTO L141,"")</f>
        <v/>
      </c>
      <c r="M141" s="89" t="str">
        <f t="shared" si="10"/>
        <v/>
      </c>
      <c r="N141" s="85" t="str">
        <f>IF(G141="fertilize",GOTO N141,"")</f>
        <v/>
      </c>
      <c r="O141" s="89" t="s">
        <v>415</v>
      </c>
      <c r="P141" s="89">
        <f t="shared" si="11"/>
        <v>45211</v>
      </c>
      <c r="Q141" s="87" t="str">
        <f>IF(G141="compost",GOTO Q141,"")</f>
        <v/>
      </c>
      <c r="R141" s="88" t="str">
        <f>IF(G141="compost",GOTO R141,"")</f>
        <v/>
      </c>
      <c r="S141" s="85" t="str">
        <f>IF(G141="compost",GOTO S141,"")</f>
        <v/>
      </c>
      <c r="T141" s="85" t="str">
        <f>IF(G141="compost",GOTO T141,"")</f>
        <v/>
      </c>
      <c r="U141" s="85" t="str">
        <f>IF(G141="compost",GOTO U141,"")</f>
        <v/>
      </c>
      <c r="V141" s="85" t="str">
        <f>IF(G141="compost",GOTO V141,"")</f>
        <v/>
      </c>
      <c r="W141" s="85" t="str">
        <f>IF(G141="compost",GOTO W141,"")</f>
        <v/>
      </c>
      <c r="X141" s="170" t="str">
        <f>IF(G141="maintenance, garden",GOTO X141,IF(G141="Table",GOTO X141,IF(G141="maintenance, project",GOTO X141,"")))</f>
        <v/>
      </c>
      <c r="Y141" s="85" t="str">
        <f>IF(G141="Maintenance, garden",GOTO Y141,IF(G141="Table",GOTO Y141,IF(G141="maintenance, project",GOTO Y141,"")))</f>
        <v/>
      </c>
    </row>
    <row r="142" spans="1:25" s="85" customFormat="1" ht="19.5" customHeight="1" x14ac:dyDescent="0.3">
      <c r="A142" s="86">
        <v>45197</v>
      </c>
      <c r="B142" s="85" t="s">
        <v>346</v>
      </c>
      <c r="C142" s="85" t="s">
        <v>399</v>
      </c>
      <c r="D142" s="85" t="s">
        <v>416</v>
      </c>
      <c r="E142" s="85">
        <v>6</v>
      </c>
      <c r="F142" s="85" t="s">
        <v>417</v>
      </c>
      <c r="G142" s="85" t="s">
        <v>124</v>
      </c>
      <c r="H142" s="170" t="s">
        <v>418</v>
      </c>
      <c r="I142" s="85" t="s">
        <v>388</v>
      </c>
      <c r="J142" s="87" t="s">
        <v>113</v>
      </c>
      <c r="K142" s="87" t="s">
        <v>113</v>
      </c>
      <c r="L142" s="88" t="str">
        <f>IF(G142="Fertilize",GOTO L142,"")</f>
        <v/>
      </c>
      <c r="M142" s="89" t="str">
        <f t="shared" si="10"/>
        <v/>
      </c>
      <c r="N142" s="85" t="str">
        <f>IF(G142="fertilize",GOTO N142,"")</f>
        <v/>
      </c>
      <c r="O142" s="89" t="s">
        <v>419</v>
      </c>
      <c r="P142" s="89" t="str">
        <f t="shared" si="11"/>
        <v/>
      </c>
      <c r="Q142" s="87" t="str">
        <f>IF(G142="compost",GOTO Q142,"")</f>
        <v/>
      </c>
      <c r="R142" s="88" t="str">
        <f>IF(G142="compost",GOTO R142,"")</f>
        <v/>
      </c>
      <c r="S142" s="85" t="str">
        <f>IF(G142="compost",GOTO S142,"")</f>
        <v/>
      </c>
      <c r="T142" s="85" t="str">
        <f>IF(G142="compost",GOTO T142,"")</f>
        <v/>
      </c>
      <c r="U142" s="85" t="str">
        <f>IF(G142="compost",GOTO U142,"")</f>
        <v/>
      </c>
      <c r="V142" s="85" t="str">
        <f>IF(G142="compost",GOTO V142,"")</f>
        <v/>
      </c>
      <c r="W142" s="85" t="str">
        <f>IF(G142="compost",GOTO W142,"")</f>
        <v/>
      </c>
      <c r="X142" s="170" t="str">
        <f>IF(G142="maintenance, garden",GOTO X142,IF(G142="Table",GOTO X142,IF(G142="maintenance, project",GOTO X142,"")))</f>
        <v/>
      </c>
      <c r="Y142" s="85" t="str">
        <f>IF(G142="Maintenance, garden",GOTO Y142,IF(G142="Table",GOTO Y142,IF(G142="maintenance, project",GOTO Y142,"")))</f>
        <v/>
      </c>
    </row>
    <row r="143" spans="1:25" s="85" customFormat="1" ht="19.5" customHeight="1" x14ac:dyDescent="0.3">
      <c r="A143" s="86">
        <v>45197</v>
      </c>
      <c r="B143" s="85" t="s">
        <v>376</v>
      </c>
      <c r="C143" s="85" t="s">
        <v>399</v>
      </c>
      <c r="D143" s="85" t="s">
        <v>420</v>
      </c>
      <c r="E143" s="85">
        <v>2</v>
      </c>
      <c r="F143" s="85" t="s">
        <v>421</v>
      </c>
      <c r="G143" s="85" t="s">
        <v>373</v>
      </c>
      <c r="H143" s="170" t="str">
        <f>IF(A143="","",IF(G143="maintenance, garden","",IF(G143="maintenance, project","",IF(G143="compost","",GOTO I143))))</f>
        <v/>
      </c>
      <c r="I143" s="85" t="str">
        <f>IF(A143="","",IF(G143="compost","",GOTO I143))</f>
        <v/>
      </c>
      <c r="J143" s="87" t="str">
        <f>IF(G143="Harvest",GOTO J143,"")</f>
        <v/>
      </c>
      <c r="K143" s="87" t="str">
        <f>IF(G143="Harvest",GOTO K143,"")</f>
        <v/>
      </c>
      <c r="L143" s="88" t="str">
        <f>IF(G143="Fertilize",GOTO L143,"")</f>
        <v/>
      </c>
      <c r="M143" s="89" t="str">
        <f t="shared" si="10"/>
        <v/>
      </c>
      <c r="N143" s="85" t="str">
        <f>IF(G143="fertilize",GOTO N143,"")</f>
        <v/>
      </c>
      <c r="O143" s="89" t="str">
        <f>IF(G143="Plant",O143,"")</f>
        <v/>
      </c>
      <c r="P143" s="89" t="str">
        <f t="shared" si="11"/>
        <v/>
      </c>
      <c r="Q143" s="87">
        <v>96</v>
      </c>
      <c r="R143" s="88" t="s">
        <v>113</v>
      </c>
      <c r="S143" s="85">
        <v>1</v>
      </c>
      <c r="T143" s="85">
        <v>140</v>
      </c>
      <c r="U143" s="85">
        <v>82</v>
      </c>
      <c r="V143" s="85">
        <v>80</v>
      </c>
      <c r="W143" s="85" t="s">
        <v>402</v>
      </c>
      <c r="X143" s="170" t="str">
        <f>IF(G143="maintenance, garden",GOTO X143,IF(G143="Table",GOTO X143,IF(G143="maintenance, project",GOTO X143,"")))</f>
        <v/>
      </c>
      <c r="Y143" s="85" t="str">
        <f>IF(G143="Maintenance, garden",GOTO Y143,IF(G143="Table",GOTO Y143,IF(G143="maintenance, project",GOTO Y143,"")))</f>
        <v/>
      </c>
    </row>
    <row r="144" spans="1:25" s="85" customFormat="1" ht="19.5" customHeight="1" x14ac:dyDescent="0.3">
      <c r="A144" s="86">
        <v>45197</v>
      </c>
      <c r="B144" s="85" t="s">
        <v>376</v>
      </c>
      <c r="C144" s="85" t="s">
        <v>399</v>
      </c>
      <c r="D144" s="85" t="s">
        <v>422</v>
      </c>
      <c r="E144" s="85">
        <v>5</v>
      </c>
      <c r="F144" s="85" t="s">
        <v>423</v>
      </c>
      <c r="G144" s="85" t="s">
        <v>114</v>
      </c>
      <c r="H144" s="170" t="s">
        <v>424</v>
      </c>
      <c r="I144" s="85" t="s">
        <v>425</v>
      </c>
      <c r="J144" s="87" t="str">
        <f>IF(G144="Harvest",GOTO J144,"")</f>
        <v/>
      </c>
      <c r="K144" s="87" t="str">
        <f>IF(G144="Harvest",GOTO K144,"")</f>
        <v/>
      </c>
      <c r="L144" s="88" t="str">
        <f>IF(G144="Fertilize",GOTO L144,"")</f>
        <v/>
      </c>
      <c r="M144" s="89" t="str">
        <f t="shared" si="10"/>
        <v/>
      </c>
      <c r="N144" s="85" t="str">
        <f>IF(G144="fertilize",GOTO N144,"")</f>
        <v/>
      </c>
      <c r="O144" s="89" t="s">
        <v>426</v>
      </c>
      <c r="P144" s="89">
        <f t="shared" si="11"/>
        <v>45211</v>
      </c>
      <c r="Q144" s="87" t="str">
        <f>IF(G144="compost",GOTO Q144,"")</f>
        <v/>
      </c>
      <c r="R144" s="88" t="str">
        <f>IF(G144="compost",GOTO R144,"")</f>
        <v/>
      </c>
      <c r="S144" s="85" t="str">
        <f>IF(G144="compost",GOTO S144,"")</f>
        <v/>
      </c>
      <c r="T144" s="85" t="str">
        <f>IF(G144="compost",GOTO T144,"")</f>
        <v/>
      </c>
      <c r="U144" s="85" t="str">
        <f>IF(G144="compost",GOTO U144,"")</f>
        <v/>
      </c>
      <c r="V144" s="85" t="str">
        <f>IF(G144="compost",GOTO V144,"")</f>
        <v/>
      </c>
      <c r="W144" s="85" t="str">
        <f>IF(G144="compost",GOTO W144,"")</f>
        <v/>
      </c>
      <c r="X144" s="170" t="str">
        <f>IF(G144="maintenance, garden",GOTO X144,IF(G144="Table",GOTO X144,IF(G144="maintenance, project",GOTO X144,"")))</f>
        <v/>
      </c>
      <c r="Y144" s="85" t="str">
        <f>IF(G144="Maintenance, garden",GOTO Y144,IF(G144="Table",GOTO Y144,IF(G144="maintenance, project",GOTO Y144,"")))</f>
        <v/>
      </c>
    </row>
    <row r="145" spans="1:25" s="85" customFormat="1" ht="19.5" customHeight="1" x14ac:dyDescent="0.3">
      <c r="A145" s="86">
        <v>45197</v>
      </c>
      <c r="B145" s="85" t="s">
        <v>376</v>
      </c>
      <c r="C145" s="85" t="s">
        <v>399</v>
      </c>
      <c r="D145" s="85" t="s">
        <v>427</v>
      </c>
      <c r="E145" s="85">
        <v>6</v>
      </c>
      <c r="F145" s="85" t="s">
        <v>428</v>
      </c>
      <c r="G145" s="85" t="s">
        <v>114</v>
      </c>
      <c r="H145" s="170" t="s">
        <v>134</v>
      </c>
      <c r="I145" s="85" t="s">
        <v>388</v>
      </c>
      <c r="J145" s="87" t="str">
        <f>IF(G145="Harvest",GOTO J145,"")</f>
        <v/>
      </c>
      <c r="K145" s="87" t="str">
        <f>IF(G145="Harvest",GOTO K145,"")</f>
        <v/>
      </c>
      <c r="L145" s="88" t="str">
        <f>IF(G145="Fertilize",GOTO L145,"")</f>
        <v/>
      </c>
      <c r="M145" s="89" t="str">
        <f t="shared" si="10"/>
        <v/>
      </c>
      <c r="N145" s="85" t="str">
        <f>IF(G145="fertilize",GOTO N145,"")</f>
        <v/>
      </c>
      <c r="O145" s="89" t="s">
        <v>429</v>
      </c>
      <c r="P145" s="89">
        <f t="shared" si="11"/>
        <v>45211</v>
      </c>
      <c r="Q145" s="87" t="str">
        <f>IF(G145="compost",GOTO Q145,"")</f>
        <v/>
      </c>
      <c r="R145" s="88" t="str">
        <f>IF(G145="compost",GOTO R145,"")</f>
        <v/>
      </c>
      <c r="S145" s="85" t="str">
        <f>IF(G145="compost",GOTO S145,"")</f>
        <v/>
      </c>
      <c r="T145" s="85" t="str">
        <f>IF(G145="compost",GOTO T145,"")</f>
        <v/>
      </c>
      <c r="U145" s="85" t="str">
        <f>IF(G145="compost",GOTO U145,"")</f>
        <v/>
      </c>
      <c r="V145" s="85" t="str">
        <f>IF(G145="compost",GOTO V145,"")</f>
        <v/>
      </c>
      <c r="W145" s="85" t="str">
        <f>IF(G145="compost",GOTO W145,"")</f>
        <v/>
      </c>
      <c r="X145" s="170" t="str">
        <f>IF(G145="maintenance, garden",GOTO X145,IF(G145="Table",GOTO X145,IF(G145="maintenance, project",GOTO X145,"")))</f>
        <v/>
      </c>
      <c r="Y145" s="85" t="str">
        <f>IF(G145="Maintenance, garden",GOTO Y145,IF(G145="Table",GOTO Y145,IF(G145="maintenance, project",GOTO Y145,"")))</f>
        <v/>
      </c>
    </row>
    <row r="146" spans="1:25" s="85" customFormat="1" ht="19.5" customHeight="1" x14ac:dyDescent="0.3">
      <c r="A146" s="86">
        <v>45197</v>
      </c>
      <c r="B146" s="85" t="s">
        <v>376</v>
      </c>
      <c r="C146" s="85" t="s">
        <v>399</v>
      </c>
      <c r="D146" s="85" t="s">
        <v>430</v>
      </c>
      <c r="E146" s="85">
        <v>3</v>
      </c>
      <c r="F146" s="85" t="s">
        <v>408</v>
      </c>
      <c r="G146" s="85" t="s">
        <v>124</v>
      </c>
      <c r="H146" s="170" t="s">
        <v>219</v>
      </c>
      <c r="I146" s="85" t="s">
        <v>391</v>
      </c>
      <c r="J146" s="87">
        <v>2</v>
      </c>
      <c r="K146" s="87">
        <v>6</v>
      </c>
      <c r="L146" s="88" t="str">
        <f>IF(G146="Fertilize",GOTO L146,"")</f>
        <v/>
      </c>
      <c r="M146" s="89" t="str">
        <f t="shared" si="10"/>
        <v/>
      </c>
      <c r="N146" s="85" t="str">
        <f>IF(G146="fertilize",GOTO N146,"")</f>
        <v/>
      </c>
      <c r="O146" s="89" t="str">
        <f>IF(G146="Plant",O146,"")</f>
        <v/>
      </c>
      <c r="P146" s="89" t="str">
        <f t="shared" si="11"/>
        <v/>
      </c>
      <c r="Q146" s="87" t="str">
        <f>IF(G146="compost",GOTO Q146,"")</f>
        <v/>
      </c>
      <c r="R146" s="88" t="str">
        <f>IF(G146="compost",GOTO R146,"")</f>
        <v/>
      </c>
      <c r="S146" s="85" t="str">
        <f>IF(G146="compost",GOTO S146,"")</f>
        <v/>
      </c>
      <c r="T146" s="85" t="str">
        <f>IF(G146="compost",GOTO T146,"")</f>
        <v/>
      </c>
      <c r="U146" s="85" t="str">
        <f>IF(G146="compost",GOTO U146,"")</f>
        <v/>
      </c>
      <c r="V146" s="85" t="str">
        <f>IF(G146="compost",GOTO V146,"")</f>
        <v/>
      </c>
      <c r="W146" s="85" t="str">
        <f>IF(G146="compost",GOTO W146,"")</f>
        <v/>
      </c>
      <c r="X146" s="170" t="str">
        <f>IF(G146="maintenance, garden",GOTO X146,IF(G146="Table",GOTO X146,IF(G146="maintenance, project",GOTO X146,"")))</f>
        <v/>
      </c>
      <c r="Y146" s="85" t="str">
        <f>IF(G146="Maintenance, garden",GOTO Y146,IF(G146="Table",GOTO Y146,IF(G146="maintenance, project",GOTO Y146,"")))</f>
        <v/>
      </c>
    </row>
    <row r="147" spans="1:25" s="85" customFormat="1" ht="19.5" customHeight="1" x14ac:dyDescent="0.3">
      <c r="A147" s="86">
        <v>45197</v>
      </c>
      <c r="B147" s="85" t="s">
        <v>376</v>
      </c>
      <c r="C147" s="85" t="s">
        <v>399</v>
      </c>
      <c r="D147" s="85" t="s">
        <v>430</v>
      </c>
      <c r="E147" s="85">
        <v>3</v>
      </c>
      <c r="F147" s="85" t="s">
        <v>408</v>
      </c>
      <c r="G147" s="85" t="s">
        <v>124</v>
      </c>
      <c r="H147" s="170" t="s">
        <v>266</v>
      </c>
      <c r="I147" s="85" t="s">
        <v>259</v>
      </c>
      <c r="J147" s="87">
        <v>0</v>
      </c>
      <c r="K147" s="87">
        <v>9</v>
      </c>
      <c r="L147" s="88" t="str">
        <f>IF(G147="Fertilize",GOTO L147,"")</f>
        <v/>
      </c>
      <c r="M147" s="89" t="str">
        <f t="shared" si="10"/>
        <v/>
      </c>
      <c r="N147" s="85" t="str">
        <f>IF(G147="fertilize",GOTO N147,"")</f>
        <v/>
      </c>
      <c r="O147" s="89" t="str">
        <f>IF(G147="Plant",O147,"")</f>
        <v/>
      </c>
      <c r="P147" s="89" t="str">
        <f t="shared" si="11"/>
        <v/>
      </c>
      <c r="Q147" s="87" t="str">
        <f>IF(G147="compost",GOTO Q147,"")</f>
        <v/>
      </c>
      <c r="R147" s="88" t="str">
        <f>IF(G147="compost",GOTO R147,"")</f>
        <v/>
      </c>
      <c r="S147" s="85" t="str">
        <f>IF(G147="compost",GOTO S147,"")</f>
        <v/>
      </c>
      <c r="T147" s="85" t="str">
        <f>IF(G147="compost",GOTO T147,"")</f>
        <v/>
      </c>
      <c r="U147" s="85" t="str">
        <f>IF(G147="compost",GOTO U147,"")</f>
        <v/>
      </c>
      <c r="V147" s="85" t="str">
        <f>IF(G147="compost",GOTO V147,"")</f>
        <v/>
      </c>
      <c r="W147" s="85" t="str">
        <f>IF(G147="compost",GOTO W147,"")</f>
        <v/>
      </c>
      <c r="X147" s="170" t="str">
        <f>IF(G147="maintenance, garden",GOTO X147,IF(G147="Table",GOTO X147,IF(G147="maintenance, project",GOTO X147,"")))</f>
        <v/>
      </c>
      <c r="Y147" s="85" t="str">
        <f>IF(G147="Maintenance, garden",GOTO Y147,IF(G147="Table",GOTO Y147,IF(G147="maintenance, project",GOTO Y147,"")))</f>
        <v/>
      </c>
    </row>
    <row r="148" spans="1:25" s="85" customFormat="1" ht="19.5" customHeight="1" x14ac:dyDescent="0.3">
      <c r="A148" s="86">
        <v>45197</v>
      </c>
      <c r="B148" s="85" t="s">
        <v>376</v>
      </c>
      <c r="C148" s="85" t="s">
        <v>399</v>
      </c>
      <c r="D148" s="85" t="s">
        <v>431</v>
      </c>
      <c r="E148" s="85">
        <v>4</v>
      </c>
      <c r="F148" s="85" t="s">
        <v>432</v>
      </c>
      <c r="G148" s="85" t="s">
        <v>124</v>
      </c>
      <c r="H148" s="170" t="s">
        <v>215</v>
      </c>
      <c r="I148" s="85" t="s">
        <v>382</v>
      </c>
      <c r="J148" s="87">
        <v>0</v>
      </c>
      <c r="K148" s="87">
        <v>8</v>
      </c>
      <c r="L148" s="88" t="str">
        <f>IF(G148="Fertilize",GOTO L148,"")</f>
        <v/>
      </c>
      <c r="M148" s="89" t="str">
        <f t="shared" si="10"/>
        <v/>
      </c>
      <c r="N148" s="85" t="str">
        <f>IF(G148="fertilize",GOTO N148,"")</f>
        <v/>
      </c>
      <c r="O148" s="89" t="str">
        <f>IF(G148="Plant",O148,"")</f>
        <v/>
      </c>
      <c r="P148" s="89" t="str">
        <f t="shared" si="11"/>
        <v/>
      </c>
      <c r="Q148" s="87" t="str">
        <f>IF(G148="compost",GOTO Q148,"")</f>
        <v/>
      </c>
      <c r="R148" s="88" t="str">
        <f>IF(G148="compost",GOTO R148,"")</f>
        <v/>
      </c>
      <c r="S148" s="85" t="str">
        <f>IF(G148="compost",GOTO S148,"")</f>
        <v/>
      </c>
      <c r="T148" s="85" t="str">
        <f>IF(G148="compost",GOTO T148,"")</f>
        <v/>
      </c>
      <c r="U148" s="85" t="str">
        <f>IF(G148="compost",GOTO U148,"")</f>
        <v/>
      </c>
      <c r="V148" s="85" t="str">
        <f>IF(G148="compost",GOTO V148,"")</f>
        <v/>
      </c>
      <c r="W148" s="85" t="str">
        <f>IF(G148="compost",GOTO W148,"")</f>
        <v/>
      </c>
      <c r="X148" s="170" t="str">
        <f>IF(G148="maintenance, garden",GOTO X148,IF(G148="Table",GOTO X148,IF(G148="maintenance, project",GOTO X148,"")))</f>
        <v/>
      </c>
      <c r="Y148" s="85" t="str">
        <f>IF(G148="Maintenance, garden",GOTO Y148,IF(G148="Table",GOTO Y148,IF(G148="maintenance, project",GOTO Y148,"")))</f>
        <v/>
      </c>
    </row>
    <row r="149" spans="1:25" s="85" customFormat="1" ht="19.5" customHeight="1" x14ac:dyDescent="0.3">
      <c r="A149" s="86">
        <v>45197</v>
      </c>
      <c r="B149" s="85" t="s">
        <v>376</v>
      </c>
      <c r="C149" s="85" t="s">
        <v>399</v>
      </c>
      <c r="D149" s="85" t="s">
        <v>431</v>
      </c>
      <c r="E149" s="85">
        <v>4</v>
      </c>
      <c r="F149" s="85" t="s">
        <v>432</v>
      </c>
      <c r="G149" s="85" t="s">
        <v>114</v>
      </c>
      <c r="H149" s="170" t="s">
        <v>350</v>
      </c>
      <c r="I149" s="85" t="s">
        <v>433</v>
      </c>
      <c r="J149" s="87" t="str">
        <f>IF(G149="Harvest",GOTO J149,"")</f>
        <v/>
      </c>
      <c r="K149" s="87" t="str">
        <f>IF(G149="Harvest",GOTO K149,"")</f>
        <v/>
      </c>
      <c r="L149" s="88" t="str">
        <f>IF(G149="Fertilize",GOTO L149,"")</f>
        <v/>
      </c>
      <c r="M149" s="89" t="str">
        <f t="shared" si="10"/>
        <v/>
      </c>
      <c r="N149" s="85" t="str">
        <f>IF(G149="fertilize",GOTO N149,"")</f>
        <v/>
      </c>
      <c r="O149" s="89" t="s">
        <v>434</v>
      </c>
      <c r="P149" s="89">
        <f t="shared" si="11"/>
        <v>45211</v>
      </c>
      <c r="Q149" s="87" t="str">
        <f>IF(G149="compost",GOTO Q149,"")</f>
        <v/>
      </c>
      <c r="R149" s="88" t="str">
        <f>IF(G149="compost",GOTO R149,"")</f>
        <v/>
      </c>
      <c r="S149" s="85" t="str">
        <f>IF(G149="compost",GOTO S149,"")</f>
        <v/>
      </c>
      <c r="T149" s="85" t="str">
        <f>IF(G149="compost",GOTO T149,"")</f>
        <v/>
      </c>
      <c r="U149" s="85" t="str">
        <f>IF(G149="compost",GOTO U149,"")</f>
        <v/>
      </c>
      <c r="V149" s="85" t="str">
        <f>IF(G149="compost",GOTO V149,"")</f>
        <v/>
      </c>
      <c r="W149" s="85" t="str">
        <f>IF(G149="compost",GOTO W149,"")</f>
        <v/>
      </c>
      <c r="X149" s="170" t="str">
        <f>IF(G149="maintenance, garden",GOTO X149,IF(G149="Table",GOTO X149,IF(G149="maintenance, project",GOTO X149,"")))</f>
        <v/>
      </c>
      <c r="Y149" s="85" t="str">
        <f>IF(G149="Maintenance, garden",GOTO Y149,IF(G149="Table",GOTO Y149,IF(G149="maintenance, project",GOTO Y149,"")))</f>
        <v/>
      </c>
    </row>
    <row r="150" spans="1:25" s="85" customFormat="1" ht="19.5" customHeight="1" x14ac:dyDescent="0.3">
      <c r="A150" s="86">
        <v>45202</v>
      </c>
      <c r="B150" s="85" t="s">
        <v>113</v>
      </c>
      <c r="C150" s="85" t="s">
        <v>211</v>
      </c>
      <c r="D150" s="85" t="s">
        <v>113</v>
      </c>
      <c r="E150" s="85" t="s">
        <v>113</v>
      </c>
      <c r="F150" s="85" t="s">
        <v>113</v>
      </c>
      <c r="G150" s="85" t="s">
        <v>212</v>
      </c>
      <c r="H150" s="170" t="s">
        <v>215</v>
      </c>
      <c r="I150" s="85" t="s">
        <v>255</v>
      </c>
      <c r="J150" s="87">
        <v>1</v>
      </c>
      <c r="K150" s="87">
        <v>11</v>
      </c>
      <c r="L150" s="88" t="str">
        <f>IF(G150="Fertilize",GOTO L150,"")</f>
        <v/>
      </c>
      <c r="M150" s="89" t="str">
        <f t="shared" si="10"/>
        <v/>
      </c>
      <c r="N150" s="85" t="str">
        <f>IF(G150="fertilize",GOTO N150,"")</f>
        <v/>
      </c>
      <c r="O150" s="89" t="str">
        <f>IF(G150="Plant",O150,"")</f>
        <v/>
      </c>
      <c r="P150" s="89" t="str">
        <f t="shared" si="11"/>
        <v/>
      </c>
      <c r="Q150" s="87" t="str">
        <f>IF(G150="compost",GOTO Q150,"")</f>
        <v/>
      </c>
      <c r="R150" s="88" t="str">
        <f>IF(G150="compost",GOTO R150,"")</f>
        <v/>
      </c>
      <c r="S150" s="85" t="str">
        <f>IF(G150="compost",GOTO S150,"")</f>
        <v/>
      </c>
      <c r="T150" s="85" t="str">
        <f>IF(G150="compost",GOTO T150,"")</f>
        <v/>
      </c>
      <c r="U150" s="85" t="str">
        <f>IF(G150="compost",GOTO U150,"")</f>
        <v/>
      </c>
      <c r="V150" s="85" t="str">
        <f>IF(G150="compost",GOTO V150,"")</f>
        <v/>
      </c>
      <c r="W150" s="85" t="str">
        <f>IF(G150="compost",GOTO W150,"")</f>
        <v/>
      </c>
      <c r="X150" s="170" t="str">
        <f>IF(G150="maintenance, garden",GOTO X150,IF(G150="Table",GOTO X150,IF(G150="maintenance, project",GOTO X150,"")))</f>
        <v/>
      </c>
      <c r="Y150" s="85" t="str">
        <f>IF(G150="Maintenance, garden",GOTO Y150,IF(G150="Table",GOTO Y150,IF(G150="maintenance, project",GOTO Y150,"")))</f>
        <v/>
      </c>
    </row>
    <row r="151" spans="1:25" s="85" customFormat="1" ht="19.5" customHeight="1" x14ac:dyDescent="0.3">
      <c r="A151" s="86">
        <v>45202</v>
      </c>
      <c r="B151" s="85" t="s">
        <v>113</v>
      </c>
      <c r="C151" s="85" t="s">
        <v>211</v>
      </c>
      <c r="D151" s="85" t="s">
        <v>113</v>
      </c>
      <c r="E151" s="85" t="s">
        <v>113</v>
      </c>
      <c r="F151" s="85" t="s">
        <v>113</v>
      </c>
      <c r="G151" s="85" t="s">
        <v>212</v>
      </c>
      <c r="H151" s="170" t="s">
        <v>219</v>
      </c>
      <c r="I151" s="85" t="s">
        <v>452</v>
      </c>
      <c r="J151" s="87">
        <v>1</v>
      </c>
      <c r="K151" s="87">
        <v>12</v>
      </c>
      <c r="L151" s="88" t="str">
        <f>IF(G151="Fertilize",GOTO L151,"")</f>
        <v/>
      </c>
      <c r="M151" s="89" t="str">
        <f t="shared" si="10"/>
        <v/>
      </c>
      <c r="N151" s="85" t="str">
        <f>IF(G151="fertilize",GOTO N151,"")</f>
        <v/>
      </c>
      <c r="O151" s="89" t="str">
        <f>IF(G151="Plant",O151,"")</f>
        <v/>
      </c>
      <c r="P151" s="89" t="str">
        <f t="shared" si="11"/>
        <v/>
      </c>
      <c r="Q151" s="87" t="str">
        <f>IF(G151="compost",GOTO Q151,"")</f>
        <v/>
      </c>
      <c r="R151" s="88" t="str">
        <f>IF(G151="compost",GOTO R151,"")</f>
        <v/>
      </c>
      <c r="S151" s="85" t="str">
        <f>IF(G151="compost",GOTO S151,"")</f>
        <v/>
      </c>
      <c r="T151" s="85" t="str">
        <f>IF(G151="compost",GOTO T151,"")</f>
        <v/>
      </c>
      <c r="U151" s="85" t="str">
        <f>IF(G151="compost",GOTO U151,"")</f>
        <v/>
      </c>
      <c r="V151" s="85" t="str">
        <f>IF(G151="compost",GOTO V151,"")</f>
        <v/>
      </c>
      <c r="W151" s="85" t="str">
        <f>IF(G151="compost",GOTO W151,"")</f>
        <v/>
      </c>
      <c r="X151" s="170" t="str">
        <f>IF(G151="maintenance, garden",GOTO X151,IF(G151="Table",GOTO X151,IF(G151="maintenance, project",GOTO X151,"")))</f>
        <v/>
      </c>
      <c r="Y151" s="85" t="str">
        <f>IF(G151="Maintenance, garden",GOTO Y151,IF(G151="Table",GOTO Y151,IF(G151="maintenance, project",GOTO Y151,"")))</f>
        <v/>
      </c>
    </row>
    <row r="152" spans="1:25" s="85" customFormat="1" ht="19.5" customHeight="1" x14ac:dyDescent="0.3">
      <c r="A152" s="86">
        <v>45202</v>
      </c>
      <c r="B152" s="85" t="s">
        <v>113</v>
      </c>
      <c r="C152" s="85" t="s">
        <v>211</v>
      </c>
      <c r="D152" s="85" t="s">
        <v>113</v>
      </c>
      <c r="E152" s="85" t="s">
        <v>113</v>
      </c>
      <c r="F152" s="85" t="s">
        <v>113</v>
      </c>
      <c r="G152" s="85" t="s">
        <v>212</v>
      </c>
      <c r="H152" s="170" t="s">
        <v>366</v>
      </c>
      <c r="I152" s="85" t="s">
        <v>367</v>
      </c>
      <c r="J152" s="87">
        <v>0</v>
      </c>
      <c r="K152" s="87">
        <v>6</v>
      </c>
      <c r="L152" s="88" t="str">
        <f>IF(G152="Fertilize",GOTO L152,"")</f>
        <v/>
      </c>
      <c r="M152" s="89" t="str">
        <f t="shared" si="10"/>
        <v/>
      </c>
      <c r="N152" s="85" t="str">
        <f>IF(G152="fertilize",GOTO N152,"")</f>
        <v/>
      </c>
      <c r="O152" s="89" t="str">
        <f>IF(G152="Plant",O152,"")</f>
        <v/>
      </c>
      <c r="P152" s="89" t="str">
        <f t="shared" si="11"/>
        <v/>
      </c>
      <c r="Q152" s="87" t="str">
        <f>IF(G152="compost",GOTO Q152,"")</f>
        <v/>
      </c>
      <c r="R152" s="88" t="str">
        <f>IF(G152="compost",GOTO R152,"")</f>
        <v/>
      </c>
      <c r="S152" s="85" t="str">
        <f>IF(G152="compost",GOTO S152,"")</f>
        <v/>
      </c>
      <c r="T152" s="85" t="str">
        <f>IF(G152="compost",GOTO T152,"")</f>
        <v/>
      </c>
      <c r="U152" s="85" t="str">
        <f>IF(G152="compost",GOTO U152,"")</f>
        <v/>
      </c>
      <c r="V152" s="85" t="str">
        <f>IF(G152="compost",GOTO V152,"")</f>
        <v/>
      </c>
      <c r="W152" s="85" t="str">
        <f>IF(G152="compost",GOTO W152,"")</f>
        <v/>
      </c>
      <c r="X152" s="170" t="str">
        <f>IF(G152="maintenance, garden",GOTO X152,IF(G152="Table",GOTO X152,IF(G152="maintenance, project",GOTO X152,"")))</f>
        <v/>
      </c>
      <c r="Y152" s="85" t="str">
        <f>IF(G152="Maintenance, garden",GOTO Y152,IF(G152="Table",GOTO Y152,IF(G152="maintenance, project",GOTO Y152,"")))</f>
        <v/>
      </c>
    </row>
    <row r="153" spans="1:25" s="85" customFormat="1" ht="19.5" customHeight="1" x14ac:dyDescent="0.3">
      <c r="A153" s="86">
        <v>45202</v>
      </c>
      <c r="B153" s="85" t="s">
        <v>113</v>
      </c>
      <c r="C153" s="85" t="s">
        <v>211</v>
      </c>
      <c r="D153" s="85" t="s">
        <v>113</v>
      </c>
      <c r="E153" s="85" t="s">
        <v>113</v>
      </c>
      <c r="F153" s="85" t="s">
        <v>113</v>
      </c>
      <c r="G153" s="85" t="s">
        <v>212</v>
      </c>
      <c r="H153" s="170" t="s">
        <v>232</v>
      </c>
      <c r="I153" s="85" t="s">
        <v>453</v>
      </c>
      <c r="J153" s="87">
        <v>1</v>
      </c>
      <c r="K153" s="87">
        <v>9</v>
      </c>
      <c r="L153" s="88" t="str">
        <f>IF(G153="Fertilize",GOTO L153,"")</f>
        <v/>
      </c>
      <c r="M153" s="89" t="str">
        <f t="shared" si="10"/>
        <v/>
      </c>
      <c r="N153" s="85" t="str">
        <f>IF(G153="fertilize",GOTO N153,"")</f>
        <v/>
      </c>
      <c r="O153" s="89" t="str">
        <f>IF(G153="Plant",O153,"")</f>
        <v/>
      </c>
      <c r="P153" s="89" t="str">
        <f t="shared" si="11"/>
        <v/>
      </c>
      <c r="Q153" s="87" t="str">
        <f>IF(G153="compost",GOTO Q153,"")</f>
        <v/>
      </c>
      <c r="R153" s="88" t="str">
        <f>IF(G153="compost",GOTO R153,"")</f>
        <v/>
      </c>
      <c r="S153" s="85" t="str">
        <f>IF(G153="compost",GOTO S153,"")</f>
        <v/>
      </c>
      <c r="T153" s="85" t="str">
        <f>IF(G153="compost",GOTO T153,"")</f>
        <v/>
      </c>
      <c r="U153" s="85" t="str">
        <f>IF(G153="compost",GOTO U153,"")</f>
        <v/>
      </c>
      <c r="V153" s="85" t="str">
        <f>IF(G153="compost",GOTO V153,"")</f>
        <v/>
      </c>
      <c r="W153" s="85" t="str">
        <f>IF(G153="compost",GOTO W153,"")</f>
        <v/>
      </c>
      <c r="X153" s="170" t="str">
        <f>IF(G153="maintenance, garden",GOTO X153,IF(G153="Table",GOTO X153,IF(G153="maintenance, project",GOTO X153,"")))</f>
        <v/>
      </c>
      <c r="Y153" s="85" t="str">
        <f>IF(G153="Maintenance, garden",GOTO Y153,IF(G153="Table",GOTO Y153,IF(G153="maintenance, project",GOTO Y153,"")))</f>
        <v/>
      </c>
    </row>
    <row r="154" spans="1:25" s="85" customFormat="1" ht="19.5" customHeight="1" x14ac:dyDescent="0.3">
      <c r="A154" s="86">
        <v>45206</v>
      </c>
      <c r="B154" s="85" t="s">
        <v>113</v>
      </c>
      <c r="C154" s="85" t="s">
        <v>211</v>
      </c>
      <c r="D154" s="85" t="s">
        <v>113</v>
      </c>
      <c r="E154" s="85" t="s">
        <v>113</v>
      </c>
      <c r="F154" s="85" t="s">
        <v>113</v>
      </c>
      <c r="G154" s="85" t="s">
        <v>212</v>
      </c>
      <c r="H154" s="170" t="s">
        <v>215</v>
      </c>
      <c r="I154" s="85" t="s">
        <v>382</v>
      </c>
      <c r="J154" s="87">
        <v>0</v>
      </c>
      <c r="K154" s="87">
        <v>3</v>
      </c>
      <c r="L154" s="88" t="str">
        <f>IF(G154="Fertilize",GOTO L154,"")</f>
        <v/>
      </c>
      <c r="M154" s="89" t="str">
        <f t="shared" si="10"/>
        <v/>
      </c>
      <c r="N154" s="85" t="str">
        <f>IF(G154="fertilize",GOTO N154,"")</f>
        <v/>
      </c>
      <c r="O154" s="89" t="str">
        <f>IF(G154="Plant",H154,"")</f>
        <v/>
      </c>
      <c r="P154" s="89" t="str">
        <f t="shared" si="11"/>
        <v/>
      </c>
      <c r="Q154" s="87" t="str">
        <f>IF(G154="compost",GOTO Q154,"")</f>
        <v/>
      </c>
      <c r="R154" s="88" t="str">
        <f>IF(G154="compost",GOTO R154,"")</f>
        <v/>
      </c>
      <c r="S154" s="85" t="str">
        <f>IF(G154="compost",GOTO S154,"")</f>
        <v/>
      </c>
      <c r="T154" s="85" t="str">
        <f>IF(G154="compost",GOTO T154,"")</f>
        <v/>
      </c>
      <c r="U154" s="85" t="str">
        <f>IF(G154="compost",GOTO U154,"")</f>
        <v/>
      </c>
      <c r="V154" s="85" t="str">
        <f>IF(G154="compost",GOTO V154,"")</f>
        <v/>
      </c>
      <c r="W154" s="85" t="str">
        <f>IF(G154="compost",GOTO W154,"")</f>
        <v/>
      </c>
      <c r="X154" s="170" t="str">
        <f>IF(G154="maintenance, garden",GOTO X154,IF(G154="Table",GOTO X154,IF(G154="maintenance, project",GOTO X154,"")))</f>
        <v/>
      </c>
      <c r="Y154" s="85" t="str">
        <f>IF(G154="Maintenance, garden",GOTO Y154,IF(G154="Table",GOTO Y154,IF(G154="maintenance, project",GOTO Y154,"")))</f>
        <v/>
      </c>
    </row>
    <row r="155" spans="1:25" s="85" customFormat="1" ht="19.5" customHeight="1" x14ac:dyDescent="0.3">
      <c r="A155" s="86">
        <v>45206</v>
      </c>
      <c r="B155" s="85" t="s">
        <v>113</v>
      </c>
      <c r="C155" s="85" t="s">
        <v>211</v>
      </c>
      <c r="D155" s="85" t="s">
        <v>113</v>
      </c>
      <c r="E155" s="85" t="s">
        <v>113</v>
      </c>
      <c r="F155" s="85" t="s">
        <v>113</v>
      </c>
      <c r="G155" s="85" t="s">
        <v>212</v>
      </c>
      <c r="H155" s="170" t="s">
        <v>502</v>
      </c>
      <c r="I155" s="85" t="s">
        <v>365</v>
      </c>
      <c r="J155" s="87">
        <v>1</v>
      </c>
      <c r="K155" s="87">
        <v>10</v>
      </c>
      <c r="L155" s="88" t="str">
        <f>IF(G155="Fertilize",GOTO L155,"")</f>
        <v/>
      </c>
      <c r="M155" s="89" t="str">
        <f t="shared" si="10"/>
        <v/>
      </c>
      <c r="N155" s="85" t="str">
        <f>IF(G155="fertilize",GOTO N155,"")</f>
        <v/>
      </c>
      <c r="O155" s="89" t="str">
        <f>IF(G155="Plant",H155,"")</f>
        <v/>
      </c>
      <c r="P155" s="89" t="str">
        <f t="shared" si="11"/>
        <v/>
      </c>
      <c r="Q155" s="87" t="str">
        <f>IF(G155="compost",GOTO Q155,"")</f>
        <v/>
      </c>
      <c r="R155" s="88" t="str">
        <f>IF(G155="compost",GOTO R155,"")</f>
        <v/>
      </c>
      <c r="S155" s="85" t="str">
        <f>IF(G155="compost",GOTO S155,"")</f>
        <v/>
      </c>
      <c r="T155" s="85" t="str">
        <f>IF(G155="compost",GOTO T155,"")</f>
        <v/>
      </c>
      <c r="U155" s="85" t="str">
        <f>IF(G155="compost",GOTO U155,"")</f>
        <v/>
      </c>
      <c r="V155" s="85" t="str">
        <f>IF(G155="compost",GOTO V155,"")</f>
        <v/>
      </c>
      <c r="W155" s="85" t="str">
        <f>IF(G155="compost",GOTO W155,"")</f>
        <v/>
      </c>
      <c r="X155" s="170" t="str">
        <f>IF(G155="maintenance, garden",GOTO X155,IF(G155="Table",GOTO X155,IF(G155="maintenance, project",GOTO X155,"")))</f>
        <v/>
      </c>
      <c r="Y155" s="85" t="str">
        <f>IF(G155="Maintenance, garden",GOTO Y155,IF(G155="Table",GOTO Y155,IF(G155="maintenance, project",GOTO Y155,"")))</f>
        <v/>
      </c>
    </row>
    <row r="156" spans="1:25" s="85" customFormat="1" ht="19.5" customHeight="1" x14ac:dyDescent="0.3">
      <c r="A156" s="86">
        <v>45209</v>
      </c>
      <c r="B156" s="85" t="s">
        <v>504</v>
      </c>
      <c r="C156" s="85" t="s">
        <v>503</v>
      </c>
      <c r="D156" s="85" t="s">
        <v>113</v>
      </c>
      <c r="E156" s="85" t="s">
        <v>113</v>
      </c>
      <c r="F156" s="85" t="s">
        <v>113</v>
      </c>
      <c r="G156" s="85" t="s">
        <v>113</v>
      </c>
      <c r="H156" s="170" t="s">
        <v>113</v>
      </c>
      <c r="I156" s="85" t="s">
        <v>113</v>
      </c>
      <c r="J156" s="87" t="str">
        <f>IF(G156="Harvest",GOTO J156,"")</f>
        <v/>
      </c>
      <c r="K156" s="87" t="str">
        <f>IF(G156="Harvest",GOTO K156,"")</f>
        <v/>
      </c>
      <c r="L156" s="88" t="str">
        <f>IF(G156="Fertilize",GOTO L156,"")</f>
        <v/>
      </c>
      <c r="M156" s="89" t="str">
        <f t="shared" si="10"/>
        <v/>
      </c>
      <c r="N156" s="85" t="str">
        <f>IF(G156="fertilize",GOTO N156,"")</f>
        <v/>
      </c>
      <c r="O156" s="89" t="str">
        <f>IF(G156="Plant",O156,"")</f>
        <v/>
      </c>
      <c r="P156" s="89" t="str">
        <f t="shared" si="11"/>
        <v/>
      </c>
      <c r="Q156" s="87" t="str">
        <f>IF(G156="compost",GOTO Q156,"")</f>
        <v/>
      </c>
      <c r="R156" s="88" t="str">
        <f>IF(G156="compost",GOTO R156,"")</f>
        <v/>
      </c>
      <c r="S156" s="85" t="str">
        <f>IF(G156="compost",GOTO S156,"")</f>
        <v/>
      </c>
      <c r="T156" s="85" t="str">
        <f>IF(G156="compost",GOTO T156,"")</f>
        <v/>
      </c>
      <c r="U156" s="85" t="str">
        <f>IF(G156="compost",GOTO U156,"")</f>
        <v/>
      </c>
      <c r="V156" s="85" t="str">
        <f>IF(G156="compost",GOTO V156,"")</f>
        <v/>
      </c>
      <c r="W156" s="85" t="str">
        <f>IF(G156="compost",GOTO W156,"")</f>
        <v/>
      </c>
      <c r="X156" s="170" t="str">
        <f>IF(G156="maintenance, garden",GOTO X156,IF(G156="Table",GOTO X156,IF(G156="maintenance, project",GOTO X156,"")))</f>
        <v/>
      </c>
      <c r="Y156" s="85" t="str">
        <f>IF(G156="Maintenance, garden",GOTO Y156,IF(G156="Table",GOTO Y156,IF(G156="maintenance, project",GOTO Y156,"")))</f>
        <v/>
      </c>
    </row>
    <row r="157" spans="1:25" s="85" customFormat="1" ht="19.5" customHeight="1" x14ac:dyDescent="0.3">
      <c r="A157" s="86">
        <v>45211</v>
      </c>
      <c r="B157" s="85" t="s">
        <v>504</v>
      </c>
      <c r="C157" s="85" t="s">
        <v>503</v>
      </c>
      <c r="D157" s="85" t="s">
        <v>113</v>
      </c>
      <c r="E157" s="85" t="s">
        <v>113</v>
      </c>
      <c r="F157" s="85" t="s">
        <v>113</v>
      </c>
      <c r="G157" s="85" t="s">
        <v>113</v>
      </c>
      <c r="H157" s="170" t="s">
        <v>113</v>
      </c>
      <c r="I157" s="85" t="s">
        <v>113</v>
      </c>
      <c r="J157" s="87" t="str">
        <f>IF(G157="Harvest",GOTO J157,"")</f>
        <v/>
      </c>
      <c r="K157" s="87" t="str">
        <f>IF(G157="Harvest",GOTO K157,"")</f>
        <v/>
      </c>
      <c r="L157" s="88" t="str">
        <f>IF(G157="Fertilize",GOTO L157,"")</f>
        <v/>
      </c>
      <c r="M157" s="89" t="str">
        <f t="shared" si="10"/>
        <v/>
      </c>
      <c r="N157" s="85" t="str">
        <f>IF(G157="fertilize",GOTO N157,"")</f>
        <v/>
      </c>
      <c r="O157" s="89" t="str">
        <f>IF(G157="Plant",O157,"")</f>
        <v/>
      </c>
      <c r="P157" s="89" t="str">
        <f t="shared" si="11"/>
        <v/>
      </c>
      <c r="Q157" s="87" t="str">
        <f>IF(G157="compost",GOTO Q157,"")</f>
        <v/>
      </c>
      <c r="R157" s="88" t="str">
        <f>IF(G157="compost",GOTO R157,"")</f>
        <v/>
      </c>
      <c r="S157" s="85" t="str">
        <f>IF(G157="compost",GOTO S157,"")</f>
        <v/>
      </c>
      <c r="T157" s="85" t="str">
        <f>IF(G157="compost",GOTO T157,"")</f>
        <v/>
      </c>
      <c r="U157" s="85" t="str">
        <f>IF(G157="compost",GOTO U157,"")</f>
        <v/>
      </c>
      <c r="V157" s="85" t="str">
        <f>IF(G157="compost",GOTO V157,"")</f>
        <v/>
      </c>
      <c r="W157" s="85" t="str">
        <f>IF(G157="compost",GOTO W157,"")</f>
        <v/>
      </c>
      <c r="X157" s="170" t="str">
        <f>IF(G157="maintenance, garden",GOTO X157,IF(G157="Table",GOTO X157,IF(G157="maintenance, project",GOTO X157,"")))</f>
        <v/>
      </c>
      <c r="Y157" s="85" t="str">
        <f>IF(G157="Maintenance, garden",GOTO Y157,IF(G157="Table",GOTO Y157,IF(G157="maintenance, project",GOTO Y157,"")))</f>
        <v/>
      </c>
    </row>
    <row r="158" spans="1:25" s="85" customFormat="1" ht="19.5" customHeight="1" x14ac:dyDescent="0.3">
      <c r="A158" s="86">
        <v>45213</v>
      </c>
      <c r="B158" s="85" t="s">
        <v>113</v>
      </c>
      <c r="C158" s="85" t="s">
        <v>211</v>
      </c>
      <c r="D158" s="85" t="s">
        <v>113</v>
      </c>
      <c r="E158" s="85" t="s">
        <v>113</v>
      </c>
      <c r="F158" s="85" t="s">
        <v>113</v>
      </c>
      <c r="G158" s="85" t="s">
        <v>212</v>
      </c>
      <c r="H158" s="170" t="s">
        <v>219</v>
      </c>
      <c r="I158" s="85" t="s">
        <v>391</v>
      </c>
      <c r="J158" s="87">
        <v>1</v>
      </c>
      <c r="K158" s="87">
        <v>7</v>
      </c>
      <c r="L158" s="88" t="str">
        <f>IF(G158="Fertilize",GOTO L158,"")</f>
        <v/>
      </c>
      <c r="M158" s="89" t="str">
        <f t="shared" si="10"/>
        <v/>
      </c>
      <c r="N158" s="85" t="str">
        <f>IF(G158="fertilize",GOTO N158,"")</f>
        <v/>
      </c>
      <c r="O158" s="89" t="str">
        <f>IF(G158="Plant",H158,"")</f>
        <v/>
      </c>
      <c r="P158" s="89" t="str">
        <f t="shared" si="11"/>
        <v/>
      </c>
      <c r="Q158" s="87" t="str">
        <f>IF(G158="compost",GOTO Q158,"")</f>
        <v/>
      </c>
      <c r="R158" s="88" t="str">
        <f>IF(G158="compost",GOTO R158,"")</f>
        <v/>
      </c>
      <c r="S158" s="85" t="str">
        <f>IF(G158="compost",GOTO S158,"")</f>
        <v/>
      </c>
      <c r="T158" s="85" t="str">
        <f>IF(G158="compost",GOTO T158,"")</f>
        <v/>
      </c>
      <c r="U158" s="85" t="str">
        <f>IF(G158="compost",GOTO U158,"")</f>
        <v/>
      </c>
      <c r="V158" s="85" t="str">
        <f>IF(G158="compost",GOTO V158,"")</f>
        <v/>
      </c>
      <c r="W158" s="85" t="str">
        <f>IF(G158="compost",GOTO W158,"")</f>
        <v/>
      </c>
      <c r="X158" s="170" t="str">
        <f>IF(G158="maintenance, garden",GOTO X158,IF(G158="Table",GOTO X158,IF(G158="maintenance, project",GOTO X158,"")))</f>
        <v/>
      </c>
      <c r="Y158" s="85" t="str">
        <f>IF(G158="Maintenance, garden",GOTO Y158,IF(G158="Table",GOTO Y158,IF(G158="maintenance, project",GOTO Y158,"")))</f>
        <v/>
      </c>
    </row>
    <row r="159" spans="1:25" s="85" customFormat="1" ht="19.5" customHeight="1" x14ac:dyDescent="0.3">
      <c r="A159" s="86">
        <v>45213</v>
      </c>
      <c r="B159" s="85" t="s">
        <v>113</v>
      </c>
      <c r="C159" s="85" t="s">
        <v>211</v>
      </c>
      <c r="D159" s="85" t="s">
        <v>113</v>
      </c>
      <c r="E159" s="85" t="s">
        <v>113</v>
      </c>
      <c r="F159" s="85" t="s">
        <v>113</v>
      </c>
      <c r="G159" s="85" t="s">
        <v>212</v>
      </c>
      <c r="H159" s="170" t="s">
        <v>232</v>
      </c>
      <c r="I159" s="85" t="s">
        <v>234</v>
      </c>
      <c r="J159" s="87">
        <v>8</v>
      </c>
      <c r="K159" s="87">
        <v>3</v>
      </c>
      <c r="L159" s="88" t="str">
        <f>IF(G159="Fertilize",GOTO L159,"")</f>
        <v/>
      </c>
      <c r="M159" s="89" t="str">
        <f t="shared" si="10"/>
        <v/>
      </c>
      <c r="N159" s="85" t="str">
        <f>IF(G159="fertilize",GOTO N159,"")</f>
        <v/>
      </c>
      <c r="O159" s="89" t="str">
        <f>IF(G159="Plant",H159,"")</f>
        <v/>
      </c>
      <c r="P159" s="89" t="str">
        <f t="shared" si="11"/>
        <v/>
      </c>
      <c r="Q159" s="87" t="str">
        <f>IF(G159="compost",GOTO Q159,"")</f>
        <v/>
      </c>
      <c r="R159" s="88" t="str">
        <f>IF(G159="compost",GOTO R159,"")</f>
        <v/>
      </c>
      <c r="S159" s="85" t="str">
        <f>IF(G159="compost",GOTO S159,"")</f>
        <v/>
      </c>
      <c r="T159" s="85" t="str">
        <f>IF(G159="compost",GOTO T159,"")</f>
        <v/>
      </c>
      <c r="U159" s="85" t="str">
        <f>IF(G159="compost",GOTO U159,"")</f>
        <v/>
      </c>
      <c r="V159" s="85" t="str">
        <f>IF(G159="compost",GOTO V159,"")</f>
        <v/>
      </c>
      <c r="W159" s="85" t="str">
        <f>IF(G159="compost",GOTO W159,"")</f>
        <v/>
      </c>
      <c r="X159" s="170" t="str">
        <f>IF(G159="maintenance, garden",GOTO X159,IF(G159="Table",GOTO X159,IF(G159="maintenance, project",GOTO X159,"")))</f>
        <v/>
      </c>
      <c r="Y159" s="85" t="str">
        <f>IF(G159="Maintenance, garden",GOTO Y159,IF(G159="Table",GOTO Y159,IF(G159="maintenance, project",GOTO Y159,"")))</f>
        <v/>
      </c>
    </row>
    <row r="160" spans="1:25" s="85" customFormat="1" ht="19.5" customHeight="1" x14ac:dyDescent="0.3">
      <c r="A160" s="86">
        <v>45213</v>
      </c>
      <c r="B160" s="85" t="s">
        <v>113</v>
      </c>
      <c r="C160" s="85" t="s">
        <v>211</v>
      </c>
      <c r="D160" s="85" t="s">
        <v>113</v>
      </c>
      <c r="E160" s="85" t="s">
        <v>113</v>
      </c>
      <c r="F160" s="85" t="s">
        <v>113</v>
      </c>
      <c r="G160" s="85" t="s">
        <v>212</v>
      </c>
      <c r="H160" s="170" t="s">
        <v>215</v>
      </c>
      <c r="I160" s="85" t="s">
        <v>382</v>
      </c>
      <c r="J160" s="87">
        <v>1</v>
      </c>
      <c r="K160" s="87">
        <v>6</v>
      </c>
      <c r="L160" s="88" t="str">
        <f>IF(G160="Fertilize",GOTO L160,"")</f>
        <v/>
      </c>
      <c r="M160" s="89" t="str">
        <f t="shared" si="10"/>
        <v/>
      </c>
      <c r="N160" s="85" t="str">
        <f>IF(G160="fertilize",GOTO N160,"")</f>
        <v/>
      </c>
      <c r="O160" s="89" t="str">
        <f>IF(G160="Plant",H160,"")</f>
        <v/>
      </c>
      <c r="P160" s="89" t="str">
        <f t="shared" si="11"/>
        <v/>
      </c>
      <c r="Q160" s="87" t="str">
        <f>IF(G160="compost",GOTO Q160,"")</f>
        <v/>
      </c>
      <c r="R160" s="88" t="str">
        <f>IF(G160="compost",GOTO R160,"")</f>
        <v/>
      </c>
      <c r="S160" s="85" t="str">
        <f>IF(G160="compost",GOTO S160,"")</f>
        <v/>
      </c>
      <c r="T160" s="85" t="str">
        <f>IF(G160="compost",GOTO T160,"")</f>
        <v/>
      </c>
      <c r="U160" s="85" t="str">
        <f>IF(G160="compost",GOTO U160,"")</f>
        <v/>
      </c>
      <c r="V160" s="85" t="str">
        <f>IF(G160="compost",GOTO V160,"")</f>
        <v/>
      </c>
      <c r="W160" s="85" t="str">
        <f>IF(G160="compost",GOTO W160,"")</f>
        <v/>
      </c>
      <c r="X160" s="170" t="str">
        <f>IF(G160="maintenance, garden",GOTO X160,IF(G160="Table",GOTO X160,IF(G160="maintenance, project",GOTO X160,"")))</f>
        <v/>
      </c>
      <c r="Y160" s="85" t="str">
        <f>IF(G160="Maintenance, garden",GOTO Y160,IF(G160="Table",GOTO Y160,IF(G160="maintenance, project",GOTO Y160,"")))</f>
        <v/>
      </c>
    </row>
    <row r="161" spans="1:25" s="85" customFormat="1" ht="19.5" customHeight="1" x14ac:dyDescent="0.3">
      <c r="A161" s="86">
        <v>45216</v>
      </c>
      <c r="B161" s="85" t="s">
        <v>456</v>
      </c>
      <c r="C161" s="85" t="s">
        <v>457</v>
      </c>
      <c r="D161" s="85" t="s">
        <v>458</v>
      </c>
      <c r="E161" s="85" t="s">
        <v>459</v>
      </c>
      <c r="F161" s="85" t="s">
        <v>454</v>
      </c>
      <c r="G161" s="85" t="s">
        <v>455</v>
      </c>
      <c r="H161" s="170" t="s">
        <v>113</v>
      </c>
      <c r="I161" s="85" t="s">
        <v>113</v>
      </c>
      <c r="J161" s="87" t="str">
        <f>IF(G161="Harvest",GOTO J161,"")</f>
        <v/>
      </c>
      <c r="K161" s="87" t="str">
        <f>IF(G161="Harvest",GOTO K161,"")</f>
        <v/>
      </c>
      <c r="L161" s="88" t="str">
        <f>IF(G161="Fertilize",GOTO L161,"")</f>
        <v/>
      </c>
      <c r="M161" s="89" t="str">
        <f t="shared" si="10"/>
        <v/>
      </c>
      <c r="N161" s="85" t="str">
        <f>IF(G161="fertilize",GOTO N161,"")</f>
        <v/>
      </c>
      <c r="O161" s="89" t="str">
        <f>IF(G161="Plant",O161,"")</f>
        <v/>
      </c>
      <c r="P161" s="89" t="str">
        <f t="shared" si="11"/>
        <v/>
      </c>
      <c r="Q161" s="87" t="str">
        <f>IF(G161="compost",GOTO Q161,"")</f>
        <v/>
      </c>
      <c r="R161" s="88" t="str">
        <f>IF(G161="compost",GOTO R161,"")</f>
        <v/>
      </c>
      <c r="S161" s="85" t="str">
        <f>IF(G161="compost",GOTO S161,"")</f>
        <v/>
      </c>
      <c r="T161" s="85" t="str">
        <f>IF(G161="compost",GOTO T161,"")</f>
        <v/>
      </c>
      <c r="U161" s="85" t="str">
        <f>IF(G161="compost",GOTO U161,"")</f>
        <v/>
      </c>
      <c r="V161" s="85" t="str">
        <f>IF(G161="compost",GOTO V161,"")</f>
        <v/>
      </c>
      <c r="W161" s="85" t="str">
        <f>IF(G161="compost",GOTO W161,"")</f>
        <v/>
      </c>
      <c r="X161" s="170" t="str">
        <f>IF(G161="maintenance, garden",GOTO X161,IF(G161="Table",GOTO X161,IF(G161="maintenance, project",GOTO X161,"")))</f>
        <v/>
      </c>
      <c r="Y161" s="85" t="str">
        <f>IF(G161="Maintenance, garden",GOTO Y161,IF(G161="Table",GOTO Y161,IF(G161="maintenance, project",GOTO Y161,"")))</f>
        <v/>
      </c>
    </row>
    <row r="162" spans="1:25" s="85" customFormat="1" ht="19.5" customHeight="1" x14ac:dyDescent="0.3">
      <c r="A162" s="86">
        <v>45216</v>
      </c>
      <c r="B162" s="85" t="s">
        <v>113</v>
      </c>
      <c r="C162" s="85" t="s">
        <v>211</v>
      </c>
      <c r="E162" s="85" t="s">
        <v>0</v>
      </c>
      <c r="F162" s="85" t="s">
        <v>113</v>
      </c>
      <c r="G162" s="85" t="s">
        <v>212</v>
      </c>
      <c r="H162" s="170" t="s">
        <v>266</v>
      </c>
      <c r="I162" s="85" t="s">
        <v>476</v>
      </c>
      <c r="J162" s="87">
        <v>1</v>
      </c>
      <c r="K162" s="87">
        <v>10</v>
      </c>
      <c r="L162" s="88" t="str">
        <f>IF(G162="Fertilize",GOTO L162,"")</f>
        <v/>
      </c>
      <c r="M162" s="89" t="str">
        <f t="shared" si="10"/>
        <v/>
      </c>
      <c r="N162" s="85" t="str">
        <f>IF(G162="fertilize",GOTO N162,"")</f>
        <v/>
      </c>
      <c r="O162" s="89" t="str">
        <f>IF(G162="Plant",H162,"")</f>
        <v/>
      </c>
      <c r="P162" s="89" t="str">
        <f t="shared" si="11"/>
        <v/>
      </c>
      <c r="Q162" s="87" t="str">
        <f>IF(G162="compost",GOTO Q162,"")</f>
        <v/>
      </c>
      <c r="R162" s="88" t="str">
        <f>IF(G162="compost",GOTO R162,"")</f>
        <v/>
      </c>
      <c r="S162" s="85" t="str">
        <f>IF(G162="compost",GOTO S162,"")</f>
        <v/>
      </c>
      <c r="T162" s="85" t="str">
        <f>IF(G162="compost",GOTO T162,"")</f>
        <v/>
      </c>
      <c r="U162" s="85" t="str">
        <f>IF(G162="compost",GOTO U162,"")</f>
        <v/>
      </c>
      <c r="V162" s="85" t="str">
        <f>IF(G162="compost",GOTO V162,"")</f>
        <v/>
      </c>
      <c r="W162" s="85" t="str">
        <f>IF(G162="compost",GOTO W162,"")</f>
        <v/>
      </c>
      <c r="X162" s="170" t="str">
        <f>IF(G162="maintenance, garden",GOTO X162,IF(G162="Table",GOTO X162,IF(G162="maintenance, project",GOTO X162,"")))</f>
        <v/>
      </c>
      <c r="Y162" s="85" t="str">
        <f>IF(G162="Maintenance, garden",GOTO Y162,IF(G162="Table",GOTO Y162,IF(G162="maintenance, project",GOTO Y162,"")))</f>
        <v/>
      </c>
    </row>
    <row r="163" spans="1:25" s="85" customFormat="1" ht="19.5" customHeight="1" x14ac:dyDescent="0.3">
      <c r="A163" s="86">
        <v>45216</v>
      </c>
      <c r="B163" s="85" t="s">
        <v>113</v>
      </c>
      <c r="C163" s="85" t="s">
        <v>211</v>
      </c>
      <c r="E163" s="85" t="s">
        <v>0</v>
      </c>
      <c r="F163" s="85" t="s">
        <v>113</v>
      </c>
      <c r="G163" s="85" t="s">
        <v>212</v>
      </c>
      <c r="H163" s="170" t="s">
        <v>215</v>
      </c>
      <c r="I163" s="85" t="s">
        <v>382</v>
      </c>
      <c r="J163" s="87">
        <v>0</v>
      </c>
      <c r="K163" s="87">
        <v>9</v>
      </c>
      <c r="L163" s="88" t="str">
        <f>IF(G163="Fertilize",GOTO L163,"")</f>
        <v/>
      </c>
      <c r="M163" s="89" t="str">
        <f t="shared" si="10"/>
        <v/>
      </c>
      <c r="N163" s="85" t="str">
        <f>IF(G163="fertilize",GOTO N163,"")</f>
        <v/>
      </c>
      <c r="O163" s="89" t="str">
        <f>IF(G163="Plant",H163,"")</f>
        <v/>
      </c>
      <c r="P163" s="89" t="str">
        <f t="shared" si="11"/>
        <v/>
      </c>
      <c r="Q163" s="87" t="str">
        <f>IF(G163="compost",GOTO Q163,"")</f>
        <v/>
      </c>
      <c r="R163" s="88" t="str">
        <f>IF(G163="compost",GOTO R163,"")</f>
        <v/>
      </c>
      <c r="S163" s="85" t="str">
        <f>IF(G163="compost",GOTO S163,"")</f>
        <v/>
      </c>
      <c r="T163" s="85" t="str">
        <f>IF(G163="compost",GOTO T163,"")</f>
        <v/>
      </c>
      <c r="U163" s="85" t="str">
        <f>IF(G163="compost",GOTO U163,"")</f>
        <v/>
      </c>
      <c r="V163" s="85" t="str">
        <f>IF(G163="compost",GOTO V163,"")</f>
        <v/>
      </c>
      <c r="W163" s="85" t="str">
        <f>IF(G163="compost",GOTO W163,"")</f>
        <v/>
      </c>
      <c r="X163" s="170" t="str">
        <f>IF(G163="maintenance, garden",GOTO X163,IF(G163="Table",GOTO X163,IF(G163="maintenance, project",GOTO X163,"")))</f>
        <v/>
      </c>
      <c r="Y163" s="85" t="str">
        <f>IF(G163="Maintenance, garden",GOTO Y163,IF(G163="Table",GOTO Y163,IF(G163="maintenance, project",GOTO Y163,"")))</f>
        <v/>
      </c>
    </row>
    <row r="164" spans="1:25" s="85" customFormat="1" ht="19.5" customHeight="1" x14ac:dyDescent="0.3">
      <c r="A164" s="86">
        <v>45216</v>
      </c>
      <c r="B164" s="85" t="s">
        <v>113</v>
      </c>
      <c r="C164" s="85" t="s">
        <v>211</v>
      </c>
      <c r="E164" s="85" t="s">
        <v>0</v>
      </c>
      <c r="F164" s="85" t="s">
        <v>113</v>
      </c>
      <c r="G164" s="85" t="s">
        <v>212</v>
      </c>
      <c r="H164" s="170" t="s">
        <v>232</v>
      </c>
      <c r="I164" s="85" t="s">
        <v>453</v>
      </c>
      <c r="J164" s="87">
        <v>6</v>
      </c>
      <c r="K164" s="87">
        <v>5</v>
      </c>
      <c r="L164" s="88" t="str">
        <f>IF(G164="Fertilize",GOTO L164,"")</f>
        <v/>
      </c>
      <c r="M164" s="89" t="str">
        <f t="shared" si="10"/>
        <v/>
      </c>
      <c r="N164" s="85" t="str">
        <f>IF(G164="fertilize",GOTO N164,"")</f>
        <v/>
      </c>
      <c r="O164" s="89" t="str">
        <f>IF(G164="Plant",H164,"")</f>
        <v/>
      </c>
      <c r="P164" s="89" t="str">
        <f t="shared" si="11"/>
        <v/>
      </c>
      <c r="Q164" s="87" t="str">
        <f>IF(G164="compost",GOTO Q164,"")</f>
        <v/>
      </c>
      <c r="R164" s="88" t="str">
        <f>IF(G164="compost",GOTO R164,"")</f>
        <v/>
      </c>
      <c r="S164" s="85" t="str">
        <f>IF(G164="compost",GOTO S164,"")</f>
        <v/>
      </c>
      <c r="T164" s="85" t="str">
        <f>IF(G164="compost",GOTO T164,"")</f>
        <v/>
      </c>
      <c r="U164" s="85" t="str">
        <f>IF(G164="compost",GOTO U164,"")</f>
        <v/>
      </c>
      <c r="V164" s="85" t="str">
        <f>IF(G164="compost",GOTO V164,"")</f>
        <v/>
      </c>
      <c r="W164" s="85" t="str">
        <f>IF(G164="compost",GOTO W164,"")</f>
        <v/>
      </c>
      <c r="X164" s="170" t="str">
        <f>IF(G164="maintenance, garden",GOTO X164,IF(G164="Table",GOTO X164,IF(G164="maintenance, project",GOTO X164,"")))</f>
        <v/>
      </c>
      <c r="Y164" s="85" t="str">
        <f>IF(G164="Maintenance, garden",GOTO Y164,IF(G164="Table",GOTO Y164,IF(G164="maintenance, project",GOTO Y164,"")))</f>
        <v/>
      </c>
    </row>
    <row r="165" spans="1:25" s="85" customFormat="1" ht="19.5" customHeight="1" x14ac:dyDescent="0.3">
      <c r="A165" s="86">
        <v>45216</v>
      </c>
      <c r="B165" s="85" t="s">
        <v>113</v>
      </c>
      <c r="C165" s="85" t="s">
        <v>211</v>
      </c>
      <c r="D165" s="85" t="s">
        <v>113</v>
      </c>
      <c r="E165" s="85" t="s">
        <v>113</v>
      </c>
      <c r="F165" s="85" t="s">
        <v>113</v>
      </c>
      <c r="G165" s="85" t="s">
        <v>212</v>
      </c>
      <c r="H165" s="170" t="s">
        <v>219</v>
      </c>
      <c r="I165" s="85" t="s">
        <v>452</v>
      </c>
      <c r="J165" s="87">
        <v>1</v>
      </c>
      <c r="K165" s="87">
        <v>0</v>
      </c>
      <c r="L165" s="88" t="str">
        <f>IF(G165="Fertilize",GOTO L165,"")</f>
        <v/>
      </c>
      <c r="M165" s="89" t="str">
        <f t="shared" si="10"/>
        <v/>
      </c>
      <c r="N165" s="85" t="str">
        <f>IF(G165="fertilize",GOTO N165,"")</f>
        <v/>
      </c>
      <c r="O165" s="89" t="str">
        <f>IF(G165="Plant",H165,"")</f>
        <v/>
      </c>
      <c r="P165" s="89" t="str">
        <f t="shared" si="11"/>
        <v/>
      </c>
      <c r="Q165" s="87" t="str">
        <f>IF(G165="compost",GOTO Q165,"")</f>
        <v/>
      </c>
      <c r="R165" s="88" t="str">
        <f>IF(G165="compost",GOTO R165,"")</f>
        <v/>
      </c>
      <c r="S165" s="85" t="str">
        <f>IF(G165="compost",GOTO S165,"")</f>
        <v/>
      </c>
      <c r="T165" s="85" t="str">
        <f>IF(G165="compost",GOTO T165,"")</f>
        <v/>
      </c>
      <c r="U165" s="85" t="str">
        <f>IF(G165="compost",GOTO U165,"")</f>
        <v/>
      </c>
      <c r="V165" s="85" t="str">
        <f>IF(G165="compost",GOTO V165,"")</f>
        <v/>
      </c>
      <c r="W165" s="85" t="str">
        <f>IF(G165="compost",GOTO W165,"")</f>
        <v/>
      </c>
      <c r="X165" s="170" t="str">
        <f>IF(G165="maintenance, garden",GOTO X165,IF(G165="Table",GOTO X165,IF(G165="maintenance, project",GOTO X165,"")))</f>
        <v/>
      </c>
      <c r="Y165" s="85" t="str">
        <f>IF(G165="Maintenance, garden",GOTO Y165,IF(G165="Table",GOTO Y165,IF(G165="maintenance, project",GOTO Y165,"")))</f>
        <v/>
      </c>
    </row>
    <row r="166" spans="1:25" s="85" customFormat="1" ht="19.5" customHeight="1" x14ac:dyDescent="0.3">
      <c r="A166" s="86">
        <v>45218</v>
      </c>
      <c r="B166" s="85" t="s">
        <v>346</v>
      </c>
      <c r="C166" s="85" t="s">
        <v>478</v>
      </c>
      <c r="D166" s="85" t="s">
        <v>479</v>
      </c>
      <c r="E166" s="85">
        <v>1</v>
      </c>
      <c r="F166" s="85" t="s">
        <v>480</v>
      </c>
      <c r="G166" s="85" t="s">
        <v>373</v>
      </c>
      <c r="H166" s="170" t="str">
        <f>IF(A166="","",IF(G166="maintenance, garden","",IF(G166="maintenance, project","",IF(G166="compost","",GOTO I166))))</f>
        <v/>
      </c>
      <c r="I166" s="85" t="str">
        <f>IF(A166="","",IF(G166="compost","",GOTO I166))</f>
        <v/>
      </c>
      <c r="J166" s="87" t="str">
        <f>IF(G166="Harvest",GOTO J166,"")</f>
        <v/>
      </c>
      <c r="K166" s="87" t="str">
        <f>IF(G166="Harvest",GOTO K166,"")</f>
        <v/>
      </c>
      <c r="L166" s="88" t="str">
        <f>IF(G166="Fertilize",GOTO L166,"")</f>
        <v/>
      </c>
      <c r="M166" s="89" t="str">
        <f t="shared" ref="M166:M197" si="12">IF(G166="Fertilize",A166+14,"")</f>
        <v/>
      </c>
      <c r="N166" s="85" t="str">
        <f>IF(G166="fertilize",GOTO N166,"")</f>
        <v/>
      </c>
      <c r="O166" s="89" t="str">
        <f>IF(G166="Plant",O166,"")</f>
        <v/>
      </c>
      <c r="P166" s="89" t="str">
        <f t="shared" si="11"/>
        <v/>
      </c>
      <c r="Q166" s="87">
        <v>80</v>
      </c>
      <c r="R166" s="88" t="s">
        <v>113</v>
      </c>
      <c r="S166" s="85">
        <v>0.5</v>
      </c>
      <c r="T166" s="85">
        <v>106</v>
      </c>
      <c r="U166" s="85">
        <v>78</v>
      </c>
      <c r="V166" s="85">
        <v>68</v>
      </c>
      <c r="W166" s="85" t="s">
        <v>481</v>
      </c>
      <c r="X166" s="170" t="str">
        <f>IF(G166="maintenance, garden",GOTO X166,IF(G166="Table",GOTO X166,IF(G166="maintenance, project",GOTO X166,"")))</f>
        <v/>
      </c>
      <c r="Y166" s="85" t="str">
        <f>IF(G166="Maintenance, garden",GOTO Y166,IF(G166="Table",GOTO Y166,IF(G166="maintenance, project",GOTO Y166,"")))</f>
        <v/>
      </c>
    </row>
    <row r="167" spans="1:25" s="85" customFormat="1" ht="19.5" customHeight="1" x14ac:dyDescent="0.3">
      <c r="A167" s="86">
        <v>45218</v>
      </c>
      <c r="B167" s="85" t="s">
        <v>346</v>
      </c>
      <c r="C167" s="85" t="s">
        <v>478</v>
      </c>
      <c r="D167" s="85" t="s">
        <v>410</v>
      </c>
      <c r="E167" s="85">
        <v>4</v>
      </c>
      <c r="F167" s="85" t="s">
        <v>482</v>
      </c>
      <c r="G167" s="85" t="s">
        <v>212</v>
      </c>
      <c r="H167" s="170" t="s">
        <v>219</v>
      </c>
      <c r="I167" s="85" t="s">
        <v>483</v>
      </c>
      <c r="J167" s="87">
        <v>0</v>
      </c>
      <c r="K167" s="87">
        <v>4</v>
      </c>
      <c r="L167" s="88" t="str">
        <f>IF(G167="Fertilize",GOTO L167,"")</f>
        <v/>
      </c>
      <c r="M167" s="89" t="str">
        <f t="shared" si="12"/>
        <v/>
      </c>
      <c r="N167" s="85" t="str">
        <f>IF(G167="fertilize",GOTO N167,"")</f>
        <v/>
      </c>
      <c r="O167" s="89" t="str">
        <f>IF(G167="Plant",O167,"")</f>
        <v/>
      </c>
      <c r="P167" s="89" t="str">
        <f t="shared" si="11"/>
        <v/>
      </c>
      <c r="Q167" s="87" t="str">
        <f>IF(G167="compost",GOTO Q167,"")</f>
        <v/>
      </c>
      <c r="R167" s="88" t="str">
        <f>IF(G167="compost",GOTO R167,"")</f>
        <v/>
      </c>
      <c r="S167" s="85" t="str">
        <f>IF(G167="compost",GOTO S167,"")</f>
        <v/>
      </c>
      <c r="T167" s="85" t="str">
        <f>IF(G167="compost",GOTO T167,"")</f>
        <v/>
      </c>
      <c r="U167" s="85" t="str">
        <f>IF(G167="compost",GOTO U167,"")</f>
        <v/>
      </c>
      <c r="V167" s="85" t="str">
        <f>IF(G167="compost",GOTO V167,"")</f>
        <v/>
      </c>
      <c r="W167" s="85" t="str">
        <f>IF(G167="compost",GOTO W167,"")</f>
        <v/>
      </c>
      <c r="X167" s="170" t="str">
        <f>IF(G167="maintenance, garden",GOTO X167,IF(G167="Table",GOTO X167,IF(G167="maintenance, project",GOTO X167,"")))</f>
        <v/>
      </c>
      <c r="Y167" s="85" t="str">
        <f>IF(G167="Maintenance, garden",GOTO Y167,IF(G167="Table",GOTO Y167,IF(G167="maintenance, project",GOTO Y167,"")))</f>
        <v/>
      </c>
    </row>
    <row r="168" spans="1:25" s="85" customFormat="1" ht="19.5" customHeight="1" x14ac:dyDescent="0.3">
      <c r="A168" s="86">
        <v>45218</v>
      </c>
      <c r="B168" s="85" t="s">
        <v>346</v>
      </c>
      <c r="C168" s="85" t="s">
        <v>478</v>
      </c>
      <c r="D168" s="85" t="s">
        <v>484</v>
      </c>
      <c r="E168" s="85">
        <v>5</v>
      </c>
      <c r="F168" s="85" t="s">
        <v>485</v>
      </c>
      <c r="G168" s="85" t="s">
        <v>114</v>
      </c>
      <c r="H168" s="170" t="s">
        <v>266</v>
      </c>
      <c r="I168" s="85" t="s">
        <v>486</v>
      </c>
      <c r="J168" s="87" t="str">
        <f>IF(G168="Harvest",GOTO J168,"")</f>
        <v/>
      </c>
      <c r="K168" s="87" t="str">
        <f>IF(G168="Harvest",GOTO K168,"")</f>
        <v/>
      </c>
      <c r="L168" s="88" t="str">
        <f>IF(G168="Fertilize",GOTO L168,"")</f>
        <v/>
      </c>
      <c r="M168" s="89" t="str">
        <f t="shared" si="12"/>
        <v/>
      </c>
      <c r="N168" s="85" t="str">
        <f>IF(G168="fertilize",GOTO N168,"")</f>
        <v/>
      </c>
      <c r="O168" s="89" t="str">
        <f t="shared" ref="O168:O188" si="13">IF(G168="Plant",H168,"")</f>
        <v>turnips, hakurei</v>
      </c>
      <c r="P168" s="89">
        <f t="shared" si="11"/>
        <v>45232</v>
      </c>
      <c r="Q168" s="87" t="str">
        <f>IF(G168="compost",GOTO Q168,"")</f>
        <v/>
      </c>
      <c r="R168" s="88" t="str">
        <f>IF(G168="compost",GOTO R168,"")</f>
        <v/>
      </c>
      <c r="S168" s="85" t="str">
        <f>IF(G168="compost",GOTO S168,"")</f>
        <v/>
      </c>
      <c r="T168" s="85" t="str">
        <f>IF(G168="compost",GOTO T168,"")</f>
        <v/>
      </c>
      <c r="U168" s="85" t="str">
        <f>IF(G168="compost",GOTO U168,"")</f>
        <v/>
      </c>
      <c r="V168" s="85" t="str">
        <f>IF(G168="compost",GOTO V168,"")</f>
        <v/>
      </c>
      <c r="W168" s="85" t="str">
        <f>IF(G168="compost",GOTO W168,"")</f>
        <v/>
      </c>
      <c r="X168" s="170" t="str">
        <f>IF(G168="maintenance, garden",GOTO X168,IF(G168="Table",GOTO X168,IF(G168="maintenance, project",GOTO X168,"")))</f>
        <v/>
      </c>
      <c r="Y168" s="85" t="str">
        <f>IF(G168="Maintenance, garden",GOTO Y168,IF(G168="Table",GOTO Y168,IF(G168="maintenance, project",GOTO Y168,"")))</f>
        <v/>
      </c>
    </row>
    <row r="169" spans="1:25" s="85" customFormat="1" ht="19.5" customHeight="1" x14ac:dyDescent="0.3">
      <c r="A169" s="86">
        <v>45218</v>
      </c>
      <c r="B169" s="85" t="s">
        <v>346</v>
      </c>
      <c r="C169" s="85" t="s">
        <v>478</v>
      </c>
      <c r="D169" s="85" t="s">
        <v>487</v>
      </c>
      <c r="E169" s="85">
        <v>3</v>
      </c>
      <c r="F169" s="85" t="s">
        <v>488</v>
      </c>
      <c r="G169" s="85" t="s">
        <v>114</v>
      </c>
      <c r="H169" s="170" t="s">
        <v>266</v>
      </c>
      <c r="I169" s="85" t="s">
        <v>489</v>
      </c>
      <c r="J169" s="87" t="str">
        <f>IF(G169="Harvest",GOTO J169,"")</f>
        <v/>
      </c>
      <c r="K169" s="87" t="str">
        <f>IF(G169="Harvest",GOTO K169,"")</f>
        <v/>
      </c>
      <c r="L169" s="88" t="str">
        <f>IF(G169="Fertilize",GOTO L169,"")</f>
        <v/>
      </c>
      <c r="M169" s="89" t="str">
        <f t="shared" si="12"/>
        <v/>
      </c>
      <c r="N169" s="85" t="str">
        <f>IF(G169="fertilize",GOTO N169,"")</f>
        <v/>
      </c>
      <c r="O169" s="89" t="str">
        <f t="shared" si="13"/>
        <v>turnips, hakurei</v>
      </c>
      <c r="P169" s="89">
        <f t="shared" si="11"/>
        <v>45232</v>
      </c>
      <c r="Q169" s="87" t="str">
        <f>IF(G169="compost",GOTO Q169,"")</f>
        <v/>
      </c>
      <c r="R169" s="88" t="str">
        <f>IF(G169="compost",GOTO R169,"")</f>
        <v/>
      </c>
      <c r="S169" s="85" t="str">
        <f>IF(G169="compost",GOTO S169,"")</f>
        <v/>
      </c>
      <c r="T169" s="85" t="str">
        <f>IF(G169="compost",GOTO T169,"")</f>
        <v/>
      </c>
      <c r="U169" s="85" t="str">
        <f>IF(G169="compost",GOTO U169,"")</f>
        <v/>
      </c>
      <c r="V169" s="85" t="str">
        <f>IF(G169="compost",GOTO V169,"")</f>
        <v/>
      </c>
      <c r="W169" s="85" t="str">
        <f>IF(G169="compost",GOTO W169,"")</f>
        <v/>
      </c>
      <c r="X169" s="170" t="str">
        <f>IF(G169="maintenance, garden",GOTO X169,IF(G169="Table",GOTO X169,IF(G169="maintenance, project",GOTO X169,"")))</f>
        <v/>
      </c>
      <c r="Y169" s="85" t="str">
        <f>IF(G169="Maintenance, garden",GOTO Y169,IF(G169="Table",GOTO Y169,IF(G169="maintenance, project",GOTO Y169,"")))</f>
        <v/>
      </c>
    </row>
    <row r="170" spans="1:25" s="85" customFormat="1" ht="19.5" customHeight="1" x14ac:dyDescent="0.3">
      <c r="A170" s="86">
        <v>45218</v>
      </c>
      <c r="B170" s="85" t="s">
        <v>346</v>
      </c>
      <c r="C170" s="85" t="s">
        <v>478</v>
      </c>
      <c r="D170" s="85" t="s">
        <v>490</v>
      </c>
      <c r="E170" s="85">
        <v>2</v>
      </c>
      <c r="F170" s="85" t="s">
        <v>491</v>
      </c>
      <c r="G170" s="85" t="s">
        <v>212</v>
      </c>
      <c r="H170" s="170" t="s">
        <v>350</v>
      </c>
      <c r="I170" s="85" t="s">
        <v>344</v>
      </c>
      <c r="J170" s="87">
        <v>9</v>
      </c>
      <c r="K170" s="87">
        <v>9</v>
      </c>
      <c r="L170" s="88" t="str">
        <f>IF(G170="Fertilize",GOTO L170,"")</f>
        <v/>
      </c>
      <c r="M170" s="89" t="str">
        <f t="shared" si="12"/>
        <v/>
      </c>
      <c r="N170" s="85" t="str">
        <f>IF(G170="fertilize",GOTO N170,"")</f>
        <v/>
      </c>
      <c r="O170" s="89" t="str">
        <f t="shared" si="13"/>
        <v/>
      </c>
      <c r="P170" s="89" t="str">
        <f t="shared" si="11"/>
        <v/>
      </c>
      <c r="Q170" s="87" t="str">
        <f>IF(G170="compost",GOTO Q170,"")</f>
        <v/>
      </c>
      <c r="R170" s="88" t="str">
        <f>IF(G170="compost",GOTO R170,"")</f>
        <v/>
      </c>
      <c r="S170" s="85" t="str">
        <f>IF(G170="compost",GOTO S170,"")</f>
        <v/>
      </c>
      <c r="T170" s="85" t="str">
        <f>IF(G170="compost",GOTO T170,"")</f>
        <v/>
      </c>
      <c r="U170" s="85" t="str">
        <f>IF(G170="compost",GOTO U170,"")</f>
        <v/>
      </c>
      <c r="V170" s="85" t="str">
        <f>IF(G170="compost",GOTO V170,"")</f>
        <v/>
      </c>
      <c r="W170" s="85" t="str">
        <f>IF(G170="compost",GOTO W170,"")</f>
        <v/>
      </c>
      <c r="X170" s="170" t="str">
        <f>IF(G170="maintenance, garden",GOTO X170,IF(G170="Table",GOTO X170,IF(G170="maintenance, project",GOTO X170,"")))</f>
        <v/>
      </c>
      <c r="Y170" s="85" t="str">
        <f>IF(G170="Maintenance, garden",GOTO Y170,IF(G170="Table",GOTO Y170,IF(G170="maintenance, project",GOTO Y170,"")))</f>
        <v/>
      </c>
    </row>
    <row r="171" spans="1:25" s="85" customFormat="1" ht="19.5" customHeight="1" x14ac:dyDescent="0.3">
      <c r="A171" s="86">
        <v>45218</v>
      </c>
      <c r="B171" s="85" t="s">
        <v>346</v>
      </c>
      <c r="C171" s="85" t="s">
        <v>478</v>
      </c>
      <c r="D171" s="85" t="s">
        <v>490</v>
      </c>
      <c r="E171" s="85">
        <v>2</v>
      </c>
      <c r="F171" s="85" t="s">
        <v>491</v>
      </c>
      <c r="G171" s="85" t="s">
        <v>212</v>
      </c>
      <c r="H171" s="170" t="s">
        <v>232</v>
      </c>
      <c r="I171" s="85" t="s">
        <v>234</v>
      </c>
      <c r="J171" s="87">
        <v>12</v>
      </c>
      <c r="K171" s="87">
        <v>8</v>
      </c>
      <c r="L171" s="88" t="str">
        <f>IF(G171="Fertilize",GOTO L171,"")</f>
        <v/>
      </c>
      <c r="M171" s="89" t="str">
        <f t="shared" si="12"/>
        <v/>
      </c>
      <c r="N171" s="85" t="str">
        <f>IF(G171="fertilize",GOTO N171,"")</f>
        <v/>
      </c>
      <c r="O171" s="89" t="str">
        <f t="shared" si="13"/>
        <v/>
      </c>
      <c r="P171" s="89" t="str">
        <f t="shared" si="11"/>
        <v/>
      </c>
      <c r="Q171" s="87" t="str">
        <f>IF(G171="compost",GOTO Q171,"")</f>
        <v/>
      </c>
      <c r="R171" s="88" t="str">
        <f>IF(G171="compost",GOTO R171,"")</f>
        <v/>
      </c>
      <c r="S171" s="85" t="str">
        <f>IF(G171="compost",GOTO S171,"")</f>
        <v/>
      </c>
      <c r="T171" s="85" t="str">
        <f>IF(G171="compost",GOTO T171,"")</f>
        <v/>
      </c>
      <c r="U171" s="85" t="str">
        <f>IF(G171="compost",GOTO U171,"")</f>
        <v/>
      </c>
      <c r="V171" s="85" t="str">
        <f>IF(G171="compost",GOTO V171,"")</f>
        <v/>
      </c>
      <c r="W171" s="85" t="str">
        <f>IF(G171="compost",GOTO W171,"")</f>
        <v/>
      </c>
      <c r="X171" s="170" t="str">
        <f>IF(G171="maintenance, garden",GOTO X171,IF(G171="Table",GOTO X171,IF(G171="maintenance, project",GOTO X171,"")))</f>
        <v/>
      </c>
      <c r="Y171" s="85" t="str">
        <f>IF(G171="Maintenance, garden",GOTO Y171,IF(G171="Table",GOTO Y171,IF(G171="maintenance, project",GOTO Y171,"")))</f>
        <v/>
      </c>
    </row>
    <row r="172" spans="1:25" s="85" customFormat="1" ht="19.5" customHeight="1" x14ac:dyDescent="0.3">
      <c r="A172" s="86">
        <v>45218</v>
      </c>
      <c r="B172" s="85" t="s">
        <v>376</v>
      </c>
      <c r="C172" s="85" t="s">
        <v>478</v>
      </c>
      <c r="D172" s="85" t="s">
        <v>492</v>
      </c>
      <c r="E172" s="85">
        <v>1</v>
      </c>
      <c r="F172" s="85" t="s">
        <v>346</v>
      </c>
      <c r="G172" s="85" t="s">
        <v>373</v>
      </c>
      <c r="H172" s="170" t="str">
        <f>IF(A172="","",IF(G172="maintenance, garden","",IF(G172="maintenance, project","",IF(G172="compost","",GOTO I172))))</f>
        <v/>
      </c>
      <c r="I172" s="85" t="str">
        <f>IF(A172="","",IF(G172="compost","",GOTO I172))</f>
        <v/>
      </c>
      <c r="J172" s="87" t="str">
        <f>IF(G172="Harvest",GOTO J172,"")</f>
        <v/>
      </c>
      <c r="K172" s="87" t="str">
        <f>IF(G172="Harvest",GOTO K172,"")</f>
        <v/>
      </c>
      <c r="L172" s="88" t="str">
        <f>IF(G172="Fertilize",GOTO L172,"")</f>
        <v/>
      </c>
      <c r="M172" s="89" t="str">
        <f t="shared" si="12"/>
        <v/>
      </c>
      <c r="N172" s="85" t="str">
        <f>IF(G172="fertilize",GOTO N172,"")</f>
        <v/>
      </c>
      <c r="O172" s="89" t="str">
        <f t="shared" si="13"/>
        <v/>
      </c>
      <c r="P172" s="89" t="str">
        <f t="shared" si="11"/>
        <v/>
      </c>
      <c r="Q172" s="87">
        <v>90</v>
      </c>
      <c r="R172" s="88" t="s">
        <v>113</v>
      </c>
      <c r="S172" s="85">
        <v>0</v>
      </c>
      <c r="T172" s="85">
        <v>97</v>
      </c>
      <c r="U172" s="85">
        <v>88</v>
      </c>
      <c r="V172" s="85">
        <v>69</v>
      </c>
      <c r="W172" s="85" t="s">
        <v>493</v>
      </c>
      <c r="X172" s="170" t="str">
        <f>IF(G172="maintenance, garden",GOTO X172,IF(G172="Table",GOTO X172,IF(G172="maintenance, project",GOTO X172,"")))</f>
        <v/>
      </c>
      <c r="Y172" s="85" t="str">
        <f>IF(G172="Maintenance, garden",GOTO Y172,IF(G172="Table",GOTO Y172,IF(G172="maintenance, project",GOTO Y172,"")))</f>
        <v/>
      </c>
    </row>
    <row r="173" spans="1:25" s="85" customFormat="1" ht="19.5" customHeight="1" x14ac:dyDescent="0.3">
      <c r="A173" s="86">
        <v>45218</v>
      </c>
      <c r="B173" s="85" t="s">
        <v>376</v>
      </c>
      <c r="C173" s="85" t="s">
        <v>478</v>
      </c>
      <c r="D173" s="85" t="s">
        <v>494</v>
      </c>
      <c r="E173" s="85">
        <v>2</v>
      </c>
      <c r="F173" s="85" t="s">
        <v>495</v>
      </c>
      <c r="G173" s="85" t="s">
        <v>114</v>
      </c>
      <c r="H173" s="170" t="s">
        <v>496</v>
      </c>
      <c r="I173" s="85" t="s">
        <v>497</v>
      </c>
      <c r="J173" s="87" t="str">
        <f>IF(G173="Harvest",GOTO J173,"")</f>
        <v/>
      </c>
      <c r="K173" s="87" t="str">
        <f>IF(G173="Harvest",GOTO K173,"")</f>
        <v/>
      </c>
      <c r="L173" s="88" t="str">
        <f>IF(G173="Fertilize",GOTO L173,"")</f>
        <v/>
      </c>
      <c r="M173" s="89" t="str">
        <f t="shared" si="12"/>
        <v/>
      </c>
      <c r="N173" s="85" t="str">
        <f>IF(G173="fertilize",GOTO N173,"")</f>
        <v/>
      </c>
      <c r="O173" s="89" t="str">
        <f t="shared" si="13"/>
        <v>Radish, French Breakfast</v>
      </c>
      <c r="P173" s="89">
        <f t="shared" si="11"/>
        <v>45232</v>
      </c>
      <c r="Q173" s="87" t="str">
        <f>IF(G173="compost",GOTO Q173,"")</f>
        <v/>
      </c>
      <c r="R173" s="88" t="str">
        <f>IF(G173="compost",GOTO R173,"")</f>
        <v/>
      </c>
      <c r="S173" s="85" t="str">
        <f>IF(G173="compost",GOTO S173,"")</f>
        <v/>
      </c>
      <c r="T173" s="85" t="str">
        <f>IF(G173="compost",GOTO T173,"")</f>
        <v/>
      </c>
      <c r="U173" s="85" t="str">
        <f>IF(G173="compost",GOTO U173,"")</f>
        <v/>
      </c>
      <c r="V173" s="85" t="str">
        <f>IF(G173="compost",GOTO V173,"")</f>
        <v/>
      </c>
      <c r="W173" s="85" t="str">
        <f>IF(G173="compost",GOTO W173,"")</f>
        <v/>
      </c>
      <c r="X173" s="170" t="str">
        <f>IF(G173="maintenance, garden",GOTO X173,IF(G173="Table",GOTO X173,IF(G173="maintenance, project",GOTO X173,"")))</f>
        <v/>
      </c>
      <c r="Y173" s="85" t="str">
        <f>IF(G173="Maintenance, garden",GOTO Y173,IF(G173="Table",GOTO Y173,IF(G173="maintenance, project",GOTO Y173,"")))</f>
        <v/>
      </c>
    </row>
    <row r="174" spans="1:25" s="85" customFormat="1" ht="19.5" customHeight="1" x14ac:dyDescent="0.3">
      <c r="A174" s="86">
        <v>45218</v>
      </c>
      <c r="B174" s="85" t="s">
        <v>376</v>
      </c>
      <c r="C174" s="85" t="s">
        <v>478</v>
      </c>
      <c r="D174" s="85" t="s">
        <v>476</v>
      </c>
      <c r="E174" s="85">
        <v>3</v>
      </c>
      <c r="F174" s="85" t="s">
        <v>408</v>
      </c>
      <c r="G174" s="85" t="s">
        <v>114</v>
      </c>
      <c r="H174" s="170" t="s">
        <v>498</v>
      </c>
      <c r="I174" s="85" t="s">
        <v>499</v>
      </c>
      <c r="J174" s="87" t="str">
        <f>IF(G174="Harvest",GOTO J174,"")</f>
        <v/>
      </c>
      <c r="K174" s="87" t="str">
        <f>IF(G174="Harvest",GOTO K174,"")</f>
        <v/>
      </c>
      <c r="L174" s="88" t="str">
        <f>IF(G174="Fertilize",GOTO L174,"")</f>
        <v/>
      </c>
      <c r="M174" s="89" t="str">
        <f t="shared" si="12"/>
        <v/>
      </c>
      <c r="N174" s="85" t="str">
        <f>IF(G174="fertilize",GOTO N174,"")</f>
        <v/>
      </c>
      <c r="O174" s="89" t="str">
        <f t="shared" si="13"/>
        <v>spinach</v>
      </c>
      <c r="P174" s="89">
        <f t="shared" si="11"/>
        <v>45232</v>
      </c>
      <c r="Q174" s="87" t="str">
        <f>IF(G174="compost",GOTO Q174,"")</f>
        <v/>
      </c>
      <c r="R174" s="88" t="str">
        <f>IF(G174="compost",GOTO R174,"")</f>
        <v/>
      </c>
      <c r="S174" s="85" t="str">
        <f>IF(G174="compost",GOTO S174,"")</f>
        <v/>
      </c>
      <c r="T174" s="85" t="str">
        <f>IF(G174="compost",GOTO T174,"")</f>
        <v/>
      </c>
      <c r="U174" s="85" t="str">
        <f>IF(G174="compost",GOTO U174,"")</f>
        <v/>
      </c>
      <c r="V174" s="85" t="str">
        <f>IF(G174="compost",GOTO V174,"")</f>
        <v/>
      </c>
      <c r="W174" s="85" t="str">
        <f>IF(G174="compost",GOTO W174,"")</f>
        <v/>
      </c>
      <c r="X174" s="170" t="str">
        <f>IF(G174="maintenance, garden",GOTO X174,IF(G174="Table",GOTO X174,IF(G174="maintenance, project",GOTO X174,"")))</f>
        <v/>
      </c>
      <c r="Y174" s="85" t="str">
        <f>IF(G174="Maintenance, garden",GOTO Y174,IF(G174="Table",GOTO Y174,IF(G174="maintenance, project",GOTO Y174,"")))</f>
        <v/>
      </c>
    </row>
    <row r="175" spans="1:25" s="85" customFormat="1" ht="19.5" customHeight="1" x14ac:dyDescent="0.3">
      <c r="A175" s="86">
        <v>45218</v>
      </c>
      <c r="B175" s="85" t="s">
        <v>376</v>
      </c>
      <c r="C175" s="85" t="s">
        <v>478</v>
      </c>
      <c r="D175" s="85" t="s">
        <v>431</v>
      </c>
      <c r="E175" s="85">
        <v>4</v>
      </c>
      <c r="F175" s="85" t="s">
        <v>485</v>
      </c>
      <c r="G175" s="85" t="s">
        <v>114</v>
      </c>
      <c r="H175" s="170" t="s">
        <v>500</v>
      </c>
      <c r="I175" s="85" t="s">
        <v>263</v>
      </c>
      <c r="J175" s="87" t="str">
        <f>IF(G175="Harvest",GOTO J175,"")</f>
        <v/>
      </c>
      <c r="K175" s="87" t="str">
        <f>IF(G175="Harvest",GOTO K175,"")</f>
        <v/>
      </c>
      <c r="L175" s="88" t="str">
        <f>IF(G175="Fertilize",GOTO L175,"")</f>
        <v/>
      </c>
      <c r="M175" s="89" t="str">
        <f t="shared" si="12"/>
        <v/>
      </c>
      <c r="N175" s="85" t="str">
        <f>IF(G175="fertilize",GOTO N175,"")</f>
        <v/>
      </c>
      <c r="O175" s="89" t="str">
        <f t="shared" si="13"/>
        <v>kale</v>
      </c>
      <c r="P175" s="89">
        <f t="shared" si="11"/>
        <v>45232</v>
      </c>
      <c r="Q175" s="87" t="str">
        <f>IF(G175="compost",GOTO Q175,"")</f>
        <v/>
      </c>
      <c r="R175" s="88" t="str">
        <f>IF(G175="compost",GOTO R175,"")</f>
        <v/>
      </c>
      <c r="S175" s="85" t="str">
        <f>IF(G175="compost",GOTO S175,"")</f>
        <v/>
      </c>
      <c r="T175" s="85" t="str">
        <f>IF(G175="compost",GOTO T175,"")</f>
        <v/>
      </c>
      <c r="U175" s="85" t="str">
        <f>IF(G175="compost",GOTO U175,"")</f>
        <v/>
      </c>
      <c r="V175" s="85" t="str">
        <f>IF(G175="compost",GOTO V175,"")</f>
        <v/>
      </c>
      <c r="W175" s="85" t="str">
        <f>IF(G175="compost",GOTO W175,"")</f>
        <v/>
      </c>
      <c r="X175" s="170" t="str">
        <f>IF(G175="maintenance, garden",GOTO X175,IF(G175="Table",GOTO X175,IF(G175="maintenance, project",GOTO X175,"")))</f>
        <v/>
      </c>
      <c r="Y175" s="85" t="str">
        <f>IF(G175="Maintenance, garden",GOTO Y175,IF(G175="Table",GOTO Y175,IF(G175="maintenance, project",GOTO Y175,"")))</f>
        <v/>
      </c>
    </row>
    <row r="176" spans="1:25" s="85" customFormat="1" ht="19.5" customHeight="1" x14ac:dyDescent="0.3">
      <c r="A176" s="86">
        <v>45218</v>
      </c>
      <c r="B176" s="85" t="s">
        <v>376</v>
      </c>
      <c r="C176" s="85" t="s">
        <v>478</v>
      </c>
      <c r="D176" s="85" t="s">
        <v>501</v>
      </c>
      <c r="E176" s="85">
        <v>5</v>
      </c>
      <c r="F176" s="85" t="s">
        <v>468</v>
      </c>
      <c r="G176" s="85" t="s">
        <v>212</v>
      </c>
      <c r="H176" s="170" t="s">
        <v>350</v>
      </c>
      <c r="I176" s="85" t="s">
        <v>344</v>
      </c>
      <c r="J176" s="87">
        <v>4</v>
      </c>
      <c r="K176" s="87">
        <v>2</v>
      </c>
      <c r="L176" s="88" t="str">
        <f>IF(G176="Fertilize",GOTO L176,"")</f>
        <v/>
      </c>
      <c r="M176" s="89" t="str">
        <f t="shared" si="12"/>
        <v/>
      </c>
      <c r="N176" s="85" t="str">
        <f>IF(G176="fertilize",GOTO N176,"")</f>
        <v/>
      </c>
      <c r="O176" s="89" t="str">
        <f t="shared" si="13"/>
        <v/>
      </c>
      <c r="P176" s="89" t="str">
        <f t="shared" si="11"/>
        <v/>
      </c>
      <c r="Q176" s="87" t="str">
        <f>IF(G176="compost",GOTO Q176,"")</f>
        <v/>
      </c>
      <c r="R176" s="88" t="str">
        <f>IF(G176="compost",GOTO R176,"")</f>
        <v/>
      </c>
      <c r="S176" s="85" t="str">
        <f>IF(G176="compost",GOTO S176,"")</f>
        <v/>
      </c>
      <c r="T176" s="85" t="str">
        <f>IF(G176="compost",GOTO T176,"")</f>
        <v/>
      </c>
      <c r="U176" s="85" t="str">
        <f>IF(G176="compost",GOTO U176,"")</f>
        <v/>
      </c>
      <c r="V176" s="85" t="str">
        <f>IF(G176="compost",GOTO V176,"")</f>
        <v/>
      </c>
      <c r="W176" s="85" t="str">
        <f>IF(G176="compost",GOTO W176,"")</f>
        <v/>
      </c>
      <c r="X176" s="170" t="str">
        <f>IF(G176="maintenance, garden",GOTO X176,IF(G176="Table",GOTO X176,IF(G176="maintenance, project",GOTO X176,"")))</f>
        <v/>
      </c>
      <c r="Y176" s="85" t="str">
        <f>IF(G176="Maintenance, garden",GOTO Y176,IF(G176="Table",GOTO Y176,IF(G176="maintenance, project",GOTO Y176,"")))</f>
        <v/>
      </c>
    </row>
    <row r="177" spans="1:25" s="85" customFormat="1" ht="19.5" customHeight="1" x14ac:dyDescent="0.3">
      <c r="A177" s="86">
        <v>45223</v>
      </c>
      <c r="B177" s="85" t="s">
        <v>460</v>
      </c>
      <c r="C177" s="85" t="s">
        <v>461</v>
      </c>
      <c r="D177" s="85" t="s">
        <v>462</v>
      </c>
      <c r="E177" s="85">
        <v>1</v>
      </c>
      <c r="F177" s="85" t="s">
        <v>463</v>
      </c>
      <c r="G177" s="85" t="s">
        <v>212</v>
      </c>
      <c r="H177" s="170" t="s">
        <v>507</v>
      </c>
      <c r="I177" s="85" t="s">
        <v>464</v>
      </c>
      <c r="J177" s="87">
        <f>86/2</f>
        <v>43</v>
      </c>
      <c r="K177" s="87">
        <f>9/2</f>
        <v>4.5</v>
      </c>
      <c r="L177" s="88" t="str">
        <f>IF(G177="Fertilize",GOTO L177,"")</f>
        <v/>
      </c>
      <c r="M177" s="89" t="str">
        <f t="shared" si="12"/>
        <v/>
      </c>
      <c r="N177" s="85" t="str">
        <f>IF(G177="fertilize",GOTO N177,"")</f>
        <v/>
      </c>
      <c r="O177" s="89" t="str">
        <f t="shared" si="13"/>
        <v/>
      </c>
      <c r="P177" s="89" t="str">
        <f t="shared" si="11"/>
        <v/>
      </c>
      <c r="Q177" s="87" t="str">
        <f>IF(G177="compost",GOTO Q177,"")</f>
        <v/>
      </c>
      <c r="R177" s="88" t="str">
        <f>IF(G177="compost",GOTO R177,"")</f>
        <v/>
      </c>
      <c r="S177" s="85" t="str">
        <f>IF(G177="compost",GOTO S177,"")</f>
        <v/>
      </c>
      <c r="T177" s="85" t="str">
        <f>IF(G177="compost",GOTO T177,"")</f>
        <v/>
      </c>
      <c r="U177" s="85" t="str">
        <f>IF(G177="compost",GOTO U177,"")</f>
        <v/>
      </c>
      <c r="V177" s="85" t="str">
        <f>IF(G177="compost",GOTO V177,"")</f>
        <v/>
      </c>
      <c r="W177" s="85" t="str">
        <f>IF(G177="compost",GOTO W177,"")</f>
        <v/>
      </c>
      <c r="X177" s="170" t="str">
        <f>IF(G177="maintenance, garden",GOTO X177,IF(G177="Table",GOTO X177,IF(G177="maintenance, project",GOTO X177,"")))</f>
        <v/>
      </c>
      <c r="Y177" s="85" t="str">
        <f>IF(G177="Maintenance, garden",GOTO Y177,IF(G177="Table",GOTO Y177,IF(G177="maintenance, project",GOTO Y177,"")))</f>
        <v/>
      </c>
    </row>
    <row r="178" spans="1:25" s="85" customFormat="1" ht="19.5" customHeight="1" x14ac:dyDescent="0.3">
      <c r="A178" s="86">
        <v>45223</v>
      </c>
      <c r="B178" s="85" t="s">
        <v>460</v>
      </c>
      <c r="C178" s="85" t="s">
        <v>461</v>
      </c>
      <c r="D178" s="85" t="s">
        <v>465</v>
      </c>
      <c r="E178" s="85">
        <v>2</v>
      </c>
      <c r="F178" s="85" t="s">
        <v>346</v>
      </c>
      <c r="G178" s="85" t="s">
        <v>212</v>
      </c>
      <c r="H178" s="170" t="s">
        <v>507</v>
      </c>
      <c r="I178" s="85" t="s">
        <v>466</v>
      </c>
      <c r="J178" s="87">
        <v>43</v>
      </c>
      <c r="K178" s="87">
        <v>4</v>
      </c>
      <c r="L178" s="88" t="str">
        <f>IF(G178="Fertilize",GOTO L178,"")</f>
        <v/>
      </c>
      <c r="M178" s="89" t="str">
        <f t="shared" si="12"/>
        <v/>
      </c>
      <c r="N178" s="85" t="str">
        <f>IF(G178="fertilize",GOTO N178,"")</f>
        <v/>
      </c>
      <c r="O178" s="89" t="str">
        <f t="shared" si="13"/>
        <v/>
      </c>
      <c r="P178" s="89" t="str">
        <f t="shared" si="11"/>
        <v/>
      </c>
      <c r="Q178" s="87" t="str">
        <f>IF(G178="compost",GOTO Q178,"")</f>
        <v/>
      </c>
      <c r="R178" s="88" t="str">
        <f>IF(G178="compost",GOTO R178,"")</f>
        <v/>
      </c>
      <c r="S178" s="85" t="str">
        <f>IF(G178="compost",GOTO S178,"")</f>
        <v/>
      </c>
      <c r="T178" s="85" t="str">
        <f>IF(G178="compost",GOTO T178,"")</f>
        <v/>
      </c>
      <c r="U178" s="85" t="str">
        <f>IF(G178="compost",GOTO U178,"")</f>
        <v/>
      </c>
      <c r="V178" s="85" t="str">
        <f>IF(G178="compost",GOTO V178,"")</f>
        <v/>
      </c>
      <c r="W178" s="85" t="str">
        <f>IF(G178="compost",GOTO W178,"")</f>
        <v/>
      </c>
      <c r="X178" s="170" t="str">
        <f>IF(G178="maintenance, garden",GOTO X178,IF(G178="Table",GOTO X178,IF(G178="maintenance, project",GOTO X178,"")))</f>
        <v/>
      </c>
      <c r="Y178" s="85" t="str">
        <f>IF(G178="Maintenance, garden",GOTO Y178,IF(G178="Table",GOTO Y178,IF(G178="maintenance, project",GOTO Y178,"")))</f>
        <v/>
      </c>
    </row>
    <row r="179" spans="1:25" s="85" customFormat="1" ht="19.5" customHeight="1" x14ac:dyDescent="0.3">
      <c r="A179" s="86">
        <v>45223</v>
      </c>
      <c r="B179" s="85" t="s">
        <v>460</v>
      </c>
      <c r="C179" s="85" t="s">
        <v>461</v>
      </c>
      <c r="D179" s="85" t="s">
        <v>467</v>
      </c>
      <c r="E179" s="85">
        <v>3</v>
      </c>
      <c r="F179" s="85" t="s">
        <v>468</v>
      </c>
      <c r="G179" s="85" t="s">
        <v>212</v>
      </c>
      <c r="H179" s="170" t="s">
        <v>232</v>
      </c>
      <c r="I179" s="85" t="s">
        <v>234</v>
      </c>
      <c r="J179" s="87">
        <v>3</v>
      </c>
      <c r="K179" s="87">
        <v>6</v>
      </c>
      <c r="L179" s="88" t="str">
        <f>IF(G179="Fertilize",GOTO L179,"")</f>
        <v/>
      </c>
      <c r="M179" s="89" t="str">
        <f t="shared" si="12"/>
        <v/>
      </c>
      <c r="N179" s="85" t="str">
        <f>IF(G179="fertilize",GOTO N179,"")</f>
        <v/>
      </c>
      <c r="O179" s="89" t="str">
        <f t="shared" si="13"/>
        <v/>
      </c>
      <c r="P179" s="89" t="str">
        <f t="shared" si="11"/>
        <v/>
      </c>
      <c r="Q179" s="87" t="str">
        <f>IF(G179="compost",GOTO Q179,"")</f>
        <v/>
      </c>
      <c r="R179" s="88" t="str">
        <f>IF(G179="compost",GOTO R179,"")</f>
        <v/>
      </c>
      <c r="S179" s="85" t="str">
        <f>IF(G179="compost",GOTO S179,"")</f>
        <v/>
      </c>
      <c r="T179" s="85" t="str">
        <f>IF(G179="compost",GOTO T179,"")</f>
        <v/>
      </c>
      <c r="U179" s="85" t="str">
        <f>IF(G179="compost",GOTO U179,"")</f>
        <v/>
      </c>
      <c r="V179" s="85" t="str">
        <f>IF(G179="compost",GOTO V179,"")</f>
        <v/>
      </c>
      <c r="W179" s="85" t="str">
        <f>IF(G179="compost",GOTO W179,"")</f>
        <v/>
      </c>
      <c r="X179" s="170" t="str">
        <f>IF(G179="maintenance, garden",GOTO X179,IF(G179="Table",GOTO X179,IF(G179="maintenance, project",GOTO X179,"")))</f>
        <v/>
      </c>
      <c r="Y179" s="85" t="str">
        <f>IF(G179="Maintenance, garden",GOTO Y179,IF(G179="Table",GOTO Y179,IF(G179="maintenance, project",GOTO Y179,"")))</f>
        <v/>
      </c>
    </row>
    <row r="180" spans="1:25" s="85" customFormat="1" ht="19.5" customHeight="1" x14ac:dyDescent="0.3">
      <c r="A180" s="86">
        <v>45223</v>
      </c>
      <c r="B180" s="85" t="s">
        <v>460</v>
      </c>
      <c r="C180" s="85" t="s">
        <v>461</v>
      </c>
      <c r="D180" s="85" t="s">
        <v>467</v>
      </c>
      <c r="E180" s="85">
        <v>3</v>
      </c>
      <c r="F180" s="85" t="s">
        <v>468</v>
      </c>
      <c r="G180" s="85" t="s">
        <v>212</v>
      </c>
      <c r="H180" s="170" t="s">
        <v>469</v>
      </c>
      <c r="I180" s="85" t="s">
        <v>470</v>
      </c>
      <c r="J180" s="87">
        <v>1</v>
      </c>
      <c r="K180" s="87">
        <v>0</v>
      </c>
      <c r="L180" s="88" t="str">
        <f>IF(G180="Fertilize",GOTO L180,"")</f>
        <v/>
      </c>
      <c r="M180" s="89" t="str">
        <f t="shared" si="12"/>
        <v/>
      </c>
      <c r="N180" s="85" t="str">
        <f>IF(G180="fertilize",GOTO N180,"")</f>
        <v/>
      </c>
      <c r="O180" s="89" t="str">
        <f t="shared" si="13"/>
        <v/>
      </c>
      <c r="P180" s="89" t="str">
        <f t="shared" si="11"/>
        <v/>
      </c>
      <c r="Q180" s="87" t="str">
        <f>IF(G180="compost",GOTO Q180,"")</f>
        <v/>
      </c>
      <c r="R180" s="88" t="str">
        <f>IF(G180="compost",GOTO R180,"")</f>
        <v/>
      </c>
      <c r="S180" s="85" t="str">
        <f>IF(G180="compost",GOTO S180,"")</f>
        <v/>
      </c>
      <c r="T180" s="85" t="str">
        <f>IF(G180="compost",GOTO T180,"")</f>
        <v/>
      </c>
      <c r="U180" s="85" t="str">
        <f>IF(G180="compost",GOTO U180,"")</f>
        <v/>
      </c>
      <c r="V180" s="85" t="str">
        <f>IF(G180="compost",GOTO V180,"")</f>
        <v/>
      </c>
      <c r="W180" s="85" t="str">
        <f>IF(G180="compost",GOTO W180,"")</f>
        <v/>
      </c>
      <c r="X180" s="170" t="str">
        <f>IF(G180="maintenance, garden",GOTO X180,IF(G180="Table",GOTO X180,IF(G180="maintenance, project",GOTO X180,"")))</f>
        <v/>
      </c>
      <c r="Y180" s="85" t="str">
        <f>IF(G180="Maintenance, garden",GOTO Y180,IF(G180="Table",GOTO Y180,IF(G180="maintenance, project",GOTO Y180,"")))</f>
        <v/>
      </c>
    </row>
    <row r="181" spans="1:25" s="85" customFormat="1" ht="19.5" customHeight="1" x14ac:dyDescent="0.3">
      <c r="A181" s="86">
        <v>45223</v>
      </c>
      <c r="B181" s="85" t="s">
        <v>460</v>
      </c>
      <c r="C181" s="85" t="s">
        <v>461</v>
      </c>
      <c r="D181" s="85" t="s">
        <v>471</v>
      </c>
      <c r="E181" s="85">
        <v>4</v>
      </c>
      <c r="F181" s="85" t="s">
        <v>472</v>
      </c>
      <c r="G181" s="85" t="s">
        <v>473</v>
      </c>
      <c r="H181" s="170" t="s">
        <v>113</v>
      </c>
      <c r="I181" s="85" t="s">
        <v>113</v>
      </c>
      <c r="J181" s="87" t="str">
        <f>IF(G181="Harvest",GOTO J181,"")</f>
        <v/>
      </c>
      <c r="K181" s="87" t="str">
        <f>IF(G181="Harvest",GOTO K181,"")</f>
        <v/>
      </c>
      <c r="L181" s="88" t="str">
        <f>IF(G181="Fertilize",GOTO L181,"")</f>
        <v/>
      </c>
      <c r="M181" s="89" t="str">
        <f t="shared" si="12"/>
        <v/>
      </c>
      <c r="N181" s="85" t="str">
        <f>IF(G181="fertilize",GOTO N181,"")</f>
        <v/>
      </c>
      <c r="O181" s="89" t="str">
        <f t="shared" si="13"/>
        <v/>
      </c>
      <c r="P181" s="89" t="str">
        <f t="shared" si="11"/>
        <v/>
      </c>
      <c r="Q181" s="87" t="str">
        <f>IF(G181="compost",GOTO Q181,"")</f>
        <v/>
      </c>
      <c r="R181" s="88" t="str">
        <f>IF(G181="compost",GOTO R181,"")</f>
        <v/>
      </c>
      <c r="S181" s="85" t="str">
        <f>IF(G181="compost",GOTO S181,"")</f>
        <v/>
      </c>
      <c r="T181" s="85" t="str">
        <f>IF(G181="compost",GOTO T181,"")</f>
        <v/>
      </c>
      <c r="U181" s="85" t="str">
        <f>IF(G181="compost",GOTO U181,"")</f>
        <v/>
      </c>
      <c r="V181" s="85" t="str">
        <f>IF(G181="compost",GOTO V181,"")</f>
        <v/>
      </c>
      <c r="W181" s="85" t="str">
        <f>IF(G181="compost",GOTO W181,"")</f>
        <v/>
      </c>
      <c r="X181" s="170" t="s">
        <v>474</v>
      </c>
      <c r="Y181" s="85" t="s">
        <v>475</v>
      </c>
    </row>
    <row r="182" spans="1:25" s="85" customFormat="1" ht="19.5" customHeight="1" x14ac:dyDescent="0.3">
      <c r="A182" s="86">
        <v>45223</v>
      </c>
      <c r="B182" s="85" t="s">
        <v>460</v>
      </c>
      <c r="C182" s="85" t="s">
        <v>461</v>
      </c>
      <c r="D182" s="85" t="s">
        <v>476</v>
      </c>
      <c r="E182" s="85">
        <v>5</v>
      </c>
      <c r="F182" s="85" t="s">
        <v>477</v>
      </c>
      <c r="G182" s="85" t="s">
        <v>373</v>
      </c>
      <c r="H182" s="170" t="str">
        <f>IF(A182="","",IF(G182="maintenance, garden","",IF(G182="maintenance, project","",IF(G182="compost","",GOTO I182))))</f>
        <v/>
      </c>
      <c r="I182" s="85" t="str">
        <f>IF(A182="","",IF(G182="compost","",GOTO I182))</f>
        <v/>
      </c>
      <c r="J182" s="87" t="str">
        <f>IF(G182="Harvest",GOTO J182,"")</f>
        <v/>
      </c>
      <c r="K182" s="87" t="str">
        <f>IF(G182="Harvest",GOTO K182,"")</f>
        <v/>
      </c>
      <c r="L182" s="88" t="str">
        <f>IF(G182="Fertilize",GOTO L182,"")</f>
        <v/>
      </c>
      <c r="M182" s="89" t="str">
        <f t="shared" si="12"/>
        <v/>
      </c>
      <c r="N182" s="85" t="str">
        <f>IF(G182="fertilize",GOTO N182,"")</f>
        <v/>
      </c>
      <c r="O182" s="89" t="str">
        <f t="shared" si="13"/>
        <v/>
      </c>
      <c r="P182" s="89" t="str">
        <f t="shared" si="11"/>
        <v/>
      </c>
      <c r="Q182" s="87">
        <v>83</v>
      </c>
      <c r="R182" s="88"/>
      <c r="S182" s="85">
        <v>0.1</v>
      </c>
      <c r="T182" s="85">
        <v>110</v>
      </c>
      <c r="U182" s="85">
        <v>80</v>
      </c>
      <c r="V182" s="85">
        <v>70</v>
      </c>
      <c r="W182" s="85" t="s">
        <v>113</v>
      </c>
      <c r="X182" s="170" t="str">
        <f>IF(G182="maintenance, garden",GOTO X182,IF(G182="Table",GOTO X182,IF(G182="maintenance, project",GOTO X182,"")))</f>
        <v/>
      </c>
      <c r="Y182" s="85" t="str">
        <f>IF(G182="Maintenance, garden",GOTO Y182,IF(G182="Table",GOTO Y182,IF(G182="maintenance, project",GOTO Y182,"")))</f>
        <v/>
      </c>
    </row>
    <row r="183" spans="1:25" s="85" customFormat="1" ht="19.5" customHeight="1" x14ac:dyDescent="0.3">
      <c r="A183" s="86">
        <v>45225</v>
      </c>
      <c r="B183" s="85" t="s">
        <v>346</v>
      </c>
      <c r="C183" s="85" t="s">
        <v>505</v>
      </c>
      <c r="D183" s="85" t="s">
        <v>479</v>
      </c>
      <c r="E183" s="85">
        <v>1</v>
      </c>
      <c r="F183" s="85" t="s">
        <v>506</v>
      </c>
      <c r="G183" s="85" t="s">
        <v>212</v>
      </c>
      <c r="H183" s="170" t="s">
        <v>507</v>
      </c>
      <c r="I183" s="85" t="s">
        <v>466</v>
      </c>
      <c r="J183" s="87">
        <v>24</v>
      </c>
      <c r="K183" s="87">
        <v>2</v>
      </c>
      <c r="L183" s="88" t="str">
        <f>IF(G183="Fertilize",GOTO L183,"")</f>
        <v/>
      </c>
      <c r="M183" s="89" t="str">
        <f t="shared" si="12"/>
        <v/>
      </c>
      <c r="N183" s="85" t="str">
        <f>IF(G183="fertilize",GOTO N183,"")</f>
        <v/>
      </c>
      <c r="O183" s="89" t="str">
        <f t="shared" si="13"/>
        <v/>
      </c>
      <c r="P183" s="89" t="str">
        <f t="shared" si="11"/>
        <v/>
      </c>
      <c r="Q183" s="87" t="str">
        <f>IF(G183="compost",GOTO Q183,"")</f>
        <v/>
      </c>
      <c r="R183" s="88" t="str">
        <f>IF(G183="compost",GOTO R183,"")</f>
        <v/>
      </c>
      <c r="S183" s="85" t="str">
        <f>IF(G183="compost",GOTO S183,"")</f>
        <v/>
      </c>
      <c r="T183" s="85" t="str">
        <f>IF(G183="compost",GOTO T183,"")</f>
        <v/>
      </c>
      <c r="U183" s="85" t="str">
        <f>IF(G183="compost",GOTO U183,"")</f>
        <v/>
      </c>
      <c r="V183" s="85" t="str">
        <f>IF(G183="compost",GOTO V183,"")</f>
        <v/>
      </c>
      <c r="W183" s="85" t="str">
        <f>IF(G183="compost",GOTO W183,"")</f>
        <v/>
      </c>
      <c r="X183" s="170" t="str">
        <f>IF(G183="maintenance, garden",GOTO X183,IF(G183="Table",GOTO X183,IF(G183="maintenance, project",GOTO X183,"")))</f>
        <v/>
      </c>
      <c r="Y183" s="85" t="str">
        <f>IF(G183="Maintenance, garden",GOTO Y183,IF(G183="Table",GOTO Y183,IF(G183="maintenance, project",GOTO Y183,"")))</f>
        <v/>
      </c>
    </row>
    <row r="184" spans="1:25" s="85" customFormat="1" ht="19.5" customHeight="1" x14ac:dyDescent="0.3">
      <c r="A184" s="86">
        <v>45225</v>
      </c>
      <c r="B184" s="85" t="s">
        <v>346</v>
      </c>
      <c r="C184" s="85" t="s">
        <v>505</v>
      </c>
      <c r="D184" s="85" t="s">
        <v>508</v>
      </c>
      <c r="E184" s="85">
        <v>5</v>
      </c>
      <c r="F184" s="85" t="s">
        <v>509</v>
      </c>
      <c r="G184" s="85" t="s">
        <v>212</v>
      </c>
      <c r="H184" s="170" t="s">
        <v>507</v>
      </c>
      <c r="I184" s="85" t="s">
        <v>466</v>
      </c>
      <c r="J184" s="87">
        <v>24</v>
      </c>
      <c r="K184" s="87">
        <v>2</v>
      </c>
      <c r="L184" s="88" t="str">
        <f>IF(G184="Fertilize",GOTO L184,"")</f>
        <v/>
      </c>
      <c r="M184" s="89" t="str">
        <f t="shared" si="12"/>
        <v/>
      </c>
      <c r="N184" s="85" t="str">
        <f>IF(G184="fertilize",GOTO N184,"")</f>
        <v/>
      </c>
      <c r="O184" s="89" t="str">
        <f t="shared" si="13"/>
        <v/>
      </c>
      <c r="P184" s="89" t="str">
        <f t="shared" si="11"/>
        <v/>
      </c>
      <c r="Q184" s="87" t="str">
        <f>IF(G184="compost",GOTO Q184,"")</f>
        <v/>
      </c>
      <c r="R184" s="88" t="str">
        <f>IF(G184="compost",GOTO R184,"")</f>
        <v/>
      </c>
      <c r="S184" s="85" t="str">
        <f>IF(G184="compost",GOTO S184,"")</f>
        <v/>
      </c>
      <c r="T184" s="85" t="str">
        <f>IF(G184="compost",GOTO T184,"")</f>
        <v/>
      </c>
      <c r="U184" s="85" t="str">
        <f>IF(G184="compost",GOTO U184,"")</f>
        <v/>
      </c>
      <c r="V184" s="85" t="str">
        <f>IF(G184="compost",GOTO V184,"")</f>
        <v/>
      </c>
      <c r="W184" s="85" t="str">
        <f>IF(G184="compost",GOTO W184,"")</f>
        <v/>
      </c>
      <c r="X184" s="170" t="str">
        <f>IF(G184="maintenance, garden",GOTO X184,IF(G184="Table",GOTO X184,IF(G184="maintenance, project",GOTO X184,"")))</f>
        <v/>
      </c>
      <c r="Y184" s="85" t="str">
        <f>IF(G184="Maintenance, garden",GOTO Y184,IF(G184="Table",GOTO Y184,IF(G184="maintenance, project",GOTO Y184,"")))</f>
        <v/>
      </c>
    </row>
    <row r="185" spans="1:25" s="85" customFormat="1" ht="19.5" customHeight="1" x14ac:dyDescent="0.3">
      <c r="A185" s="86">
        <v>45225</v>
      </c>
      <c r="B185" s="85" t="s">
        <v>346</v>
      </c>
      <c r="C185" s="85" t="s">
        <v>505</v>
      </c>
      <c r="D185" s="85" t="s">
        <v>510</v>
      </c>
      <c r="E185" s="85">
        <v>3</v>
      </c>
      <c r="F185" s="85" t="s">
        <v>511</v>
      </c>
      <c r="G185" s="85" t="s">
        <v>212</v>
      </c>
      <c r="H185" s="170" t="s">
        <v>507</v>
      </c>
      <c r="I185" s="85" t="s">
        <v>466</v>
      </c>
      <c r="J185" s="87">
        <v>24</v>
      </c>
      <c r="K185" s="87">
        <v>0</v>
      </c>
      <c r="L185" s="88" t="str">
        <f>IF(G185="Fertilize",GOTO L185,"")</f>
        <v/>
      </c>
      <c r="M185" s="89" t="str">
        <f t="shared" si="12"/>
        <v/>
      </c>
      <c r="N185" s="85" t="str">
        <f>IF(G185="fertilize",GOTO N185,"")</f>
        <v/>
      </c>
      <c r="O185" s="89" t="str">
        <f t="shared" si="13"/>
        <v/>
      </c>
      <c r="P185" s="89" t="str">
        <f t="shared" si="11"/>
        <v/>
      </c>
      <c r="Q185" s="87" t="str">
        <f>IF(G185="compost",GOTO Q185,"")</f>
        <v/>
      </c>
      <c r="R185" s="88" t="str">
        <f>IF(G185="compost",GOTO R185,"")</f>
        <v/>
      </c>
      <c r="S185" s="85" t="str">
        <f>IF(G185="compost",GOTO S185,"")</f>
        <v/>
      </c>
      <c r="T185" s="85" t="str">
        <f>IF(G185="compost",GOTO T185,"")</f>
        <v/>
      </c>
      <c r="U185" s="85" t="str">
        <f>IF(G185="compost",GOTO U185,"")</f>
        <v/>
      </c>
      <c r="V185" s="85" t="str">
        <f>IF(G185="compost",GOTO V185,"")</f>
        <v/>
      </c>
      <c r="W185" s="85" t="str">
        <f>IF(G185="compost",GOTO W185,"")</f>
        <v/>
      </c>
      <c r="X185" s="170" t="str">
        <f>IF(G185="maintenance, garden",GOTO X185,IF(G185="Table",GOTO X185,IF(G185="maintenance, project",GOTO X185,"")))</f>
        <v/>
      </c>
      <c r="Y185" s="85" t="str">
        <f>IF(G185="Maintenance, garden",GOTO Y185,IF(G185="Table",GOTO Y185,IF(G185="maintenance, project",GOTO Y185,"")))</f>
        <v/>
      </c>
    </row>
    <row r="186" spans="1:25" s="85" customFormat="1" ht="19.5" customHeight="1" x14ac:dyDescent="0.3">
      <c r="A186" s="86">
        <v>45225</v>
      </c>
      <c r="B186" s="85" t="s">
        <v>346</v>
      </c>
      <c r="C186" s="85" t="s">
        <v>512</v>
      </c>
      <c r="D186" s="85" t="s">
        <v>513</v>
      </c>
      <c r="E186" s="85">
        <v>4</v>
      </c>
      <c r="F186" s="85" t="s">
        <v>514</v>
      </c>
      <c r="G186" s="85" t="s">
        <v>212</v>
      </c>
      <c r="H186" s="170" t="s">
        <v>232</v>
      </c>
      <c r="I186" s="85" t="s">
        <v>234</v>
      </c>
      <c r="J186" s="87">
        <v>2</v>
      </c>
      <c r="K186" s="87">
        <v>2</v>
      </c>
      <c r="L186" s="88" t="str">
        <f>IF(G186="Fertilize",GOTO L186,"")</f>
        <v/>
      </c>
      <c r="M186" s="89" t="str">
        <f t="shared" si="12"/>
        <v/>
      </c>
      <c r="N186" s="85" t="str">
        <f>IF(G186="fertilize",GOTO N186,"")</f>
        <v/>
      </c>
      <c r="O186" s="89" t="str">
        <f t="shared" si="13"/>
        <v/>
      </c>
      <c r="P186" s="89" t="str">
        <f t="shared" si="11"/>
        <v/>
      </c>
      <c r="Q186" s="87" t="str">
        <f>IF(G186="compost",GOTO Q186,"")</f>
        <v/>
      </c>
      <c r="R186" s="88" t="str">
        <f>IF(G186="compost",GOTO R186,"")</f>
        <v/>
      </c>
      <c r="S186" s="85" t="str">
        <f>IF(G186="compost",GOTO S186,"")</f>
        <v/>
      </c>
      <c r="T186" s="85" t="str">
        <f>IF(G186="compost",GOTO T186,"")</f>
        <v/>
      </c>
      <c r="U186" s="85" t="str">
        <f>IF(G186="compost",GOTO U186,"")</f>
        <v/>
      </c>
      <c r="V186" s="85" t="str">
        <f>IF(G186="compost",GOTO V186,"")</f>
        <v/>
      </c>
      <c r="W186" s="85" t="str">
        <f>IF(G186="compost",GOTO W186,"")</f>
        <v/>
      </c>
      <c r="X186" s="170" t="str">
        <f>IF(G186="maintenance, garden",GOTO X186,IF(G186="Table",GOTO X186,IF(G186="maintenance, project",GOTO X186,"")))</f>
        <v/>
      </c>
      <c r="Y186" s="85" t="str">
        <f>IF(G186="Maintenance, garden",GOTO Y186,IF(G186="Table",GOTO Y186,IF(G186="maintenance, project",GOTO Y186,"")))</f>
        <v/>
      </c>
    </row>
    <row r="187" spans="1:25" s="85" customFormat="1" ht="19.5" customHeight="1" x14ac:dyDescent="0.3">
      <c r="A187" s="86">
        <v>45225</v>
      </c>
      <c r="B187" s="85" t="s">
        <v>346</v>
      </c>
      <c r="C187" s="85" t="s">
        <v>512</v>
      </c>
      <c r="D187" s="85" t="s">
        <v>515</v>
      </c>
      <c r="E187" s="85">
        <v>6</v>
      </c>
      <c r="F187" s="85" t="s">
        <v>516</v>
      </c>
      <c r="G187" s="85" t="s">
        <v>373</v>
      </c>
      <c r="H187" s="170" t="str">
        <f>IF(A187="","",IF(G187="maintenance, garden","",IF(G187="maintenance, project","",IF(G187="compost","",GOTO I187))))</f>
        <v/>
      </c>
      <c r="I187" s="85" t="str">
        <f>IF(A187="","",IF(G187="compost","",GOTO I187))</f>
        <v/>
      </c>
      <c r="J187" s="87" t="str">
        <f>IF(G187="Harvest",GOTO J187,"")</f>
        <v/>
      </c>
      <c r="K187" s="87" t="str">
        <f>IF(G187="Harvest",GOTO K187,"")</f>
        <v/>
      </c>
      <c r="L187" s="88" t="str">
        <f>IF(G187="Fertilize",GOTO L187,"")</f>
        <v/>
      </c>
      <c r="M187" s="89" t="str">
        <f t="shared" si="12"/>
        <v/>
      </c>
      <c r="N187" s="85" t="str">
        <f>IF(G187="fertilize",GOTO N187,"")</f>
        <v/>
      </c>
      <c r="O187" s="89" t="str">
        <f t="shared" si="13"/>
        <v/>
      </c>
      <c r="P187" s="89" t="str">
        <f t="shared" si="11"/>
        <v/>
      </c>
      <c r="Q187" s="87">
        <v>82</v>
      </c>
      <c r="R187" s="88" t="s">
        <v>113</v>
      </c>
      <c r="S187" s="85">
        <v>2.2000000000000002</v>
      </c>
      <c r="T187" s="85">
        <v>111</v>
      </c>
      <c r="U187" s="85">
        <v>100</v>
      </c>
      <c r="V187" s="85">
        <v>79</v>
      </c>
      <c r="W187" s="85" t="s">
        <v>517</v>
      </c>
      <c r="X187" s="170" t="str">
        <f>IF(G187="maintenance, garden",GOTO X187,IF(G187="Table",GOTO X187,IF(G187="maintenance, project",GOTO X187,"")))</f>
        <v/>
      </c>
      <c r="Y187" s="85" t="str">
        <f>IF(G187="Maintenance, garden",GOTO Y187,IF(G187="Table",GOTO Y187,IF(G187="maintenance, project",GOTO Y187,"")))</f>
        <v/>
      </c>
    </row>
    <row r="188" spans="1:25" s="85" customFormat="1" ht="19.5" customHeight="1" x14ac:dyDescent="0.3">
      <c r="A188" s="86">
        <v>45225</v>
      </c>
      <c r="B188" s="85" t="s">
        <v>519</v>
      </c>
      <c r="C188" s="85" t="s">
        <v>512</v>
      </c>
      <c r="D188" s="85" t="s">
        <v>113</v>
      </c>
      <c r="E188" s="85">
        <v>2</v>
      </c>
      <c r="F188" s="85" t="s">
        <v>520</v>
      </c>
      <c r="G188" s="85" t="s">
        <v>212</v>
      </c>
      <c r="H188" s="170" t="s">
        <v>350</v>
      </c>
      <c r="I188" s="85" t="s">
        <v>521</v>
      </c>
      <c r="J188" s="87">
        <v>4</v>
      </c>
      <c r="K188" s="87">
        <v>7</v>
      </c>
      <c r="L188" s="88" t="str">
        <f>IF(G188="Fertilize",GOTO L188,"")</f>
        <v/>
      </c>
      <c r="M188" s="89" t="str">
        <f t="shared" si="12"/>
        <v/>
      </c>
      <c r="N188" s="85" t="str">
        <f>IF(G188="fertilize",GOTO N188,"")</f>
        <v/>
      </c>
      <c r="O188" s="89" t="str">
        <f t="shared" si="13"/>
        <v/>
      </c>
      <c r="P188" s="89" t="str">
        <f t="shared" si="11"/>
        <v/>
      </c>
      <c r="Q188" s="87" t="str">
        <f>IF(G188="compost",GOTO Q188,"")</f>
        <v/>
      </c>
      <c r="R188" s="88" t="str">
        <f>IF(G188="compost",GOTO R188,"")</f>
        <v/>
      </c>
      <c r="S188" s="85" t="str">
        <f>IF(G188="compost",GOTO S188,"")</f>
        <v/>
      </c>
      <c r="T188" s="85" t="str">
        <f>IF(G188="compost",GOTO T188,"")</f>
        <v/>
      </c>
      <c r="U188" s="85" t="str">
        <f>IF(G188="compost",GOTO U188,"")</f>
        <v/>
      </c>
      <c r="V188" s="85" t="str">
        <f>IF(G188="compost",GOTO V188,"")</f>
        <v/>
      </c>
      <c r="W188" s="85" t="str">
        <f>IF(G188="compost",GOTO W188,"")</f>
        <v/>
      </c>
      <c r="X188" s="170" t="str">
        <f>IF(G188="maintenance, garden",GOTO X188,IF(G188="Table",GOTO X188,IF(G188="maintenance, project",GOTO X188,"")))</f>
        <v/>
      </c>
      <c r="Y188" s="85" t="str">
        <f>IF(G188="Maintenance, garden",GOTO Y188,IF(G188="Table",GOTO Y188,IF(G188="maintenance, project",GOTO Y188,"")))</f>
        <v/>
      </c>
    </row>
    <row r="189" spans="1:25" s="85" customFormat="1" ht="19.5" customHeight="1" x14ac:dyDescent="0.3">
      <c r="A189" s="86">
        <v>45225</v>
      </c>
      <c r="B189" s="85" t="s">
        <v>376</v>
      </c>
      <c r="C189" s="85" t="s">
        <v>512</v>
      </c>
      <c r="D189" s="85" t="s">
        <v>113</v>
      </c>
      <c r="E189" s="195">
        <v>44932</v>
      </c>
      <c r="F189" s="85" t="s">
        <v>113</v>
      </c>
      <c r="G189" s="85" t="s">
        <v>113</v>
      </c>
      <c r="H189" s="170" t="s">
        <v>113</v>
      </c>
      <c r="I189" s="85" t="s">
        <v>113</v>
      </c>
      <c r="J189" s="87" t="str">
        <f>IF(G189="Harvest",GOTO J189,"")</f>
        <v/>
      </c>
      <c r="K189" s="87" t="str">
        <f>IF(G189="Harvest",GOTO K189,"")</f>
        <v/>
      </c>
      <c r="L189" s="88" t="str">
        <f>IF(G189="Fertilize",GOTO L189,"")</f>
        <v/>
      </c>
      <c r="M189" s="89" t="str">
        <f t="shared" si="12"/>
        <v/>
      </c>
      <c r="N189" s="85" t="str">
        <f>IF(G189="fertilize",GOTO N189,"")</f>
        <v/>
      </c>
      <c r="O189" s="89" t="s">
        <v>518</v>
      </c>
      <c r="P189" s="89" t="str">
        <f t="shared" si="11"/>
        <v/>
      </c>
      <c r="Q189" s="87" t="str">
        <f>IF(G189="compost",GOTO Q189,"")</f>
        <v/>
      </c>
      <c r="R189" s="88" t="str">
        <f>IF(G189="compost",GOTO R189,"")</f>
        <v/>
      </c>
      <c r="S189" s="85" t="str">
        <f>IF(G189="compost",GOTO S189,"")</f>
        <v/>
      </c>
      <c r="T189" s="85" t="str">
        <f>IF(G189="compost",GOTO T189,"")</f>
        <v/>
      </c>
      <c r="U189" s="85" t="str">
        <f>IF(G189="compost",GOTO U189,"")</f>
        <v/>
      </c>
      <c r="V189" s="85" t="str">
        <f>IF(G189="compost",GOTO V189,"")</f>
        <v/>
      </c>
      <c r="W189" s="85" t="str">
        <f>IF(G189="compost",GOTO W189,"")</f>
        <v/>
      </c>
      <c r="X189" s="170" t="str">
        <f>IF(G189="maintenance, garden",GOTO X189,IF(G189="Table",GOTO X189,IF(G189="maintenance, project",GOTO X189,"")))</f>
        <v/>
      </c>
      <c r="Y189" s="85" t="str">
        <f>IF(G189="Maintenance, garden",GOTO Y189,IF(G189="Table",GOTO Y189,IF(G189="maintenance, project",GOTO Y189,"")))</f>
        <v/>
      </c>
    </row>
    <row r="190" spans="1:25" s="85" customFormat="1" ht="19.5" customHeight="1" x14ac:dyDescent="0.3">
      <c r="A190" s="86">
        <v>45227</v>
      </c>
      <c r="B190" s="85" t="s">
        <v>113</v>
      </c>
      <c r="C190" s="85" t="s">
        <v>211</v>
      </c>
      <c r="D190" s="85" t="s">
        <v>113</v>
      </c>
      <c r="E190" s="85" t="s">
        <v>113</v>
      </c>
      <c r="F190" s="85" t="s">
        <v>113</v>
      </c>
      <c r="G190" s="85" t="s">
        <v>212</v>
      </c>
      <c r="H190" s="170" t="s">
        <v>507</v>
      </c>
      <c r="I190" s="85" t="s">
        <v>466</v>
      </c>
      <c r="J190" s="87">
        <v>15</v>
      </c>
      <c r="K190" s="87">
        <v>7</v>
      </c>
      <c r="L190" s="88" t="str">
        <f>IF(G190="Fertilize",GOTO L190,"")</f>
        <v/>
      </c>
      <c r="M190" s="89" t="str">
        <f t="shared" si="12"/>
        <v/>
      </c>
      <c r="N190" s="85" t="str">
        <f>IF(G190="fertilize",GOTO N190,"")</f>
        <v/>
      </c>
      <c r="O190" s="89" t="str">
        <f t="shared" ref="O190:O198" si="14">IF(G190="Plant",H190,"")</f>
        <v/>
      </c>
      <c r="P190" s="89" t="str">
        <f t="shared" si="11"/>
        <v/>
      </c>
      <c r="Q190" s="87" t="str">
        <f>IF(G190="compost",GOTO Q190,"")</f>
        <v/>
      </c>
      <c r="R190" s="88" t="str">
        <f>IF(G190="compost",GOTO R190,"")</f>
        <v/>
      </c>
      <c r="S190" s="85" t="str">
        <f>IF(G190="compost",GOTO S190,"")</f>
        <v/>
      </c>
      <c r="T190" s="85" t="str">
        <f>IF(G190="compost",GOTO T190,"")</f>
        <v/>
      </c>
      <c r="U190" s="85" t="str">
        <f>IF(G190="compost",GOTO U190,"")</f>
        <v/>
      </c>
      <c r="V190" s="85" t="str">
        <f>IF(G190="compost",GOTO V190,"")</f>
        <v/>
      </c>
      <c r="W190" s="85" t="str">
        <f>IF(G190="compost",GOTO W190,"")</f>
        <v/>
      </c>
      <c r="X190" s="170" t="str">
        <f>IF(G190="maintenance, garden",GOTO X190,IF(G190="Table",GOTO X190,IF(G190="maintenance, project",GOTO X190,"")))</f>
        <v/>
      </c>
      <c r="Y190" s="85" t="str">
        <f>IF(G190="Maintenance, garden",GOTO Y190,IF(G190="Table",GOTO Y190,IF(G190="maintenance, project",GOTO Y190,"")))</f>
        <v/>
      </c>
    </row>
    <row r="191" spans="1:25" s="85" customFormat="1" ht="19.5" customHeight="1" x14ac:dyDescent="0.3">
      <c r="A191" s="86">
        <v>45227</v>
      </c>
      <c r="B191" s="85" t="s">
        <v>113</v>
      </c>
      <c r="C191" s="85" t="s">
        <v>211</v>
      </c>
      <c r="D191" s="85" t="s">
        <v>113</v>
      </c>
      <c r="E191" s="85" t="s">
        <v>113</v>
      </c>
      <c r="F191" s="85" t="s">
        <v>113</v>
      </c>
      <c r="G191" s="85" t="s">
        <v>226</v>
      </c>
      <c r="H191" s="170" t="s">
        <v>507</v>
      </c>
      <c r="I191" s="85" t="s">
        <v>466</v>
      </c>
      <c r="J191" s="87" t="str">
        <f>IF(G191="Harvest",GOTO J191,"")</f>
        <v/>
      </c>
      <c r="K191" s="87" t="str">
        <f>IF(G191="Harvest",GOTO K191,"")</f>
        <v/>
      </c>
      <c r="L191" s="88" t="str">
        <f>IF(G191="Fertilize",GOTO L191,"")</f>
        <v/>
      </c>
      <c r="M191" s="89" t="str">
        <f t="shared" si="12"/>
        <v/>
      </c>
      <c r="N191" s="85" t="str">
        <f>IF(G191="fertilize",GOTO N191,"")</f>
        <v/>
      </c>
      <c r="O191" s="89" t="str">
        <f t="shared" si="14"/>
        <v/>
      </c>
      <c r="P191" s="89" t="str">
        <f t="shared" si="11"/>
        <v/>
      </c>
      <c r="Q191" s="87" t="str">
        <f>IF(G191="compost",GOTO Q191,"")</f>
        <v/>
      </c>
      <c r="R191" s="88" t="str">
        <f>IF(G191="compost",GOTO R191,"")</f>
        <v/>
      </c>
      <c r="S191" s="85" t="str">
        <f>IF(G191="compost",GOTO S191,"")</f>
        <v/>
      </c>
      <c r="T191" s="85" t="str">
        <f>IF(G191="compost",GOTO T191,"")</f>
        <v/>
      </c>
      <c r="U191" s="85" t="str">
        <f>IF(G191="compost",GOTO U191,"")</f>
        <v/>
      </c>
      <c r="V191" s="85" t="str">
        <f>IF(G191="compost",GOTO V191,"")</f>
        <v/>
      </c>
      <c r="W191" s="85" t="str">
        <f>IF(G191="compost",GOTO W191,"")</f>
        <v/>
      </c>
      <c r="X191" s="170" t="s">
        <v>522</v>
      </c>
      <c r="Y191" s="85" t="s">
        <v>523</v>
      </c>
    </row>
    <row r="192" spans="1:25" s="85" customFormat="1" ht="19.5" customHeight="1" x14ac:dyDescent="0.3">
      <c r="A192" s="86">
        <v>45230</v>
      </c>
      <c r="B192" s="85" t="s">
        <v>376</v>
      </c>
      <c r="C192" s="85" t="s">
        <v>553</v>
      </c>
      <c r="D192" s="85" t="s">
        <v>113</v>
      </c>
      <c r="E192" s="85" t="s">
        <v>113</v>
      </c>
      <c r="F192" s="85" t="s">
        <v>463</v>
      </c>
      <c r="G192" s="85" t="s">
        <v>212</v>
      </c>
      <c r="H192" s="170" t="s">
        <v>507</v>
      </c>
      <c r="I192" s="85" t="s">
        <v>554</v>
      </c>
      <c r="J192" s="87">
        <v>86</v>
      </c>
      <c r="K192" s="87">
        <v>9</v>
      </c>
      <c r="L192" s="88" t="str">
        <f>IF(G192="Fertilize",GOTO L192,"")</f>
        <v/>
      </c>
      <c r="M192" s="89" t="str">
        <f t="shared" si="12"/>
        <v/>
      </c>
      <c r="N192" s="85" t="str">
        <f>IF(G192="fertilize",GOTO N192,"")</f>
        <v/>
      </c>
      <c r="O192" s="89" t="str">
        <f t="shared" si="14"/>
        <v/>
      </c>
      <c r="P192" s="89" t="str">
        <f t="shared" si="11"/>
        <v/>
      </c>
      <c r="Q192" s="87" t="str">
        <f>IF(G192="compost",GOTO Q192,"")</f>
        <v/>
      </c>
      <c r="R192" s="88" t="str">
        <f>IF(G192="compost",GOTO R192,"")</f>
        <v/>
      </c>
      <c r="S192" s="85" t="str">
        <f>IF(G192="compost",GOTO S192,"")</f>
        <v/>
      </c>
      <c r="T192" s="85" t="str">
        <f>IF(G192="compost",GOTO T192,"")</f>
        <v/>
      </c>
      <c r="U192" s="85" t="str">
        <f>IF(G192="compost",GOTO U192,"")</f>
        <v/>
      </c>
      <c r="V192" s="85" t="str">
        <f>IF(G192="compost",GOTO V192,"")</f>
        <v/>
      </c>
      <c r="W192" s="85" t="str">
        <f>IF(G192="compost",GOTO W192,"")</f>
        <v/>
      </c>
      <c r="X192" s="170" t="str">
        <f>IF(G192="maintenance, garden",GOTO X192,IF(G192="Table",GOTO X192,IF(G192="maintenance, project",GOTO X192,"")))</f>
        <v/>
      </c>
      <c r="Y192" s="85" t="str">
        <f>IF(G192="Maintenance, garden",GOTO Y192,IF(G192="Table",GOTO Y192,IF(G192="maintenance, project",GOTO Y192,"")))</f>
        <v/>
      </c>
    </row>
    <row r="193" spans="1:25" s="85" customFormat="1" ht="19.5" customHeight="1" x14ac:dyDescent="0.3">
      <c r="A193" s="86">
        <v>45230</v>
      </c>
      <c r="B193" s="85" t="s">
        <v>376</v>
      </c>
      <c r="C193" s="85" t="s">
        <v>553</v>
      </c>
      <c r="D193" s="85" t="s">
        <v>211</v>
      </c>
      <c r="E193" s="85" t="s">
        <v>113</v>
      </c>
      <c r="F193" s="85" t="s">
        <v>113</v>
      </c>
      <c r="G193" s="85" t="s">
        <v>212</v>
      </c>
      <c r="H193" s="170" t="s">
        <v>232</v>
      </c>
      <c r="I193" s="85" t="s">
        <v>234</v>
      </c>
      <c r="J193" s="87">
        <v>1</v>
      </c>
      <c r="K193" s="87">
        <v>2</v>
      </c>
      <c r="L193" s="88" t="str">
        <f>IF(G193="Fertilize",GOTO L193,"")</f>
        <v/>
      </c>
      <c r="M193" s="89" t="str">
        <f t="shared" si="12"/>
        <v/>
      </c>
      <c r="N193" s="85" t="str">
        <f>IF(G193="fertilize",GOTO N193,"")</f>
        <v/>
      </c>
      <c r="O193" s="89" t="str">
        <f t="shared" si="14"/>
        <v/>
      </c>
      <c r="P193" s="89" t="str">
        <f t="shared" si="11"/>
        <v/>
      </c>
      <c r="Q193" s="87" t="str">
        <f>IF(G193="compost",GOTO Q193,"")</f>
        <v/>
      </c>
      <c r="R193" s="88" t="str">
        <f>IF(G193="compost",GOTO R193,"")</f>
        <v/>
      </c>
      <c r="S193" s="85" t="str">
        <f>IF(G193="compost",GOTO S193,"")</f>
        <v/>
      </c>
      <c r="T193" s="85" t="str">
        <f>IF(G193="compost",GOTO T193,"")</f>
        <v/>
      </c>
      <c r="U193" s="85" t="str">
        <f>IF(G193="compost",GOTO U193,"")</f>
        <v/>
      </c>
      <c r="V193" s="85" t="str">
        <f>IF(G193="compost",GOTO V193,"")</f>
        <v/>
      </c>
      <c r="W193" s="85" t="str">
        <f>IF(G193="compost",GOTO W193,"")</f>
        <v/>
      </c>
      <c r="X193" s="170" t="str">
        <f>IF(G193="maintenance, garden",GOTO X193,IF(G193="Table",GOTO X193,IF(G193="maintenance, project",GOTO X193,"")))</f>
        <v/>
      </c>
      <c r="Y193" s="85" t="str">
        <f>IF(G193="Maintenance, garden",GOTO Y193,IF(G193="Table",GOTO Y193,IF(G193="maintenance, project",GOTO Y193,"")))</f>
        <v/>
      </c>
    </row>
    <row r="194" spans="1:25" s="85" customFormat="1" ht="19.5" customHeight="1" x14ac:dyDescent="0.3">
      <c r="A194" s="86">
        <v>45230</v>
      </c>
      <c r="B194" s="85" t="s">
        <v>376</v>
      </c>
      <c r="C194" s="85" t="s">
        <v>553</v>
      </c>
      <c r="D194" s="85" t="s">
        <v>211</v>
      </c>
      <c r="E194" s="85" t="s">
        <v>113</v>
      </c>
      <c r="F194" s="85" t="s">
        <v>113</v>
      </c>
      <c r="G194" s="85" t="s">
        <v>212</v>
      </c>
      <c r="H194" s="170" t="s">
        <v>266</v>
      </c>
      <c r="I194" s="85" t="s">
        <v>555</v>
      </c>
      <c r="J194" s="87">
        <v>2</v>
      </c>
      <c r="K194" s="87">
        <v>11</v>
      </c>
      <c r="L194" s="88" t="str">
        <f>IF(G194="Fertilize",GOTO L194,"")</f>
        <v/>
      </c>
      <c r="M194" s="89" t="str">
        <f t="shared" si="12"/>
        <v/>
      </c>
      <c r="N194" s="85" t="str">
        <f>IF(G194="fertilize",GOTO N194,"")</f>
        <v/>
      </c>
      <c r="O194" s="89" t="str">
        <f t="shared" si="14"/>
        <v/>
      </c>
      <c r="P194" s="89" t="str">
        <f t="shared" si="11"/>
        <v/>
      </c>
      <c r="Q194" s="87" t="str">
        <f>IF(G194="compost",GOTO Q194,"")</f>
        <v/>
      </c>
      <c r="R194" s="88" t="str">
        <f>IF(G194="compost",GOTO R194,"")</f>
        <v/>
      </c>
      <c r="S194" s="85" t="str">
        <f>IF(G194="compost",GOTO S194,"")</f>
        <v/>
      </c>
      <c r="T194" s="85" t="str">
        <f>IF(G194="compost",GOTO T194,"")</f>
        <v/>
      </c>
      <c r="U194" s="85" t="str">
        <f>IF(G194="compost",GOTO U194,"")</f>
        <v/>
      </c>
      <c r="V194" s="85" t="str">
        <f>IF(G194="compost",GOTO V194,"")</f>
        <v/>
      </c>
      <c r="W194" s="85" t="str">
        <f>IF(G194="compost",GOTO W194,"")</f>
        <v/>
      </c>
      <c r="X194" s="170" t="str">
        <f>IF(G194="maintenance, garden",GOTO X194,IF(G194="Table",GOTO X194,IF(G194="maintenance, project",GOTO X194,"")))</f>
        <v/>
      </c>
      <c r="Y194" s="85" t="str">
        <f>IF(G194="Maintenance, garden",GOTO Y194,IF(G194="Table",GOTO Y194,IF(G194="maintenance, project",GOTO Y194,"")))</f>
        <v/>
      </c>
    </row>
    <row r="195" spans="1:25" s="85" customFormat="1" ht="19.5" customHeight="1" x14ac:dyDescent="0.3">
      <c r="A195" s="86">
        <v>45230</v>
      </c>
      <c r="B195" s="85" t="s">
        <v>376</v>
      </c>
      <c r="C195" s="85" t="s">
        <v>553</v>
      </c>
      <c r="D195" s="85" t="s">
        <v>211</v>
      </c>
      <c r="E195" s="85" t="s">
        <v>113</v>
      </c>
      <c r="F195" s="85" t="s">
        <v>113</v>
      </c>
      <c r="G195" s="85" t="s">
        <v>212</v>
      </c>
      <c r="H195" s="170" t="s">
        <v>350</v>
      </c>
      <c r="I195" s="85" t="s">
        <v>344</v>
      </c>
      <c r="J195" s="87">
        <v>3</v>
      </c>
      <c r="K195" s="87">
        <v>9</v>
      </c>
      <c r="L195" s="88" t="str">
        <f>IF(G195="Fertilize",GOTO L195,"")</f>
        <v/>
      </c>
      <c r="M195" s="89" t="str">
        <f t="shared" si="12"/>
        <v/>
      </c>
      <c r="N195" s="85" t="str">
        <f>IF(G195="fertilize",GOTO N195,"")</f>
        <v/>
      </c>
      <c r="O195" s="89" t="str">
        <f t="shared" si="14"/>
        <v/>
      </c>
      <c r="P195" s="89" t="str">
        <f t="shared" si="11"/>
        <v/>
      </c>
      <c r="Q195" s="87" t="str">
        <f>IF(G195="compost",GOTO Q195,"")</f>
        <v/>
      </c>
      <c r="R195" s="88" t="str">
        <f>IF(G195="compost",GOTO R195,"")</f>
        <v/>
      </c>
      <c r="S195" s="85" t="str">
        <f>IF(G195="compost",GOTO S195,"")</f>
        <v/>
      </c>
      <c r="T195" s="85" t="str">
        <f>IF(G195="compost",GOTO T195,"")</f>
        <v/>
      </c>
      <c r="U195" s="85" t="str">
        <f>IF(G195="compost",GOTO U195,"")</f>
        <v/>
      </c>
      <c r="V195" s="85" t="str">
        <f>IF(G195="compost",GOTO V195,"")</f>
        <v/>
      </c>
      <c r="W195" s="85" t="str">
        <f>IF(G195="compost",GOTO W195,"")</f>
        <v/>
      </c>
      <c r="X195" s="170" t="str">
        <f>IF(G195="maintenance, garden",GOTO X195,IF(G195="Table",GOTO X195,IF(G195="maintenance, project",GOTO X195,"")))</f>
        <v/>
      </c>
      <c r="Y195" s="85" t="str">
        <f>IF(G195="Maintenance, garden",GOTO Y195,IF(G195="Table",GOTO Y195,IF(G195="maintenance, project",GOTO Y195,"")))</f>
        <v/>
      </c>
    </row>
    <row r="196" spans="1:25" s="85" customFormat="1" ht="19.5" customHeight="1" x14ac:dyDescent="0.3">
      <c r="A196" s="86">
        <v>45232</v>
      </c>
      <c r="B196" s="85" t="s">
        <v>346</v>
      </c>
      <c r="C196" s="85" t="s">
        <v>478</v>
      </c>
      <c r="D196" s="85" t="s">
        <v>524</v>
      </c>
      <c r="E196" s="85">
        <v>4</v>
      </c>
      <c r="F196" s="85" t="s">
        <v>525</v>
      </c>
      <c r="G196" s="85" t="s">
        <v>124</v>
      </c>
      <c r="H196" s="170" t="s">
        <v>507</v>
      </c>
      <c r="I196" s="85" t="s">
        <v>526</v>
      </c>
      <c r="J196" s="87">
        <f>83/3</f>
        <v>27.666666666666668</v>
      </c>
      <c r="K196" s="87">
        <v>0</v>
      </c>
      <c r="L196" s="88" t="str">
        <f>IF(G196="Fertilize",GOTO L196,"")</f>
        <v/>
      </c>
      <c r="M196" s="89" t="str">
        <f t="shared" si="12"/>
        <v/>
      </c>
      <c r="N196" s="85" t="str">
        <f>IF(G196="fertilize",GOTO N196,"")</f>
        <v/>
      </c>
      <c r="O196" s="89" t="str">
        <f t="shared" si="14"/>
        <v/>
      </c>
      <c r="P196" s="89" t="str">
        <f t="shared" si="11"/>
        <v/>
      </c>
      <c r="Q196" s="87" t="str">
        <f>IF(G196="compost",GOTO Q196,"")</f>
        <v/>
      </c>
      <c r="R196" s="88" t="str">
        <f>IF(G196="compost",GOTO R196,"")</f>
        <v/>
      </c>
      <c r="S196" s="85" t="str">
        <f>IF(G196="compost",GOTO S196,"")</f>
        <v/>
      </c>
      <c r="T196" s="85" t="str">
        <f>IF(G196="compost",GOTO T196,"")</f>
        <v/>
      </c>
      <c r="U196" s="85" t="str">
        <f>IF(G196="compost",GOTO U196,"")</f>
        <v/>
      </c>
      <c r="V196" s="85" t="str">
        <f>IF(G196="compost",GOTO V196,"")</f>
        <v/>
      </c>
      <c r="W196" s="85" t="str">
        <f>IF(G196="compost",GOTO W196,"")</f>
        <v/>
      </c>
      <c r="X196" s="170" t="str">
        <f>IF(G196="maintenance, garden",GOTO X196,IF(G196="Table",GOTO X196,IF(G196="maintenance, project",GOTO X196,"")))</f>
        <v/>
      </c>
      <c r="Y196" s="85" t="str">
        <f>IF(G196="Maintenance, garden",GOTO Y196,IF(G196="Table",GOTO Y196,IF(G196="maintenance, project",GOTO Y196,"")))</f>
        <v/>
      </c>
    </row>
    <row r="197" spans="1:25" s="85" customFormat="1" ht="19.5" customHeight="1" x14ac:dyDescent="0.3">
      <c r="A197" s="86">
        <v>45232</v>
      </c>
      <c r="B197" s="85" t="s">
        <v>346</v>
      </c>
      <c r="C197" s="85" t="s">
        <v>478</v>
      </c>
      <c r="D197" s="85" t="s">
        <v>527</v>
      </c>
      <c r="E197" s="85">
        <v>3</v>
      </c>
      <c r="F197" s="85" t="s">
        <v>488</v>
      </c>
      <c r="G197" s="85" t="s">
        <v>124</v>
      </c>
      <c r="H197" s="170" t="s">
        <v>507</v>
      </c>
      <c r="I197" s="85" t="s">
        <v>526</v>
      </c>
      <c r="J197" s="87">
        <v>28</v>
      </c>
      <c r="K197" s="87">
        <v>0</v>
      </c>
      <c r="L197" s="88" t="str">
        <f>IF(G197="Fertilize",GOTO L197,"")</f>
        <v/>
      </c>
      <c r="M197" s="89" t="str">
        <f t="shared" si="12"/>
        <v/>
      </c>
      <c r="N197" s="85" t="str">
        <f>IF(G197="fertilize",GOTO N197,"")</f>
        <v/>
      </c>
      <c r="O197" s="89" t="str">
        <f t="shared" si="14"/>
        <v/>
      </c>
      <c r="P197" s="89" t="str">
        <f t="shared" si="11"/>
        <v/>
      </c>
      <c r="Q197" s="87" t="str">
        <f>IF(G197="compost",GOTO Q197,"")</f>
        <v/>
      </c>
      <c r="R197" s="88" t="str">
        <f>IF(G197="compost",GOTO R197,"")</f>
        <v/>
      </c>
      <c r="S197" s="85" t="str">
        <f>IF(G197="compost",GOTO S197,"")</f>
        <v/>
      </c>
      <c r="T197" s="85" t="str">
        <f>IF(G197="compost",GOTO T197,"")</f>
        <v/>
      </c>
      <c r="U197" s="85" t="str">
        <f>IF(G197="compost",GOTO U197,"")</f>
        <v/>
      </c>
      <c r="V197" s="85" t="str">
        <f>IF(G197="compost",GOTO V197,"")</f>
        <v/>
      </c>
      <c r="W197" s="85" t="str">
        <f>IF(G197="compost",GOTO W197,"")</f>
        <v/>
      </c>
      <c r="X197" s="170" t="str">
        <f>IF(G197="maintenance, garden",GOTO X197,IF(G197="Table",GOTO X197,IF(G197="maintenance, project",GOTO X197,"")))</f>
        <v/>
      </c>
      <c r="Y197" s="85" t="str">
        <f>IF(G197="Maintenance, garden",GOTO Y197,IF(G197="Table",GOTO Y197,IF(G197="maintenance, project",GOTO Y197,"")))</f>
        <v/>
      </c>
    </row>
    <row r="198" spans="1:25" s="85" customFormat="1" ht="19.5" customHeight="1" x14ac:dyDescent="0.3">
      <c r="A198" s="86">
        <v>45232</v>
      </c>
      <c r="B198" s="85" t="s">
        <v>346</v>
      </c>
      <c r="C198" s="85" t="s">
        <v>478</v>
      </c>
      <c r="D198" s="85" t="s">
        <v>113</v>
      </c>
      <c r="E198" s="85">
        <v>1</v>
      </c>
      <c r="F198" s="85" t="s">
        <v>528</v>
      </c>
      <c r="G198" s="85" t="s">
        <v>124</v>
      </c>
      <c r="H198" s="170" t="s">
        <v>507</v>
      </c>
      <c r="I198" s="85" t="s">
        <v>526</v>
      </c>
      <c r="J198" s="87">
        <v>28</v>
      </c>
      <c r="K198" s="87">
        <v>0</v>
      </c>
      <c r="L198" s="88" t="str">
        <f>IF(G198="Fertilize",GOTO L198,"")</f>
        <v/>
      </c>
      <c r="M198" s="89" t="str">
        <f t="shared" ref="M198:M211" si="15">IF(G198="Fertilize",A198+14,"")</f>
        <v/>
      </c>
      <c r="N198" s="85" t="str">
        <f>IF(G198="fertilize",GOTO N198,"")</f>
        <v/>
      </c>
      <c r="O198" s="89" t="str">
        <f t="shared" si="14"/>
        <v/>
      </c>
      <c r="P198" s="89" t="str">
        <f t="shared" si="11"/>
        <v/>
      </c>
      <c r="Q198" s="87" t="str">
        <f>IF(G198="compost",GOTO Q198,"")</f>
        <v/>
      </c>
      <c r="R198" s="88" t="str">
        <f>IF(G198="compost",GOTO R198,"")</f>
        <v/>
      </c>
      <c r="S198" s="85" t="str">
        <f>IF(G198="compost",GOTO S198,"")</f>
        <v/>
      </c>
      <c r="T198" s="85" t="str">
        <f>IF(G198="compost",GOTO T198,"")</f>
        <v/>
      </c>
      <c r="U198" s="85" t="str">
        <f>IF(G198="compost",GOTO U198,"")</f>
        <v/>
      </c>
      <c r="V198" s="85" t="str">
        <f>IF(G198="compost",GOTO V198,"")</f>
        <v/>
      </c>
      <c r="W198" s="85" t="str">
        <f>IF(G198="compost",GOTO W198,"")</f>
        <v/>
      </c>
      <c r="X198" s="170" t="str">
        <f>IF(G198="maintenance, garden",GOTO X198,IF(G198="Table",GOTO X198,IF(G198="maintenance, project",GOTO X198,"")))</f>
        <v/>
      </c>
      <c r="Y198" s="85" t="str">
        <f>IF(G198="Maintenance, garden",GOTO Y198,IF(G198="Table",GOTO Y198,IF(G198="maintenance, project",GOTO Y198,"")))</f>
        <v/>
      </c>
    </row>
    <row r="199" spans="1:25" s="85" customFormat="1" ht="19.5" customHeight="1" x14ac:dyDescent="0.3">
      <c r="A199" s="86">
        <v>45232</v>
      </c>
      <c r="B199" s="85" t="s">
        <v>346</v>
      </c>
      <c r="C199" s="85" t="s">
        <v>478</v>
      </c>
      <c r="D199" s="85" t="s">
        <v>529</v>
      </c>
      <c r="E199" s="85">
        <v>5</v>
      </c>
      <c r="F199" s="85" t="s">
        <v>514</v>
      </c>
      <c r="G199" s="85" t="s">
        <v>534</v>
      </c>
      <c r="H199" s="170" t="s">
        <v>530</v>
      </c>
      <c r="I199" s="85" t="s">
        <v>388</v>
      </c>
      <c r="J199" s="87" t="str">
        <f>IF(G199="Harvest",GOTO J199,"")</f>
        <v/>
      </c>
      <c r="K199" s="87" t="str">
        <f>IF(G199="Harvest",GOTO K199,"")</f>
        <v/>
      </c>
      <c r="L199" s="88" t="str">
        <f>IF(G199="Fertilize",GOTO L199,"")</f>
        <v/>
      </c>
      <c r="M199" s="89" t="str">
        <f t="shared" si="15"/>
        <v/>
      </c>
      <c r="N199" s="85" t="str">
        <f>IF(G199="fertilize",GOTO N199,"")</f>
        <v/>
      </c>
      <c r="O199" s="89" t="s">
        <v>530</v>
      </c>
      <c r="P199" s="89" t="str">
        <f t="shared" ref="P199:P211" si="16">IF(G199="Plant", A199+14,"")</f>
        <v/>
      </c>
      <c r="Q199" s="87" t="str">
        <f>IF(G199="compost",GOTO Q199,"")</f>
        <v/>
      </c>
      <c r="R199" s="88" t="str">
        <f>IF(G199="compost",GOTO R199,"")</f>
        <v/>
      </c>
      <c r="S199" s="85" t="str">
        <f>IF(G199="compost",GOTO S199,"")</f>
        <v/>
      </c>
      <c r="T199" s="85" t="str">
        <f>IF(G199="compost",GOTO T199,"")</f>
        <v/>
      </c>
      <c r="U199" s="85" t="str">
        <f>IF(G199="compost",GOTO U199,"")</f>
        <v/>
      </c>
      <c r="V199" s="85" t="str">
        <f>IF(G199="compost",GOTO V199,"")</f>
        <v/>
      </c>
      <c r="W199" s="85" t="str">
        <f>IF(G199="compost",GOTO W199,"")</f>
        <v/>
      </c>
      <c r="X199" s="170" t="s">
        <v>531</v>
      </c>
      <c r="Y199" s="85" t="str">
        <f>IF(G199="Maintenance, garden",GOTO Y199,IF(G199="Table",GOTO Y199,IF(G199="maintenance, project",GOTO Y199,"")))</f>
        <v/>
      </c>
    </row>
    <row r="200" spans="1:25" s="85" customFormat="1" ht="19.5" customHeight="1" x14ac:dyDescent="0.3">
      <c r="A200" s="86">
        <v>45232</v>
      </c>
      <c r="B200" s="85" t="s">
        <v>346</v>
      </c>
      <c r="C200" s="85" t="s">
        <v>478</v>
      </c>
      <c r="D200" s="85" t="s">
        <v>532</v>
      </c>
      <c r="E200" s="85">
        <v>2</v>
      </c>
      <c r="F200" s="85" t="s">
        <v>533</v>
      </c>
      <c r="G200" s="85" t="s">
        <v>114</v>
      </c>
      <c r="H200" s="170" t="s">
        <v>535</v>
      </c>
      <c r="I200" s="85" t="s">
        <v>536</v>
      </c>
      <c r="J200" s="87" t="str">
        <f>IF(G200="Harvest",GOTO J200,"")</f>
        <v/>
      </c>
      <c r="K200" s="87" t="str">
        <f>IF(G200="Harvest",GOTO K200,"")</f>
        <v/>
      </c>
      <c r="L200" s="88" t="str">
        <f>IF(G200="Fertilize",GOTO L200,"")</f>
        <v/>
      </c>
      <c r="M200" s="89" t="str">
        <f t="shared" si="15"/>
        <v/>
      </c>
      <c r="N200" s="85" t="str">
        <f>IF(G200="fertilize",GOTO N200,"")</f>
        <v/>
      </c>
      <c r="O200" s="89" t="str">
        <f t="shared" ref="O200:O211" si="17">IF(G200="Plant",H200,"")</f>
        <v>Kohlrabi</v>
      </c>
      <c r="P200" s="89">
        <f t="shared" si="16"/>
        <v>45246</v>
      </c>
      <c r="Q200" s="87" t="str">
        <f>IF(G200="compost",GOTO Q200,"")</f>
        <v/>
      </c>
      <c r="R200" s="88" t="str">
        <f>IF(G200="compost",GOTO R200,"")</f>
        <v/>
      </c>
      <c r="S200" s="85" t="str">
        <f>IF(G200="compost",GOTO S200,"")</f>
        <v/>
      </c>
      <c r="T200" s="85" t="str">
        <f>IF(G200="compost",GOTO T200,"")</f>
        <v/>
      </c>
      <c r="U200" s="85" t="str">
        <f>IF(G200="compost",GOTO U200,"")</f>
        <v/>
      </c>
      <c r="V200" s="85" t="str">
        <f>IF(G200="compost",GOTO V200,"")</f>
        <v/>
      </c>
      <c r="W200" s="85" t="str">
        <f>IF(G200="compost",GOTO W200,"")</f>
        <v/>
      </c>
      <c r="X200" s="170" t="str">
        <f>IF(G200="maintenance, garden",GOTO X200,IF(G200="Table",GOTO X200,IF(G200="maintenance, project",GOTO X200,"")))</f>
        <v/>
      </c>
      <c r="Y200" s="85" t="str">
        <f>IF(G200="Maintenance, garden",GOTO Y200,IF(G200="Table",GOTO Y200,IF(G200="maintenance, project",GOTO Y200,"")))</f>
        <v/>
      </c>
    </row>
    <row r="201" spans="1:25" s="85" customFormat="1" ht="19.5" customHeight="1" x14ac:dyDescent="0.3">
      <c r="A201" s="86">
        <v>45232</v>
      </c>
      <c r="B201" s="85" t="s">
        <v>346</v>
      </c>
      <c r="C201" s="85" t="s">
        <v>478</v>
      </c>
      <c r="D201" s="85" t="s">
        <v>532</v>
      </c>
      <c r="E201" s="85">
        <v>2</v>
      </c>
      <c r="F201" s="85" t="s">
        <v>533</v>
      </c>
      <c r="G201" s="85" t="s">
        <v>124</v>
      </c>
      <c r="H201" s="170" t="s">
        <v>350</v>
      </c>
      <c r="I201" s="85" t="s">
        <v>433</v>
      </c>
      <c r="J201" s="87">
        <v>11</v>
      </c>
      <c r="K201" s="87">
        <v>8</v>
      </c>
      <c r="L201" s="88" t="str">
        <f>IF(G201="Fertilize",GOTO L201,"")</f>
        <v/>
      </c>
      <c r="M201" s="89" t="str">
        <f t="shared" si="15"/>
        <v/>
      </c>
      <c r="N201" s="85" t="str">
        <f>IF(G201="fertilize",GOTO N201,"")</f>
        <v/>
      </c>
      <c r="O201" s="89" t="str">
        <f t="shared" si="17"/>
        <v/>
      </c>
      <c r="P201" s="89" t="str">
        <f t="shared" si="16"/>
        <v/>
      </c>
      <c r="Q201" s="87" t="str">
        <f>IF(G201="compost",GOTO Q201,"")</f>
        <v/>
      </c>
      <c r="R201" s="88" t="str">
        <f>IF(G201="compost",GOTO R201,"")</f>
        <v/>
      </c>
      <c r="S201" s="85" t="str">
        <f>IF(G201="compost",GOTO S201,"")</f>
        <v/>
      </c>
      <c r="T201" s="85" t="str">
        <f>IF(G201="compost",GOTO T201,"")</f>
        <v/>
      </c>
      <c r="U201" s="85" t="str">
        <f>IF(G201="compost",GOTO U201,"")</f>
        <v/>
      </c>
      <c r="V201" s="85" t="str">
        <f>IF(G201="compost",GOTO V201,"")</f>
        <v/>
      </c>
      <c r="W201" s="85" t="str">
        <f>IF(G201="compost",GOTO W201,"")</f>
        <v/>
      </c>
      <c r="X201" s="170" t="str">
        <f>IF(G201="maintenance, garden",GOTO X201,IF(G201="Table",GOTO X201,IF(G201="maintenance, project",GOTO X201,"")))</f>
        <v/>
      </c>
      <c r="Y201" s="85" t="str">
        <f>IF(G201="Maintenance, garden",GOTO Y201,IF(G201="Table",GOTO Y201,IF(G201="maintenance, project",GOTO Y201,"")))</f>
        <v/>
      </c>
    </row>
    <row r="202" spans="1:25" s="85" customFormat="1" ht="19.5" customHeight="1" x14ac:dyDescent="0.3">
      <c r="A202" s="86">
        <v>45232</v>
      </c>
      <c r="B202" s="85" t="s">
        <v>346</v>
      </c>
      <c r="C202" s="85" t="s">
        <v>478</v>
      </c>
      <c r="D202" s="85" t="s">
        <v>537</v>
      </c>
      <c r="E202" s="85">
        <v>6</v>
      </c>
      <c r="F202" s="85" t="s">
        <v>538</v>
      </c>
      <c r="G202" s="85" t="s">
        <v>373</v>
      </c>
      <c r="H202" s="170" t="str">
        <f>IF(A202="","",IF(G202="maintenance, garden","",IF(G202="maintenance, project","",IF(G202="compost","",GOTO I202))))</f>
        <v/>
      </c>
      <c r="I202" s="85" t="str">
        <f>IF(A202="","",IF(G202="compost","",GOTO I202))</f>
        <v/>
      </c>
      <c r="J202" s="87" t="str">
        <f>IF(G202="Harvest",GOTO J202,"")</f>
        <v/>
      </c>
      <c r="K202" s="87" t="str">
        <f>IF(G202="Harvest",GOTO K202,"")</f>
        <v/>
      </c>
      <c r="L202" s="88" t="str">
        <f>IF(G202="Fertilize",GOTO L202,"")</f>
        <v/>
      </c>
      <c r="M202" s="89" t="str">
        <f t="shared" si="15"/>
        <v/>
      </c>
      <c r="N202" s="85" t="str">
        <f>IF(G202="fertilize",GOTO N202,"")</f>
        <v/>
      </c>
      <c r="O202" s="89" t="str">
        <f t="shared" si="17"/>
        <v/>
      </c>
      <c r="P202" s="89" t="str">
        <f t="shared" si="16"/>
        <v/>
      </c>
      <c r="Q202" s="87">
        <v>60</v>
      </c>
      <c r="R202" s="88" t="s">
        <v>539</v>
      </c>
      <c r="S202" s="85">
        <v>0.5</v>
      </c>
      <c r="T202" s="85">
        <v>100</v>
      </c>
      <c r="U202" s="85">
        <v>70</v>
      </c>
      <c r="V202" s="85">
        <v>64</v>
      </c>
      <c r="W202" s="85" t="s">
        <v>113</v>
      </c>
      <c r="X202" s="170" t="str">
        <f>IF(G202="maintenance, garden",GOTO X202,IF(G202="Table",GOTO X202,IF(G202="maintenance, project",GOTO X202,"")))</f>
        <v/>
      </c>
      <c r="Y202" s="85" t="str">
        <f>IF(G202="Maintenance, garden",GOTO Y202,IF(G202="Table",GOTO Y202,IF(G202="maintenance, project",GOTO Y202,"")))</f>
        <v/>
      </c>
    </row>
    <row r="203" spans="1:25" s="85" customFormat="1" ht="19.5" customHeight="1" x14ac:dyDescent="0.3">
      <c r="A203" s="86">
        <v>45232</v>
      </c>
      <c r="B203" s="85" t="s">
        <v>376</v>
      </c>
      <c r="C203" s="85" t="s">
        <v>540</v>
      </c>
      <c r="D203" s="85" t="s">
        <v>541</v>
      </c>
      <c r="E203" s="85">
        <v>1</v>
      </c>
      <c r="F203" s="85" t="s">
        <v>542</v>
      </c>
      <c r="G203" s="85" t="s">
        <v>212</v>
      </c>
      <c r="H203" s="170" t="s">
        <v>507</v>
      </c>
      <c r="I203" s="85" t="s">
        <v>543</v>
      </c>
      <c r="J203" s="196">
        <v>14</v>
      </c>
      <c r="K203" s="87">
        <v>12</v>
      </c>
      <c r="L203" s="88" t="str">
        <f>IF(G203="Fertilize",GOTO L203,"")</f>
        <v/>
      </c>
      <c r="M203" s="89" t="str">
        <f t="shared" si="15"/>
        <v/>
      </c>
      <c r="N203" s="85" t="str">
        <f>IF(G203="fertilize",GOTO N203,"")</f>
        <v/>
      </c>
      <c r="O203" s="89" t="str">
        <f t="shared" si="17"/>
        <v/>
      </c>
      <c r="P203" s="89" t="str">
        <f t="shared" si="16"/>
        <v/>
      </c>
      <c r="Q203" s="87" t="str">
        <f>IF(G203="compost",GOTO Q203,"")</f>
        <v/>
      </c>
      <c r="R203" s="88" t="str">
        <f>IF(G203="compost",GOTO R203,"")</f>
        <v/>
      </c>
      <c r="S203" s="85" t="str">
        <f>IF(G203="compost",GOTO S203,"")</f>
        <v/>
      </c>
      <c r="T203" s="85" t="str">
        <f>IF(G203="compost",GOTO T203,"")</f>
        <v/>
      </c>
      <c r="U203" s="85" t="str">
        <f>IF(G203="compost",GOTO U203,"")</f>
        <v/>
      </c>
      <c r="V203" s="85" t="str">
        <f>IF(G203="compost",GOTO V203,"")</f>
        <v/>
      </c>
      <c r="W203" s="85" t="str">
        <f>IF(G203="compost",GOTO W203,"")</f>
        <v/>
      </c>
      <c r="X203" s="170" t="str">
        <f>IF(G203="maintenance, garden",GOTO X203,IF(G203="Table",GOTO X203,IF(G203="maintenance, project",GOTO X203,"")))</f>
        <v/>
      </c>
      <c r="Y203" s="85" t="str">
        <f>IF(G203="Maintenance, garden",GOTO Y203,IF(G203="Table",GOTO Y203,IF(G203="maintenance, project",GOTO Y203,"")))</f>
        <v/>
      </c>
    </row>
    <row r="204" spans="1:25" s="85" customFormat="1" ht="19.5" customHeight="1" x14ac:dyDescent="0.3">
      <c r="A204" s="86">
        <v>45232</v>
      </c>
      <c r="B204" s="85" t="s">
        <v>376</v>
      </c>
      <c r="C204" s="85" t="s">
        <v>540</v>
      </c>
      <c r="D204" s="85" t="s">
        <v>420</v>
      </c>
      <c r="E204" s="85">
        <v>2</v>
      </c>
      <c r="F204" s="85" t="s">
        <v>544</v>
      </c>
      <c r="G204" s="85" t="s">
        <v>212</v>
      </c>
      <c r="H204" s="170" t="s">
        <v>507</v>
      </c>
      <c r="I204" s="85" t="s">
        <v>543</v>
      </c>
      <c r="J204" s="87">
        <v>14</v>
      </c>
      <c r="K204" s="87">
        <v>12</v>
      </c>
      <c r="L204" s="88" t="str">
        <f>IF(G204="Fertilize",GOTO L204,"")</f>
        <v/>
      </c>
      <c r="M204" s="89" t="str">
        <f t="shared" si="15"/>
        <v/>
      </c>
      <c r="N204" s="85" t="str">
        <f>IF(G204="fertilize",GOTO N204,"")</f>
        <v/>
      </c>
      <c r="O204" s="89" t="str">
        <f t="shared" si="17"/>
        <v/>
      </c>
      <c r="P204" s="89" t="str">
        <f t="shared" si="16"/>
        <v/>
      </c>
      <c r="Q204" s="87" t="str">
        <f>IF(G204="compost",GOTO Q204,"")</f>
        <v/>
      </c>
      <c r="R204" s="88" t="str">
        <f>IF(G204="compost",GOTO R204,"")</f>
        <v/>
      </c>
      <c r="S204" s="85" t="str">
        <f>IF(G204="compost",GOTO S204,"")</f>
        <v/>
      </c>
      <c r="T204" s="85" t="str">
        <f>IF(G204="compost",GOTO T204,"")</f>
        <v/>
      </c>
      <c r="U204" s="85" t="str">
        <f>IF(G204="compost",GOTO U204,"")</f>
        <v/>
      </c>
      <c r="V204" s="85" t="str">
        <f>IF(G204="compost",GOTO V204,"")</f>
        <v/>
      </c>
      <c r="W204" s="85" t="str">
        <f>IF(G204="compost",GOTO W204,"")</f>
        <v/>
      </c>
      <c r="X204" s="170" t="str">
        <f>IF(G204="maintenance, garden",GOTO X204,IF(G204="Table",GOTO X204,IF(G204="maintenance, project",GOTO X204,"")))</f>
        <v/>
      </c>
      <c r="Y204" s="85" t="str">
        <f>IF(G204="Maintenance, garden",GOTO Y204,IF(G204="Table",GOTO Y204,IF(G204="maintenance, project",GOTO Y204,"")))</f>
        <v/>
      </c>
    </row>
    <row r="205" spans="1:25" s="85" customFormat="1" ht="19.5" customHeight="1" x14ac:dyDescent="0.3">
      <c r="A205" s="86">
        <v>45232</v>
      </c>
      <c r="B205" s="85" t="s">
        <v>376</v>
      </c>
      <c r="C205" s="85" t="s">
        <v>540</v>
      </c>
      <c r="D205" s="85" t="s">
        <v>430</v>
      </c>
      <c r="E205" s="85">
        <v>3</v>
      </c>
      <c r="F205" s="85" t="s">
        <v>376</v>
      </c>
      <c r="G205" s="85" t="s">
        <v>212</v>
      </c>
      <c r="H205" s="170" t="s">
        <v>507</v>
      </c>
      <c r="I205" s="85" t="s">
        <v>543</v>
      </c>
      <c r="J205" s="87">
        <v>14</v>
      </c>
      <c r="K205" s="87">
        <v>12</v>
      </c>
      <c r="L205" s="88" t="str">
        <f>IF(G205="Fertilize",GOTO L205,"")</f>
        <v/>
      </c>
      <c r="M205" s="89" t="str">
        <f t="shared" si="15"/>
        <v/>
      </c>
      <c r="N205" s="85" t="str">
        <f>IF(G205="fertilize",GOTO N205,"")</f>
        <v/>
      </c>
      <c r="O205" s="89" t="str">
        <f t="shared" si="17"/>
        <v/>
      </c>
      <c r="P205" s="89" t="str">
        <f t="shared" si="16"/>
        <v/>
      </c>
      <c r="Q205" s="87" t="str">
        <f>IF(G205="compost",GOTO Q205,"")</f>
        <v/>
      </c>
      <c r="R205" s="88" t="str">
        <f>IF(G205="compost",GOTO R205,"")</f>
        <v/>
      </c>
      <c r="S205" s="85" t="str">
        <f>IF(G205="compost",GOTO S205,"")</f>
        <v/>
      </c>
      <c r="T205" s="85" t="str">
        <f>IF(G205="compost",GOTO T205,"")</f>
        <v/>
      </c>
      <c r="U205" s="85" t="str">
        <f>IF(G205="compost",GOTO U205,"")</f>
        <v/>
      </c>
      <c r="V205" s="85" t="str">
        <f>IF(G205="compost",GOTO V205,"")</f>
        <v/>
      </c>
      <c r="W205" s="85" t="str">
        <f>IF(G205="compost",GOTO W205,"")</f>
        <v/>
      </c>
      <c r="X205" s="170" t="str">
        <f>IF(G205="maintenance, garden",GOTO X205,IF(G205="Table",GOTO X205,IF(G205="maintenance, project",GOTO X205,"")))</f>
        <v/>
      </c>
      <c r="Y205" s="85" t="str">
        <f>IF(G205="Maintenance, garden",GOTO Y205,IF(G205="Table",GOTO Y205,IF(G205="maintenance, project",GOTO Y205,"")))</f>
        <v/>
      </c>
    </row>
    <row r="206" spans="1:25" s="85" customFormat="1" ht="19.5" customHeight="1" x14ac:dyDescent="0.3">
      <c r="A206" s="86">
        <v>45232</v>
      </c>
      <c r="B206" s="85" t="s">
        <v>376</v>
      </c>
      <c r="C206" s="85" t="s">
        <v>540</v>
      </c>
      <c r="D206" s="85" t="s">
        <v>545</v>
      </c>
      <c r="E206" s="85">
        <v>4</v>
      </c>
      <c r="F206" s="85" t="s">
        <v>514</v>
      </c>
      <c r="G206" s="85" t="s">
        <v>114</v>
      </c>
      <c r="H206" s="170" t="s">
        <v>546</v>
      </c>
      <c r="I206" s="85" t="s">
        <v>713</v>
      </c>
      <c r="J206" s="87" t="str">
        <f>IF(G206="Harvest",GOTO J206,"")</f>
        <v/>
      </c>
      <c r="K206" s="87" t="str">
        <f>IF(G206="Harvest",GOTO K206,"")</f>
        <v/>
      </c>
      <c r="L206" s="88" t="str">
        <f>IF(G206="Fertilize",GOTO L206,"")</f>
        <v/>
      </c>
      <c r="M206" s="89" t="str">
        <f t="shared" si="15"/>
        <v/>
      </c>
      <c r="N206" s="85" t="str">
        <f>IF(G206="fertilize",GOTO N206,"")</f>
        <v/>
      </c>
      <c r="O206" s="89" t="str">
        <f t="shared" si="17"/>
        <v>broccoli</v>
      </c>
      <c r="P206" s="89">
        <f t="shared" si="16"/>
        <v>45246</v>
      </c>
      <c r="Q206" s="87" t="str">
        <f>IF(G206="compost",GOTO Q206,"")</f>
        <v/>
      </c>
      <c r="R206" s="88" t="str">
        <f>IF(G206="compost",GOTO R206,"")</f>
        <v/>
      </c>
      <c r="S206" s="85" t="str">
        <f>IF(G206="compost",GOTO S206,"")</f>
        <v/>
      </c>
      <c r="T206" s="85" t="str">
        <f>IF(G206="compost",GOTO T206,"")</f>
        <v/>
      </c>
      <c r="U206" s="85" t="str">
        <f>IF(G206="compost",GOTO U206,"")</f>
        <v/>
      </c>
      <c r="V206" s="85" t="str">
        <f>IF(G206="compost",GOTO V206,"")</f>
        <v/>
      </c>
      <c r="W206" s="85" t="str">
        <f>IF(G206="compost",GOTO W206,"")</f>
        <v/>
      </c>
      <c r="X206" s="170" t="str">
        <f>IF(G206="maintenance, garden",GOTO X206,IF(G206="Table",GOTO X206,IF(G206="maintenance, project",GOTO X206,"")))</f>
        <v/>
      </c>
      <c r="Y206" s="85" t="str">
        <f>IF(G206="Maintenance, garden",GOTO Y206,IF(G206="Table",GOTO Y206,IF(G206="maintenance, project",GOTO Y206,"")))</f>
        <v/>
      </c>
    </row>
    <row r="207" spans="1:25" s="85" customFormat="1" ht="19.5" customHeight="1" x14ac:dyDescent="0.3">
      <c r="A207" s="86">
        <v>45232</v>
      </c>
      <c r="B207" s="85" t="s">
        <v>376</v>
      </c>
      <c r="C207" s="85" t="s">
        <v>540</v>
      </c>
      <c r="D207" s="85" t="s">
        <v>545</v>
      </c>
      <c r="E207" s="85">
        <v>4</v>
      </c>
      <c r="F207" s="85" t="s">
        <v>514</v>
      </c>
      <c r="G207" s="85" t="s">
        <v>114</v>
      </c>
      <c r="H207" s="170" t="s">
        <v>547</v>
      </c>
      <c r="I207" s="85" t="s">
        <v>548</v>
      </c>
      <c r="J207" s="87" t="str">
        <f>IF(G207="Harvest",GOTO J207,"")</f>
        <v/>
      </c>
      <c r="K207" s="87" t="str">
        <f>IF(G207="Harvest",GOTO K207,"")</f>
        <v/>
      </c>
      <c r="L207" s="88" t="str">
        <f>IF(G207="Fertilize",GOTO L207,"")</f>
        <v/>
      </c>
      <c r="M207" s="89" t="str">
        <f t="shared" si="15"/>
        <v/>
      </c>
      <c r="N207" s="85" t="str">
        <f>IF(G207="fertilize",GOTO N207,"")</f>
        <v/>
      </c>
      <c r="O207" s="89" t="str">
        <f t="shared" si="17"/>
        <v>cabbage, Savoy</v>
      </c>
      <c r="P207" s="89">
        <f t="shared" si="16"/>
        <v>45246</v>
      </c>
      <c r="Q207" s="87" t="str">
        <f>IF(G207="compost",GOTO Q207,"")</f>
        <v/>
      </c>
      <c r="R207" s="88" t="str">
        <f>IF(G207="compost",GOTO R207,"")</f>
        <v/>
      </c>
      <c r="S207" s="85" t="str">
        <f>IF(G207="compost",GOTO S207,"")</f>
        <v/>
      </c>
      <c r="T207" s="85" t="str">
        <f>IF(G207="compost",GOTO T207,"")</f>
        <v/>
      </c>
      <c r="U207" s="85" t="str">
        <f>IF(G207="compost",GOTO U207,"")</f>
        <v/>
      </c>
      <c r="V207" s="85" t="str">
        <f>IF(G207="compost",GOTO V207,"")</f>
        <v/>
      </c>
      <c r="W207" s="85" t="str">
        <f>IF(G207="compost",GOTO W207,"")</f>
        <v/>
      </c>
      <c r="X207" s="170" t="str">
        <f>IF(G207="maintenance, garden",GOTO X207,IF(G207="Table",GOTO X207,IF(G207="maintenance, project",GOTO X207,"")))</f>
        <v/>
      </c>
      <c r="Y207" s="85" t="str">
        <f>IF(G207="Maintenance, garden",GOTO Y207,IF(G207="Table",GOTO Y207,IF(G207="maintenance, project",GOTO Y207,"")))</f>
        <v/>
      </c>
    </row>
    <row r="208" spans="1:25" s="85" customFormat="1" ht="19.5" customHeight="1" x14ac:dyDescent="0.3">
      <c r="A208" s="86">
        <v>45232</v>
      </c>
      <c r="B208" s="85" t="s">
        <v>376</v>
      </c>
      <c r="C208" s="85" t="s">
        <v>540</v>
      </c>
      <c r="D208" s="85" t="s">
        <v>545</v>
      </c>
      <c r="E208" s="85">
        <v>4</v>
      </c>
      <c r="F208" s="85" t="s">
        <v>514</v>
      </c>
      <c r="G208" s="85" t="s">
        <v>212</v>
      </c>
      <c r="H208" s="170" t="s">
        <v>232</v>
      </c>
      <c r="I208" s="85" t="s">
        <v>234</v>
      </c>
      <c r="J208" s="87">
        <v>4</v>
      </c>
      <c r="K208" s="87">
        <v>3</v>
      </c>
      <c r="L208" s="88" t="str">
        <f>IF(G208="Fertilize",GOTO L208,"")</f>
        <v/>
      </c>
      <c r="M208" s="89" t="str">
        <f t="shared" si="15"/>
        <v/>
      </c>
      <c r="N208" s="85" t="str">
        <f>IF(G208="fertilize",GOTO N208,"")</f>
        <v/>
      </c>
      <c r="O208" s="89" t="str">
        <f t="shared" si="17"/>
        <v/>
      </c>
      <c r="P208" s="89" t="str">
        <f t="shared" si="16"/>
        <v/>
      </c>
      <c r="Q208" s="87" t="str">
        <f>IF(G208="compost",GOTO Q208,"")</f>
        <v/>
      </c>
      <c r="R208" s="88" t="str">
        <f>IF(G208="compost",GOTO R208,"")</f>
        <v/>
      </c>
      <c r="S208" s="85" t="str">
        <f>IF(G208="compost",GOTO S208,"")</f>
        <v/>
      </c>
      <c r="T208" s="85" t="str">
        <f>IF(G208="compost",GOTO T208,"")</f>
        <v/>
      </c>
      <c r="U208" s="85" t="str">
        <f>IF(G208="compost",GOTO U208,"")</f>
        <v/>
      </c>
      <c r="V208" s="85" t="str">
        <f>IF(G208="compost",GOTO V208,"")</f>
        <v/>
      </c>
      <c r="W208" s="85" t="str">
        <f>IF(G208="compost",GOTO W208,"")</f>
        <v/>
      </c>
      <c r="X208" s="170" t="str">
        <f>IF(G208="maintenance, garden",GOTO X208,IF(G208="Table",GOTO X208,IF(G208="maintenance, project",GOTO X208,"")))</f>
        <v/>
      </c>
      <c r="Y208" s="85" t="str">
        <f>IF(G208="Maintenance, garden",GOTO Y208,IF(G208="Table",GOTO Y208,IF(G208="maintenance, project",GOTO Y208,"")))</f>
        <v/>
      </c>
    </row>
    <row r="209" spans="1:25" s="85" customFormat="1" ht="19.5" customHeight="1" x14ac:dyDescent="0.3">
      <c r="A209" s="86">
        <v>45232</v>
      </c>
      <c r="B209" s="85" t="s">
        <v>376</v>
      </c>
      <c r="C209" s="85" t="s">
        <v>540</v>
      </c>
      <c r="D209" s="85" t="s">
        <v>545</v>
      </c>
      <c r="E209" s="85">
        <v>4</v>
      </c>
      <c r="F209" s="85" t="s">
        <v>514</v>
      </c>
      <c r="G209" s="85" t="s">
        <v>212</v>
      </c>
      <c r="H209" s="170" t="s">
        <v>266</v>
      </c>
      <c r="I209" s="85" t="s">
        <v>549</v>
      </c>
      <c r="J209" s="87">
        <v>2</v>
      </c>
      <c r="K209" s="87">
        <v>3</v>
      </c>
      <c r="L209" s="88" t="str">
        <f>IF(G209="Fertilize",GOTO L209,"")</f>
        <v/>
      </c>
      <c r="M209" s="89" t="str">
        <f t="shared" si="15"/>
        <v/>
      </c>
      <c r="N209" s="85" t="str">
        <f>IF(G209="fertilize",GOTO N209,"")</f>
        <v/>
      </c>
      <c r="O209" s="89" t="str">
        <f t="shared" si="17"/>
        <v/>
      </c>
      <c r="P209" s="89" t="str">
        <f t="shared" si="16"/>
        <v/>
      </c>
      <c r="Q209" s="87" t="str">
        <f>IF(G209="compost",GOTO Q209,"")</f>
        <v/>
      </c>
      <c r="R209" s="88" t="str">
        <f>IF(G209="compost",GOTO R209,"")</f>
        <v/>
      </c>
      <c r="S209" s="85" t="str">
        <f>IF(G209="compost",GOTO S209,"")</f>
        <v/>
      </c>
      <c r="T209" s="85" t="str">
        <f>IF(G209="compost",GOTO T209,"")</f>
        <v/>
      </c>
      <c r="U209" s="85" t="str">
        <f>IF(G209="compost",GOTO U209,"")</f>
        <v/>
      </c>
      <c r="V209" s="85" t="str">
        <f>IF(G209="compost",GOTO V209,"")</f>
        <v/>
      </c>
      <c r="W209" s="85" t="str">
        <f>IF(G209="compost",GOTO W209,"")</f>
        <v/>
      </c>
      <c r="X209" s="170" t="str">
        <f>IF(G209="maintenance, garden",GOTO X209,IF(G209="Table",GOTO X209,IF(G209="maintenance, project",GOTO X209,"")))</f>
        <v/>
      </c>
      <c r="Y209" s="85" t="str">
        <f>IF(G209="Maintenance, garden",GOTO Y209,IF(G209="Table",GOTO Y209,IF(G209="maintenance, project",GOTO Y209,"")))</f>
        <v/>
      </c>
    </row>
    <row r="210" spans="1:25" s="85" customFormat="1" ht="19.5" customHeight="1" x14ac:dyDescent="0.3">
      <c r="A210" s="86">
        <v>45232</v>
      </c>
      <c r="B210" s="85" t="s">
        <v>376</v>
      </c>
      <c r="C210" s="85" t="s">
        <v>540</v>
      </c>
      <c r="D210" s="85" t="s">
        <v>550</v>
      </c>
      <c r="E210" s="85">
        <v>5</v>
      </c>
      <c r="F210" s="85" t="s">
        <v>495</v>
      </c>
      <c r="G210" s="85" t="s">
        <v>226</v>
      </c>
      <c r="H210" s="170" t="str">
        <f>IF(A210="","",IF(G210="maintenance, garden","",IF(G210="maintenance, project","",IF(G210="compost","",GOTO I210))))</f>
        <v/>
      </c>
      <c r="I210" s="85" t="s">
        <v>470</v>
      </c>
      <c r="J210" s="87" t="str">
        <f>IF(G210="Harvest",GOTO J210,"")</f>
        <v/>
      </c>
      <c r="K210" s="87" t="str">
        <f>IF(G210="Harvest",GOTO K210,"")</f>
        <v/>
      </c>
      <c r="L210" s="88" t="str">
        <f>IF(G210="Fertilize",GOTO L210,"")</f>
        <v/>
      </c>
      <c r="M210" s="89" t="str">
        <f t="shared" si="15"/>
        <v/>
      </c>
      <c r="N210" s="85" t="str">
        <f>IF(G210="fertilize",GOTO N210,"")</f>
        <v/>
      </c>
      <c r="O210" s="89" t="str">
        <f t="shared" si="17"/>
        <v/>
      </c>
      <c r="P210" s="89" t="str">
        <f t="shared" si="16"/>
        <v/>
      </c>
      <c r="Q210" s="87" t="str">
        <f>IF(G210="compost",GOTO Q210,"")</f>
        <v/>
      </c>
      <c r="R210" s="88" t="str">
        <f>IF(G210="compost",GOTO R210,"")</f>
        <v/>
      </c>
      <c r="S210" s="85" t="str">
        <f>IF(G210="compost",GOTO S210,"")</f>
        <v/>
      </c>
      <c r="T210" s="85" t="str">
        <f>IF(G210="compost",GOTO T210,"")</f>
        <v/>
      </c>
      <c r="U210" s="85" t="str">
        <f>IF(G210="compost",GOTO U210,"")</f>
        <v/>
      </c>
      <c r="V210" s="85" t="str">
        <f>IF(G210="compost",GOTO V210,"")</f>
        <v/>
      </c>
      <c r="W210" s="85" t="str">
        <f>IF(G210="compost",GOTO W210,"")</f>
        <v/>
      </c>
      <c r="X210" s="170" t="s">
        <v>551</v>
      </c>
      <c r="Y210" s="85" t="s">
        <v>113</v>
      </c>
    </row>
    <row r="211" spans="1:25" s="85" customFormat="1" ht="19.5" customHeight="1" x14ac:dyDescent="0.3">
      <c r="A211" s="86">
        <v>45232</v>
      </c>
      <c r="B211" s="85" t="s">
        <v>376</v>
      </c>
      <c r="C211" s="85" t="s">
        <v>540</v>
      </c>
      <c r="D211" s="85" t="s">
        <v>113</v>
      </c>
      <c r="E211" s="85">
        <v>4</v>
      </c>
      <c r="F211" s="85" t="s">
        <v>516</v>
      </c>
      <c r="G211" s="85" t="s">
        <v>373</v>
      </c>
      <c r="H211" s="170" t="str">
        <f>IF(A211="","",IF(G211="maintenance, garden","",IF(G211="maintenance, project","",IF(G211="compost","",GOTO I211))))</f>
        <v/>
      </c>
      <c r="I211" s="85" t="str">
        <f>IF(A211="","",IF(G211="compost","",GOTO I211))</f>
        <v/>
      </c>
      <c r="J211" s="87" t="str">
        <f>IF(G211="Harvest",GOTO J211,"")</f>
        <v/>
      </c>
      <c r="K211" s="87" t="str">
        <f>IF(G211="Harvest",GOTO K211,"")</f>
        <v/>
      </c>
      <c r="L211" s="88" t="str">
        <f>IF(G211="Fertilize",GOTO L211,"")</f>
        <v/>
      </c>
      <c r="M211" s="89" t="str">
        <f t="shared" si="15"/>
        <v/>
      </c>
      <c r="N211" s="85" t="str">
        <f>IF(G211="fertilize",GOTO N211,"")</f>
        <v/>
      </c>
      <c r="O211" s="89" t="str">
        <f t="shared" si="17"/>
        <v/>
      </c>
      <c r="P211" s="89" t="str">
        <f t="shared" si="16"/>
        <v/>
      </c>
      <c r="Q211" s="87">
        <v>68</v>
      </c>
      <c r="R211" s="88" t="s">
        <v>113</v>
      </c>
      <c r="S211" s="85" t="s">
        <v>113</v>
      </c>
      <c r="T211" s="85">
        <v>99</v>
      </c>
      <c r="U211" s="85">
        <v>100</v>
      </c>
      <c r="V211" s="85">
        <v>69</v>
      </c>
      <c r="W211" s="85" t="s">
        <v>552</v>
      </c>
      <c r="X211" s="170" t="str">
        <f>IF(G211="maintenance, garden",GOTO X211,IF(G211="Table",GOTO X211,IF(G211="maintenance, project",GOTO X211,"")))</f>
        <v/>
      </c>
      <c r="Y211" s="85" t="str">
        <f>IF(G211="Maintenance, garden",GOTO Y211,IF(G211="Table",GOTO Y211,IF(G211="maintenance, project",GOTO Y211,"")))</f>
        <v/>
      </c>
    </row>
    <row r="212" spans="1:25" s="85" customFormat="1" ht="19.5" customHeight="1" x14ac:dyDescent="0.3">
      <c r="A212" s="86">
        <v>45234</v>
      </c>
      <c r="B212" s="85" t="s">
        <v>113</v>
      </c>
      <c r="C212" s="85" t="s">
        <v>211</v>
      </c>
      <c r="D212" s="85" t="s">
        <v>113</v>
      </c>
      <c r="E212" s="85" t="s">
        <v>113</v>
      </c>
      <c r="F212" s="85" t="s">
        <v>113</v>
      </c>
      <c r="G212" s="85" t="s">
        <v>212</v>
      </c>
      <c r="H212" s="170" t="s">
        <v>507</v>
      </c>
      <c r="I212" s="85" t="s">
        <v>556</v>
      </c>
      <c r="J212" s="87">
        <v>9</v>
      </c>
      <c r="K212" s="87">
        <v>3</v>
      </c>
      <c r="L212" s="88" t="str">
        <f>IF(G212="Fertilize",GOTO L212,"")</f>
        <v/>
      </c>
      <c r="M212" s="89" t="str">
        <f t="shared" ref="M212:M223" si="18">IF(G212="Fertilize",A212+14,"")</f>
        <v/>
      </c>
      <c r="N212" s="85" t="str">
        <f>IF(G212="fertilize",GOTO N212,"")</f>
        <v/>
      </c>
      <c r="O212" s="89" t="str">
        <f t="shared" ref="O212:O223" si="19">IF(G212="Plant",H212,"")</f>
        <v/>
      </c>
      <c r="P212" s="89" t="str">
        <f t="shared" ref="P212:P223" si="20">IF(G212="Plant", A212+14,"")</f>
        <v/>
      </c>
      <c r="Q212" s="87" t="str">
        <f>IF(G212="compost",GOTO Q212,"")</f>
        <v/>
      </c>
      <c r="R212" s="88" t="str">
        <f>IF(G212="compost",GOTO R212,"")</f>
        <v/>
      </c>
      <c r="S212" s="85" t="str">
        <f>IF(G212="compost",GOTO S212,"")</f>
        <v/>
      </c>
      <c r="T212" s="85" t="str">
        <f>IF(G212="compost",GOTO T212,"")</f>
        <v/>
      </c>
      <c r="U212" s="85" t="str">
        <f>IF(G212="compost",GOTO U212,"")</f>
        <v/>
      </c>
      <c r="V212" s="85" t="str">
        <f>IF(G212="compost",GOTO V212,"")</f>
        <v/>
      </c>
      <c r="W212" s="85" t="str">
        <f>IF(G212="compost",GOTO W212,"")</f>
        <v/>
      </c>
      <c r="X212" s="170" t="str">
        <f>IF(G212="maintenance, garden",GOTO X212,IF(G212="Table",GOTO X212,IF(G212="maintenance, project",GOTO X212,"")))</f>
        <v/>
      </c>
      <c r="Y212" s="85" t="str">
        <f>IF(G212="Maintenance, garden",GOTO Y212,IF(G212="Table",GOTO Y212,IF(G212="maintenance, project",GOTO Y212,"")))</f>
        <v/>
      </c>
    </row>
    <row r="213" spans="1:25" s="85" customFormat="1" ht="19.5" customHeight="1" x14ac:dyDescent="0.3">
      <c r="A213" s="86">
        <v>45234</v>
      </c>
      <c r="B213" s="85" t="s">
        <v>113</v>
      </c>
      <c r="C213" s="85" t="s">
        <v>211</v>
      </c>
      <c r="D213" s="85" t="s">
        <v>113</v>
      </c>
      <c r="E213" s="85" t="s">
        <v>113</v>
      </c>
      <c r="F213" s="85" t="s">
        <v>113</v>
      </c>
      <c r="G213" s="85" t="s">
        <v>212</v>
      </c>
      <c r="H213" s="170" t="s">
        <v>350</v>
      </c>
      <c r="I213" s="85" t="s">
        <v>344</v>
      </c>
      <c r="J213" s="87">
        <v>1</v>
      </c>
      <c r="K213" s="87">
        <v>4</v>
      </c>
      <c r="L213" s="88" t="str">
        <f>IF(G213="Fertilize",GOTO L213,"")</f>
        <v/>
      </c>
      <c r="M213" s="89" t="str">
        <f t="shared" si="18"/>
        <v/>
      </c>
      <c r="N213" s="85" t="str">
        <f>IF(G213="fertilize",GOTO N213,"")</f>
        <v/>
      </c>
      <c r="O213" s="89" t="str">
        <f t="shared" si="19"/>
        <v/>
      </c>
      <c r="P213" s="89" t="str">
        <f t="shared" si="20"/>
        <v/>
      </c>
      <c r="Q213" s="87" t="str">
        <f>IF(G213="compost",GOTO Q213,"")</f>
        <v/>
      </c>
      <c r="R213" s="88" t="str">
        <f>IF(G213="compost",GOTO R213,"")</f>
        <v/>
      </c>
      <c r="S213" s="85" t="str">
        <f>IF(G213="compost",GOTO S213,"")</f>
        <v/>
      </c>
      <c r="T213" s="85" t="str">
        <f>IF(G213="compost",GOTO T213,"")</f>
        <v/>
      </c>
      <c r="U213" s="85" t="str">
        <f>IF(G213="compost",GOTO U213,"")</f>
        <v/>
      </c>
      <c r="V213" s="85" t="str">
        <f>IF(G213="compost",GOTO V213,"")</f>
        <v/>
      </c>
      <c r="W213" s="85" t="str">
        <f>IF(G213="compost",GOTO W213,"")</f>
        <v/>
      </c>
      <c r="X213" s="170" t="str">
        <f>IF(G213="maintenance, garden",GOTO X213,IF(G213="Table",GOTO X213,IF(G213="maintenance, project",GOTO X213,"")))</f>
        <v/>
      </c>
      <c r="Y213" s="85" t="str">
        <f>IF(G213="Maintenance, garden",GOTO Y213,IF(G213="Table",GOTO Y213,IF(G213="maintenance, project",GOTO Y213,"")))</f>
        <v/>
      </c>
    </row>
    <row r="214" spans="1:25" s="85" customFormat="1" ht="19.5" customHeight="1" x14ac:dyDescent="0.3">
      <c r="A214" s="86">
        <v>45234</v>
      </c>
      <c r="B214" s="85" t="s">
        <v>113</v>
      </c>
      <c r="C214" s="85" t="s">
        <v>211</v>
      </c>
      <c r="D214" s="85" t="s">
        <v>113</v>
      </c>
      <c r="E214" s="85" t="s">
        <v>113</v>
      </c>
      <c r="F214" s="85" t="s">
        <v>113</v>
      </c>
      <c r="G214" s="85" t="s">
        <v>212</v>
      </c>
      <c r="H214" s="170" t="s">
        <v>557</v>
      </c>
      <c r="I214" s="85" t="s">
        <v>344</v>
      </c>
      <c r="J214" s="87">
        <v>0</v>
      </c>
      <c r="K214" s="87">
        <v>4</v>
      </c>
      <c r="L214" s="88" t="str">
        <f>IF(G214="Fertilize",GOTO L214,"")</f>
        <v/>
      </c>
      <c r="M214" s="89" t="str">
        <f t="shared" si="18"/>
        <v/>
      </c>
      <c r="N214" s="85" t="str">
        <f>IF(G214="fertilize",GOTO N214,"")</f>
        <v/>
      </c>
      <c r="O214" s="89" t="str">
        <f t="shared" si="19"/>
        <v/>
      </c>
      <c r="P214" s="89" t="str">
        <f t="shared" si="20"/>
        <v/>
      </c>
      <c r="Q214" s="87" t="str">
        <f>IF(G214="compost",GOTO Q214,"")</f>
        <v/>
      </c>
      <c r="R214" s="88" t="str">
        <f>IF(G214="compost",GOTO R214,"")</f>
        <v/>
      </c>
      <c r="S214" s="85" t="str">
        <f>IF(G214="compost",GOTO S214,"")</f>
        <v/>
      </c>
      <c r="T214" s="85" t="str">
        <f>IF(G214="compost",GOTO T214,"")</f>
        <v/>
      </c>
      <c r="U214" s="85" t="str">
        <f>IF(G214="compost",GOTO U214,"")</f>
        <v/>
      </c>
      <c r="V214" s="85" t="str">
        <f>IF(G214="compost",GOTO V214,"")</f>
        <v/>
      </c>
      <c r="W214" s="85" t="str">
        <f>IF(G214="compost",GOTO W214,"")</f>
        <v/>
      </c>
      <c r="X214" s="170" t="str">
        <f>IF(G214="maintenance, garden",GOTO X214,IF(G214="Table",GOTO X214,IF(G214="maintenance, project",GOTO X214,"")))</f>
        <v/>
      </c>
      <c r="Y214" s="85" t="str">
        <f>IF(G214="Maintenance, garden",GOTO Y214,IF(G214="Table",GOTO Y214,IF(G214="maintenance, project",GOTO Y214,"")))</f>
        <v/>
      </c>
    </row>
    <row r="215" spans="1:25" s="85" customFormat="1" ht="19.5" customHeight="1" x14ac:dyDescent="0.3">
      <c r="A215" s="86">
        <v>45234</v>
      </c>
      <c r="B215" s="85" t="s">
        <v>113</v>
      </c>
      <c r="C215" s="85" t="s">
        <v>211</v>
      </c>
      <c r="D215" s="85" t="s">
        <v>113</v>
      </c>
      <c r="E215" s="85" t="s">
        <v>113</v>
      </c>
      <c r="F215" s="85" t="s">
        <v>113</v>
      </c>
      <c r="G215" s="85" t="s">
        <v>226</v>
      </c>
      <c r="H215" s="170" t="s">
        <v>113</v>
      </c>
      <c r="I215" s="85" t="s">
        <v>556</v>
      </c>
      <c r="J215" s="87" t="s">
        <v>113</v>
      </c>
      <c r="K215" s="87" t="s">
        <v>113</v>
      </c>
      <c r="L215" s="88" t="str">
        <f>IF(G215="Fertilize",GOTO L215,"")</f>
        <v/>
      </c>
      <c r="M215" s="89" t="str">
        <f t="shared" si="18"/>
        <v/>
      </c>
      <c r="N215" s="85" t="str">
        <f>IF(G215="fertilize",GOTO N215,"")</f>
        <v/>
      </c>
      <c r="O215" s="89" t="str">
        <f t="shared" si="19"/>
        <v/>
      </c>
      <c r="P215" s="89" t="str">
        <f t="shared" si="20"/>
        <v/>
      </c>
      <c r="Q215" s="87" t="str">
        <f>IF(G215="compost",GOTO Q215,"")</f>
        <v/>
      </c>
      <c r="R215" s="88" t="str">
        <f>IF(G215="compost",GOTO R215,"")</f>
        <v/>
      </c>
      <c r="S215" s="85" t="str">
        <f>IF(G215="compost",GOTO S215,"")</f>
        <v/>
      </c>
      <c r="T215" s="85" t="str">
        <f>IF(G215="compost",GOTO T215,"")</f>
        <v/>
      </c>
      <c r="U215" s="85" t="str">
        <f>IF(G215="compost",GOTO U215,"")</f>
        <v/>
      </c>
      <c r="V215" s="85" t="str">
        <f>IF(G215="compost",GOTO V215,"")</f>
        <v/>
      </c>
      <c r="W215" s="85" t="str">
        <f>IF(G215="compost",GOTO W215,"")</f>
        <v/>
      </c>
      <c r="X215" s="170" t="s">
        <v>558</v>
      </c>
      <c r="Y215" s="85" t="s">
        <v>559</v>
      </c>
    </row>
    <row r="216" spans="1:25" s="85" customFormat="1" ht="19.5" customHeight="1" x14ac:dyDescent="0.3">
      <c r="A216" s="86">
        <v>45237</v>
      </c>
      <c r="B216" s="85" t="s">
        <v>113</v>
      </c>
      <c r="C216" s="85" t="s">
        <v>560</v>
      </c>
      <c r="D216" s="85" t="s">
        <v>113</v>
      </c>
      <c r="E216" s="85" t="s">
        <v>113</v>
      </c>
      <c r="F216" s="85" t="s">
        <v>113</v>
      </c>
      <c r="G216" s="85" t="s">
        <v>113</v>
      </c>
      <c r="H216" s="170" t="s">
        <v>113</v>
      </c>
      <c r="I216" s="85" t="s">
        <v>113</v>
      </c>
      <c r="J216" s="87" t="str">
        <f>IF(G216="Harvest",GOTO J216,"")</f>
        <v/>
      </c>
      <c r="K216" s="87" t="str">
        <f>IF(G216="Harvest",GOTO K216,"")</f>
        <v/>
      </c>
      <c r="L216" s="88" t="str">
        <f>IF(G216="Fertilize",GOTO L216,"")</f>
        <v/>
      </c>
      <c r="M216" s="89" t="str">
        <f t="shared" si="18"/>
        <v/>
      </c>
      <c r="N216" s="85" t="str">
        <f>IF(G216="fertilize",GOTO N216,"")</f>
        <v/>
      </c>
      <c r="O216" s="89" t="str">
        <f t="shared" si="19"/>
        <v/>
      </c>
      <c r="P216" s="89" t="str">
        <f t="shared" si="20"/>
        <v/>
      </c>
      <c r="Q216" s="87" t="str">
        <f>IF(G216="compost",GOTO Q216,"")</f>
        <v/>
      </c>
      <c r="R216" s="88" t="str">
        <f>IF(G216="compost",GOTO R216,"")</f>
        <v/>
      </c>
      <c r="S216" s="85" t="str">
        <f>IF(G216="compost",GOTO S216,"")</f>
        <v/>
      </c>
      <c r="T216" s="85" t="str">
        <f>IF(G216="compost",GOTO T216,"")</f>
        <v/>
      </c>
      <c r="U216" s="85" t="str">
        <f>IF(G216="compost",GOTO U216,"")</f>
        <v/>
      </c>
      <c r="V216" s="85" t="str">
        <f>IF(G216="compost",GOTO V216,"")</f>
        <v/>
      </c>
      <c r="W216" s="85" t="str">
        <f>IF(G216="compost",GOTO W216,"")</f>
        <v/>
      </c>
      <c r="X216" s="170" t="str">
        <f>IF(G216="maintenance, garden",GOTO X216,IF(G216="Table",GOTO X216,IF(G216="maintenance, project",GOTO X216,"")))</f>
        <v/>
      </c>
      <c r="Y216" s="85" t="str">
        <f>IF(G216="Maintenance, garden",GOTO Y216,IF(G216="Table",GOTO Y216,IF(G216="maintenance, project",GOTO Y216,"")))</f>
        <v/>
      </c>
    </row>
    <row r="217" spans="1:25" s="85" customFormat="1" ht="19.5" customHeight="1" x14ac:dyDescent="0.3">
      <c r="A217" s="86">
        <v>45239</v>
      </c>
      <c r="B217" s="85" t="s">
        <v>346</v>
      </c>
      <c r="C217" s="85" t="s">
        <v>561</v>
      </c>
      <c r="D217" s="85" t="s">
        <v>479</v>
      </c>
      <c r="E217" s="85">
        <v>1</v>
      </c>
      <c r="F217" s="85" t="s">
        <v>376</v>
      </c>
      <c r="G217" s="85" t="s">
        <v>212</v>
      </c>
      <c r="H217" s="170" t="s">
        <v>350</v>
      </c>
      <c r="I217" s="85" t="s">
        <v>247</v>
      </c>
      <c r="J217" s="87">
        <v>2</v>
      </c>
      <c r="K217" s="87">
        <v>10</v>
      </c>
      <c r="L217" s="88" t="str">
        <f>IF(G217="Fertilize",GOTO L217,"")</f>
        <v/>
      </c>
      <c r="M217" s="89" t="str">
        <f t="shared" si="18"/>
        <v/>
      </c>
      <c r="N217" s="85" t="str">
        <f>IF(G217="fertilize",GOTO N217,"")</f>
        <v/>
      </c>
      <c r="O217" s="89" t="str">
        <f t="shared" si="19"/>
        <v/>
      </c>
      <c r="P217" s="89" t="str">
        <f t="shared" si="20"/>
        <v/>
      </c>
      <c r="Q217" s="87" t="str">
        <f>IF(G217="compost",GOTO Q217,"")</f>
        <v/>
      </c>
      <c r="R217" s="88" t="str">
        <f>IF(G217="compost",GOTO R217,"")</f>
        <v/>
      </c>
      <c r="S217" s="85" t="str">
        <f>IF(G217="compost",GOTO S217,"")</f>
        <v/>
      </c>
      <c r="T217" s="85" t="str">
        <f>IF(G217="compost",GOTO T217,"")</f>
        <v/>
      </c>
      <c r="U217" s="85" t="str">
        <f>IF(G217="compost",GOTO U217,"")</f>
        <v/>
      </c>
      <c r="V217" s="85" t="str">
        <f>IF(G217="compost",GOTO V217,"")</f>
        <v/>
      </c>
      <c r="W217" s="85" t="str">
        <f>IF(G217="compost",GOTO W217,"")</f>
        <v/>
      </c>
      <c r="X217" s="170" t="str">
        <f>IF(G217="maintenance, garden",GOTO X217,IF(G217="Table",GOTO X217,IF(G217="maintenance, project",GOTO X217,"")))</f>
        <v/>
      </c>
      <c r="Y217" s="85" t="str">
        <f>IF(G217="Maintenance, garden",GOTO Y217,IF(G217="Table",GOTO Y217,IF(G217="maintenance, project",GOTO Y217,"")))</f>
        <v/>
      </c>
    </row>
    <row r="218" spans="1:25" s="85" customFormat="1" ht="19.5" customHeight="1" x14ac:dyDescent="0.3">
      <c r="A218" s="86">
        <v>45239</v>
      </c>
      <c r="B218" s="85" t="s">
        <v>346</v>
      </c>
      <c r="C218" s="85" t="s">
        <v>561</v>
      </c>
      <c r="D218" s="85" t="s">
        <v>562</v>
      </c>
      <c r="E218" s="85">
        <v>2</v>
      </c>
      <c r="F218" s="85" t="s">
        <v>516</v>
      </c>
      <c r="G218" s="85" t="s">
        <v>114</v>
      </c>
      <c r="H218" s="170" t="s">
        <v>496</v>
      </c>
      <c r="I218" s="85" t="s">
        <v>554</v>
      </c>
      <c r="J218" s="87" t="str">
        <f>IF(G218="Harvest",GOTO J218,"")</f>
        <v/>
      </c>
      <c r="K218" s="87" t="str">
        <f>IF(G218="Harvest",GOTO K218,"")</f>
        <v/>
      </c>
      <c r="L218" s="88" t="str">
        <f>IF(G218="Fertilize",GOTO L218,"")</f>
        <v/>
      </c>
      <c r="M218" s="89" t="str">
        <f t="shared" si="18"/>
        <v/>
      </c>
      <c r="N218" s="85" t="str">
        <f>IF(G218="fertilize",GOTO N218,"")</f>
        <v/>
      </c>
      <c r="O218" s="89" t="str">
        <f t="shared" si="19"/>
        <v>Radish, French Breakfast</v>
      </c>
      <c r="P218" s="89">
        <f t="shared" si="20"/>
        <v>45253</v>
      </c>
      <c r="Q218" s="87" t="str">
        <f>IF(G218="compost",GOTO Q218,"")</f>
        <v/>
      </c>
      <c r="R218" s="88" t="str">
        <f>IF(G218="compost",GOTO R218,"")</f>
        <v/>
      </c>
      <c r="S218" s="85" t="str">
        <f>IF(G218="compost",GOTO S218,"")</f>
        <v/>
      </c>
      <c r="T218" s="85" t="str">
        <f>IF(G218="compost",GOTO T218,"")</f>
        <v/>
      </c>
      <c r="U218" s="85" t="str">
        <f>IF(G218="compost",GOTO U218,"")</f>
        <v/>
      </c>
      <c r="V218" s="85" t="str">
        <f>IF(G218="compost",GOTO V218,"")</f>
        <v/>
      </c>
      <c r="W218" s="85" t="str">
        <f>IF(G218="compost",GOTO W218,"")</f>
        <v/>
      </c>
      <c r="X218" s="170" t="str">
        <f>IF(G218="maintenance, garden",GOTO X218,IF(G218="Table",GOTO X218,IF(G218="maintenance, project",GOTO X218,"")))</f>
        <v/>
      </c>
      <c r="Y218" s="85" t="str">
        <f>IF(G218="Maintenance, garden",GOTO Y218,IF(G218="Table",GOTO Y218,IF(G218="maintenance, project",GOTO Y218,"")))</f>
        <v/>
      </c>
    </row>
    <row r="219" spans="1:25" s="85" customFormat="1" ht="19.5" customHeight="1" x14ac:dyDescent="0.3">
      <c r="A219" s="86">
        <v>45239</v>
      </c>
      <c r="B219" s="85" t="s">
        <v>346</v>
      </c>
      <c r="C219" s="85" t="s">
        <v>512</v>
      </c>
      <c r="D219" s="85" t="s">
        <v>563</v>
      </c>
      <c r="E219" s="85">
        <v>3</v>
      </c>
      <c r="F219" s="85" t="s">
        <v>564</v>
      </c>
      <c r="G219" s="85" t="s">
        <v>226</v>
      </c>
      <c r="H219" s="170" t="str">
        <f>IF(A219="","",IF(G219="maintenance, garden","",IF(G219="maintenance, project","",IF(G219="compost","",GOTO I219))))</f>
        <v/>
      </c>
      <c r="I219" s="85" t="s">
        <v>382</v>
      </c>
      <c r="J219" s="87" t="str">
        <f>IF(G219="Harvest",GOTO J219,"")</f>
        <v/>
      </c>
      <c r="K219" s="87" t="str">
        <f>IF(G219="Harvest",GOTO K219,"")</f>
        <v/>
      </c>
      <c r="L219" s="88" t="str">
        <f>IF(G219="Fertilize",GOTO L219,"")</f>
        <v/>
      </c>
      <c r="M219" s="89" t="str">
        <f t="shared" si="18"/>
        <v/>
      </c>
      <c r="N219" s="85" t="str">
        <f>IF(G219="fertilize",GOTO N219,"")</f>
        <v/>
      </c>
      <c r="O219" s="89" t="str">
        <f t="shared" si="19"/>
        <v/>
      </c>
      <c r="P219" s="89" t="str">
        <f t="shared" si="20"/>
        <v/>
      </c>
      <c r="Q219" s="87" t="str">
        <f>IF(G219="compost",GOTO Q219,"")</f>
        <v/>
      </c>
      <c r="R219" s="88" t="str">
        <f>IF(G219="compost",GOTO R219,"")</f>
        <v/>
      </c>
      <c r="S219" s="85" t="str">
        <f>IF(G219="compost",GOTO S219,"")</f>
        <v/>
      </c>
      <c r="T219" s="85" t="str">
        <f>IF(G219="compost",GOTO T219,"")</f>
        <v/>
      </c>
      <c r="U219" s="85" t="str">
        <f>IF(G219="compost",GOTO U219,"")</f>
        <v/>
      </c>
      <c r="V219" s="85" t="str">
        <f>IF(G219="compost",GOTO V219,"")</f>
        <v/>
      </c>
      <c r="W219" s="85" t="str">
        <f>IF(G219="compost",GOTO W219,"")</f>
        <v/>
      </c>
      <c r="X219" s="170" t="s">
        <v>565</v>
      </c>
      <c r="Y219" s="85" t="s">
        <v>566</v>
      </c>
    </row>
    <row r="220" spans="1:25" s="85" customFormat="1" ht="19.5" customHeight="1" x14ac:dyDescent="0.3">
      <c r="A220" s="86">
        <v>45239</v>
      </c>
      <c r="B220" s="85" t="s">
        <v>346</v>
      </c>
      <c r="C220" s="85" t="s">
        <v>561</v>
      </c>
      <c r="D220" s="85" t="s">
        <v>567</v>
      </c>
      <c r="E220" s="85">
        <v>4</v>
      </c>
      <c r="F220" s="85" t="s">
        <v>568</v>
      </c>
      <c r="G220" s="85" t="s">
        <v>212</v>
      </c>
      <c r="H220" s="170" t="s">
        <v>569</v>
      </c>
      <c r="I220" s="85" t="s">
        <v>388</v>
      </c>
      <c r="J220" s="87" t="s">
        <v>113</v>
      </c>
      <c r="K220" s="87" t="s">
        <v>113</v>
      </c>
      <c r="L220" s="88" t="str">
        <f>IF(G220="Fertilize",GOTO L220,"")</f>
        <v/>
      </c>
      <c r="M220" s="89" t="str">
        <f t="shared" si="18"/>
        <v/>
      </c>
      <c r="N220" s="85" t="str">
        <f>IF(G220="fertilize",GOTO N220,"")</f>
        <v/>
      </c>
      <c r="O220" s="89" t="str">
        <f t="shared" si="19"/>
        <v/>
      </c>
      <c r="P220" s="89" t="str">
        <f t="shared" si="20"/>
        <v/>
      </c>
      <c r="Q220" s="87" t="str">
        <f>IF(G220="compost",GOTO Q220,"")</f>
        <v/>
      </c>
      <c r="R220" s="88" t="str">
        <f>IF(G220="compost",GOTO R220,"")</f>
        <v/>
      </c>
      <c r="S220" s="85" t="str">
        <f>IF(G220="compost",GOTO S220,"")</f>
        <v/>
      </c>
      <c r="T220" s="85" t="str">
        <f>IF(G220="compost",GOTO T220,"")</f>
        <v/>
      </c>
      <c r="U220" s="85" t="str">
        <f>IF(G220="compost",GOTO U220,"")</f>
        <v/>
      </c>
      <c r="V220" s="85" t="str">
        <f>IF(G220="compost",GOTO V220,"")</f>
        <v/>
      </c>
      <c r="W220" s="85" t="str">
        <f>IF(G220="compost",GOTO W220,"")</f>
        <v/>
      </c>
      <c r="X220" s="170" t="str">
        <f>IF(G220="maintenance, garden",GOTO X220,IF(G220="Table",GOTO X220,IF(G220="maintenance, project",GOTO X220,"")))</f>
        <v/>
      </c>
      <c r="Y220" s="85" t="str">
        <f>IF(G220="Maintenance, garden",GOTO Y220,IF(G220="Table",GOTO Y220,IF(G220="maintenance, project",GOTO Y220,"")))</f>
        <v/>
      </c>
    </row>
    <row r="221" spans="1:25" s="85" customFormat="1" ht="19.5" customHeight="1" x14ac:dyDescent="0.3">
      <c r="A221" s="86">
        <v>45239</v>
      </c>
      <c r="B221" s="85" t="s">
        <v>346</v>
      </c>
      <c r="C221" s="85" t="s">
        <v>561</v>
      </c>
      <c r="D221" s="85" t="s">
        <v>570</v>
      </c>
      <c r="E221" s="85">
        <v>5</v>
      </c>
      <c r="F221" s="85" t="s">
        <v>571</v>
      </c>
      <c r="G221" s="85" t="s">
        <v>373</v>
      </c>
      <c r="H221" s="170" t="str">
        <f>IF(A221="","",IF(G221="maintenance, garden","",IF(G221="maintenance, project","",IF(G221="compost","",GOTO I221))))</f>
        <v/>
      </c>
      <c r="I221" s="85" t="str">
        <f>IF(A221="","",IF(G221="compost","",GOTO I221))</f>
        <v/>
      </c>
      <c r="J221" s="87" t="str">
        <f>IF(G221="Harvest",GOTO J221,"")</f>
        <v/>
      </c>
      <c r="K221" s="87" t="str">
        <f>IF(G221="Harvest",GOTO K221,"")</f>
        <v/>
      </c>
      <c r="L221" s="88" t="str">
        <f>IF(G221="Fertilize",GOTO L221,"")</f>
        <v/>
      </c>
      <c r="M221" s="89" t="str">
        <f t="shared" si="18"/>
        <v/>
      </c>
      <c r="N221" s="85" t="str">
        <f>IF(G221="fertilize",GOTO N221,"")</f>
        <v/>
      </c>
      <c r="O221" s="89" t="str">
        <f t="shared" si="19"/>
        <v/>
      </c>
      <c r="P221" s="89" t="str">
        <f t="shared" si="20"/>
        <v/>
      </c>
      <c r="Q221" s="87">
        <v>84</v>
      </c>
      <c r="R221" s="88" t="s">
        <v>113</v>
      </c>
      <c r="S221" s="85">
        <v>0</v>
      </c>
      <c r="T221" s="85">
        <v>105</v>
      </c>
      <c r="U221" s="85">
        <v>114</v>
      </c>
      <c r="V221" s="85">
        <v>73</v>
      </c>
      <c r="W221" s="85" t="s">
        <v>572</v>
      </c>
      <c r="X221" s="170" t="str">
        <f>IF(G221="maintenance, garden",GOTO X221,IF(G221="Table",GOTO X221,IF(G221="maintenance, project",GOTO X221,"")))</f>
        <v/>
      </c>
      <c r="Y221" s="85" t="str">
        <f>IF(G221="Maintenance, garden",GOTO Y221,IF(G221="Table",GOTO Y221,IF(G221="maintenance, project",GOTO Y221,"")))</f>
        <v/>
      </c>
    </row>
    <row r="222" spans="1:25" s="85" customFormat="1" ht="19.5" customHeight="1" x14ac:dyDescent="0.3">
      <c r="A222" s="86">
        <v>45239</v>
      </c>
      <c r="B222" s="85" t="s">
        <v>346</v>
      </c>
      <c r="C222" s="85" t="s">
        <v>561</v>
      </c>
      <c r="D222" s="85" t="s">
        <v>355</v>
      </c>
      <c r="E222" s="85">
        <v>6</v>
      </c>
      <c r="F222" s="85" t="s">
        <v>573</v>
      </c>
      <c r="G222" s="85" t="s">
        <v>114</v>
      </c>
      <c r="H222" s="170" t="s">
        <v>393</v>
      </c>
      <c r="I222" s="85" t="s">
        <v>574</v>
      </c>
      <c r="J222" s="87" t="str">
        <f>IF(G222="Harvest",GOTO J222,"")</f>
        <v/>
      </c>
      <c r="K222" s="87" t="str">
        <f>IF(G222="Harvest",GOTO K222,"")</f>
        <v/>
      </c>
      <c r="L222" s="88" t="str">
        <f>IF(G222="Fertilize",GOTO L222,"")</f>
        <v/>
      </c>
      <c r="M222" s="89" t="str">
        <f t="shared" si="18"/>
        <v/>
      </c>
      <c r="N222" s="85" t="str">
        <f>IF(G222="fertilize",GOTO N222,"")</f>
        <v/>
      </c>
      <c r="O222" s="89" t="str">
        <f t="shared" si="19"/>
        <v>lettuce</v>
      </c>
      <c r="P222" s="89">
        <f t="shared" si="20"/>
        <v>45253</v>
      </c>
      <c r="Q222" s="87" t="str">
        <f>IF(G222="compost",GOTO Q222,"")</f>
        <v/>
      </c>
      <c r="R222" s="88" t="str">
        <f>IF(G222="compost",GOTO R222,"")</f>
        <v/>
      </c>
      <c r="S222" s="85" t="str">
        <f>IF(G222="compost",GOTO S222,"")</f>
        <v/>
      </c>
      <c r="T222" s="85" t="str">
        <f>IF(G222="compost",GOTO T222,"")</f>
        <v/>
      </c>
      <c r="U222" s="85" t="str">
        <f>IF(G222="compost",GOTO U222,"")</f>
        <v/>
      </c>
      <c r="V222" s="85" t="str">
        <f>IF(G222="compost",GOTO V222,"")</f>
        <v/>
      </c>
      <c r="W222" s="85" t="str">
        <f>IF(G222="compost",GOTO W222,"")</f>
        <v/>
      </c>
      <c r="X222" s="170" t="str">
        <f>IF(G222="maintenance, garden",GOTO X222,IF(G222="Table",GOTO X222,IF(G222="maintenance, project",GOTO X222,"")))</f>
        <v/>
      </c>
      <c r="Y222" s="85" t="str">
        <f>IF(G222="Maintenance, garden",GOTO Y222,IF(G222="Table",GOTO Y222,IF(G222="maintenance, project",GOTO Y222,"")))</f>
        <v/>
      </c>
    </row>
    <row r="223" spans="1:25" s="85" customFormat="1" ht="19.5" customHeight="1" x14ac:dyDescent="0.3">
      <c r="A223" s="86">
        <v>45239</v>
      </c>
      <c r="B223" s="85" t="s">
        <v>376</v>
      </c>
      <c r="C223" s="85" t="s">
        <v>575</v>
      </c>
      <c r="D223" s="85" t="s">
        <v>570</v>
      </c>
      <c r="E223" s="85">
        <v>1</v>
      </c>
      <c r="F223" s="85" t="s">
        <v>576</v>
      </c>
      <c r="G223" s="85" t="s">
        <v>212</v>
      </c>
      <c r="H223" s="170" t="s">
        <v>507</v>
      </c>
      <c r="I223" s="85" t="s">
        <v>466</v>
      </c>
      <c r="J223" s="87">
        <f>79/3</f>
        <v>26.333333333333332</v>
      </c>
      <c r="K223" s="87">
        <v>2</v>
      </c>
      <c r="L223" s="88" t="str">
        <f>IF(G223="Fertilize",GOTO L223,"")</f>
        <v/>
      </c>
      <c r="M223" s="89" t="str">
        <f t="shared" si="18"/>
        <v/>
      </c>
      <c r="N223" s="85" t="str">
        <f>IF(G223="fertilize",GOTO N223,"")</f>
        <v/>
      </c>
      <c r="O223" s="89" t="str">
        <f t="shared" si="19"/>
        <v/>
      </c>
      <c r="P223" s="89" t="str">
        <f t="shared" si="20"/>
        <v/>
      </c>
      <c r="Q223" s="87" t="str">
        <f>IF(G223="compost",GOTO Q223,"")</f>
        <v/>
      </c>
      <c r="R223" s="88" t="str">
        <f>IF(G223="compost",GOTO R223,"")</f>
        <v/>
      </c>
      <c r="S223" s="85" t="str">
        <f>IF(G223="compost",GOTO S223,"")</f>
        <v/>
      </c>
      <c r="T223" s="85" t="str">
        <f>IF(G223="compost",GOTO T223,"")</f>
        <v/>
      </c>
      <c r="U223" s="85" t="str">
        <f>IF(G223="compost",GOTO U223,"")</f>
        <v/>
      </c>
      <c r="V223" s="85" t="str">
        <f>IF(G223="compost",GOTO V223,"")</f>
        <v/>
      </c>
      <c r="W223" s="85" t="str">
        <f>IF(G223="compost",GOTO W223,"")</f>
        <v/>
      </c>
      <c r="X223" s="170" t="str">
        <f>IF(G223="maintenance, garden",GOTO X223,IF(G223="Table",GOTO X223,IF(G223="maintenance, project",GOTO X223,"")))</f>
        <v/>
      </c>
      <c r="Y223" s="85" t="str">
        <f>IF(G223="Maintenance, garden",GOTO Y223,IF(G223="Table",GOTO Y223,IF(G223="maintenance, project",GOTO Y223,"")))</f>
        <v/>
      </c>
    </row>
    <row r="224" spans="1:25" s="85" customFormat="1" ht="19.5" customHeight="1" x14ac:dyDescent="0.3">
      <c r="A224" s="86">
        <v>45239</v>
      </c>
      <c r="B224" s="85" t="s">
        <v>376</v>
      </c>
      <c r="C224" s="85" t="s">
        <v>575</v>
      </c>
      <c r="D224" s="85" t="s">
        <v>577</v>
      </c>
      <c r="E224" s="85">
        <v>2</v>
      </c>
      <c r="F224" s="85" t="s">
        <v>376</v>
      </c>
      <c r="G224" s="85" t="s">
        <v>212</v>
      </c>
      <c r="H224" s="170" t="s">
        <v>507</v>
      </c>
      <c r="I224" s="85" t="s">
        <v>466</v>
      </c>
      <c r="J224" s="87">
        <v>26</v>
      </c>
      <c r="K224" s="87">
        <v>2</v>
      </c>
      <c r="L224" s="88" t="str">
        <f>IF(G224="Fertilize",GOTO L224,"")</f>
        <v/>
      </c>
      <c r="M224" s="89" t="str">
        <f t="shared" ref="M224:M229" si="21">IF(G224="Fertilize",A224+14,"")</f>
        <v/>
      </c>
      <c r="N224" s="85" t="str">
        <f>IF(G224="fertilize",GOTO N224,"")</f>
        <v/>
      </c>
      <c r="O224" s="89" t="str">
        <f t="shared" ref="O224:O229" si="22">IF(G224="Plant",H224,"")</f>
        <v/>
      </c>
      <c r="P224" s="89" t="str">
        <f t="shared" ref="P224:P229" si="23">IF(G224="Plant", A224+14,"")</f>
        <v/>
      </c>
      <c r="Q224" s="87" t="str">
        <f>IF(G224="compost",GOTO Q224,"")</f>
        <v/>
      </c>
      <c r="R224" s="88" t="str">
        <f>IF(G224="compost",GOTO R224,"")</f>
        <v/>
      </c>
      <c r="S224" s="85" t="str">
        <f>IF(G224="compost",GOTO S224,"")</f>
        <v/>
      </c>
      <c r="T224" s="85" t="str">
        <f>IF(G224="compost",GOTO T224,"")</f>
        <v/>
      </c>
      <c r="U224" s="85" t="str">
        <f>IF(G224="compost",GOTO U224,"")</f>
        <v/>
      </c>
      <c r="V224" s="85" t="str">
        <f>IF(G224="compost",GOTO V224,"")</f>
        <v/>
      </c>
      <c r="W224" s="85" t="str">
        <f>IF(G224="compost",GOTO W224,"")</f>
        <v/>
      </c>
      <c r="X224" s="170" t="str">
        <f>IF(G224="maintenance, garden",GOTO X224,IF(G224="Table",GOTO X224,IF(G224="maintenance, project",GOTO X224,"")))</f>
        <v/>
      </c>
      <c r="Y224" s="85" t="str">
        <f>IF(G224="Maintenance, garden",GOTO Y224,IF(G224="Table",GOTO Y224,IF(G224="maintenance, project",GOTO Y224,"")))</f>
        <v/>
      </c>
    </row>
    <row r="225" spans="1:25" s="85" customFormat="1" ht="19.5" customHeight="1" x14ac:dyDescent="0.3">
      <c r="A225" s="86">
        <v>45239</v>
      </c>
      <c r="B225" s="85" t="s">
        <v>376</v>
      </c>
      <c r="C225" s="85" t="s">
        <v>575</v>
      </c>
      <c r="D225" s="85" t="s">
        <v>578</v>
      </c>
      <c r="E225" s="85">
        <v>3</v>
      </c>
      <c r="F225" s="85" t="s">
        <v>579</v>
      </c>
      <c r="G225" s="85" t="s">
        <v>212</v>
      </c>
      <c r="H225" s="170" t="s">
        <v>507</v>
      </c>
      <c r="I225" s="85" t="s">
        <v>466</v>
      </c>
      <c r="J225" s="87">
        <v>26</v>
      </c>
      <c r="K225" s="87">
        <v>3</v>
      </c>
      <c r="L225" s="88" t="str">
        <f>IF(G225="Fertilize",GOTO L225,"")</f>
        <v/>
      </c>
      <c r="M225" s="89" t="str">
        <f t="shared" si="21"/>
        <v/>
      </c>
      <c r="N225" s="85" t="str">
        <f>IF(G225="fertilize",GOTO N225,"")</f>
        <v/>
      </c>
      <c r="O225" s="89" t="str">
        <f t="shared" si="22"/>
        <v/>
      </c>
      <c r="P225" s="89" t="str">
        <f t="shared" si="23"/>
        <v/>
      </c>
      <c r="Q225" s="87" t="str">
        <f>IF(G225="compost",GOTO Q225,"")</f>
        <v/>
      </c>
      <c r="R225" s="88" t="str">
        <f>IF(G225="compost",GOTO R225,"")</f>
        <v/>
      </c>
      <c r="S225" s="85" t="str">
        <f>IF(G225="compost",GOTO S225,"")</f>
        <v/>
      </c>
      <c r="T225" s="85" t="str">
        <f>IF(G225="compost",GOTO T225,"")</f>
        <v/>
      </c>
      <c r="U225" s="85" t="str">
        <f>IF(G225="compost",GOTO U225,"")</f>
        <v/>
      </c>
      <c r="V225" s="85" t="str">
        <f>IF(G225="compost",GOTO V225,"")</f>
        <v/>
      </c>
      <c r="W225" s="85" t="str">
        <f>IF(G225="compost",GOTO W225,"")</f>
        <v/>
      </c>
      <c r="X225" s="170" t="str">
        <f>IF(G225="maintenance, garden",GOTO X225,IF(G225="Table",GOTO X225,IF(G225="maintenance, project",GOTO X225,"")))</f>
        <v/>
      </c>
      <c r="Y225" s="85" t="str">
        <f>IF(G225="Maintenance, garden",GOTO Y225,IF(G225="Table",GOTO Y225,IF(G225="maintenance, project",GOTO Y225,"")))</f>
        <v/>
      </c>
    </row>
    <row r="226" spans="1:25" s="85" customFormat="1" ht="19.5" customHeight="1" x14ac:dyDescent="0.3">
      <c r="A226" s="86">
        <v>45239</v>
      </c>
      <c r="B226" s="85" t="s">
        <v>376</v>
      </c>
      <c r="C226" s="85" t="s">
        <v>575</v>
      </c>
      <c r="D226" s="85" t="s">
        <v>580</v>
      </c>
      <c r="E226" s="85">
        <v>4</v>
      </c>
      <c r="F226" s="85" t="s">
        <v>516</v>
      </c>
      <c r="G226" s="85" t="s">
        <v>212</v>
      </c>
      <c r="H226" s="170" t="s">
        <v>581</v>
      </c>
      <c r="I226" s="85" t="s">
        <v>582</v>
      </c>
      <c r="J226" s="87">
        <v>0</v>
      </c>
      <c r="K226" s="87">
        <v>4</v>
      </c>
      <c r="L226" s="88" t="str">
        <f>IF(G226="Fertilize",GOTO L226,"")</f>
        <v/>
      </c>
      <c r="M226" s="89" t="str">
        <f t="shared" si="21"/>
        <v/>
      </c>
      <c r="N226" s="85" t="str">
        <f>IF(G226="fertilize",GOTO N226,"")</f>
        <v/>
      </c>
      <c r="O226" s="89" t="str">
        <f t="shared" si="22"/>
        <v/>
      </c>
      <c r="P226" s="89" t="str">
        <f t="shared" si="23"/>
        <v/>
      </c>
      <c r="Q226" s="87" t="str">
        <f>IF(G226="compost",GOTO Q226,"")</f>
        <v/>
      </c>
      <c r="R226" s="88" t="str">
        <f>IF(G226="compost",GOTO R226,"")</f>
        <v/>
      </c>
      <c r="S226" s="85" t="str">
        <f>IF(G226="compost",GOTO S226,"")</f>
        <v/>
      </c>
      <c r="T226" s="85" t="str">
        <f>IF(G226="compost",GOTO T226,"")</f>
        <v/>
      </c>
      <c r="U226" s="85" t="str">
        <f>IF(G226="compost",GOTO U226,"")</f>
        <v/>
      </c>
      <c r="V226" s="85" t="str">
        <f>IF(G226="compost",GOTO V226,"")</f>
        <v/>
      </c>
      <c r="W226" s="85" t="str">
        <f>IF(G226="compost",GOTO W226,"")</f>
        <v/>
      </c>
      <c r="X226" s="170" t="str">
        <f>IF(G226="maintenance, garden",GOTO X226,IF(G226="Table",GOTO X226,IF(G226="maintenance, project",GOTO X226,"")))</f>
        <v/>
      </c>
      <c r="Y226" s="85" t="str">
        <f>IF(G226="Maintenance, garden",GOTO Y226,IF(G226="Table",GOTO Y226,IF(G226="maintenance, project",GOTO Y226,"")))</f>
        <v/>
      </c>
    </row>
    <row r="227" spans="1:25" s="85" customFormat="1" ht="19.5" customHeight="1" x14ac:dyDescent="0.3">
      <c r="A227" s="86">
        <v>45239</v>
      </c>
      <c r="B227" s="85" t="s">
        <v>376</v>
      </c>
      <c r="C227" s="85" t="s">
        <v>575</v>
      </c>
      <c r="D227" s="85" t="s">
        <v>113</v>
      </c>
      <c r="E227" s="85">
        <v>5</v>
      </c>
      <c r="F227" s="85" t="s">
        <v>583</v>
      </c>
      <c r="G227" s="85" t="s">
        <v>226</v>
      </c>
      <c r="H227" s="170" t="s">
        <v>753</v>
      </c>
      <c r="I227" s="85" t="s">
        <v>752</v>
      </c>
      <c r="J227" s="87" t="str">
        <f>IF(G227="Harvest",GOTO J227,"")</f>
        <v/>
      </c>
      <c r="K227" s="87" t="str">
        <f>IF(G227="Harvest",GOTO K227,"")</f>
        <v/>
      </c>
      <c r="L227" s="88" t="str">
        <f>IF(G227="Fertilize",GOTO L227,"")</f>
        <v/>
      </c>
      <c r="M227" s="89" t="str">
        <f t="shared" si="21"/>
        <v/>
      </c>
      <c r="N227" s="85" t="str">
        <f>IF(G227="fertilize",GOTO N227,"")</f>
        <v/>
      </c>
      <c r="O227" s="89" t="str">
        <f t="shared" si="22"/>
        <v/>
      </c>
      <c r="P227" s="89" t="str">
        <f t="shared" si="23"/>
        <v/>
      </c>
      <c r="Q227" s="87" t="str">
        <f>IF(G227="compost",GOTO Q227,"")</f>
        <v/>
      </c>
      <c r="R227" s="88" t="str">
        <f>IF(G227="compost",GOTO R227,"")</f>
        <v/>
      </c>
      <c r="S227" s="85" t="str">
        <f>IF(G227="compost",GOTO S227,"")</f>
        <v/>
      </c>
      <c r="T227" s="85" t="str">
        <f>IF(G227="compost",GOTO T227,"")</f>
        <v/>
      </c>
      <c r="U227" s="85" t="str">
        <f>IF(G227="compost",GOTO U227,"")</f>
        <v/>
      </c>
      <c r="V227" s="85" t="str">
        <f>IF(G227="compost",GOTO V227,"")</f>
        <v/>
      </c>
      <c r="W227" s="85" t="str">
        <f>IF(G227="compost",GOTO W227,"")</f>
        <v/>
      </c>
      <c r="X227" s="170" t="s">
        <v>584</v>
      </c>
      <c r="Y227" s="85" t="s">
        <v>585</v>
      </c>
    </row>
    <row r="228" spans="1:25" s="85" customFormat="1" ht="19.5" customHeight="1" x14ac:dyDescent="0.3">
      <c r="A228" s="86">
        <v>45239</v>
      </c>
      <c r="B228" s="85" t="s">
        <v>376</v>
      </c>
      <c r="C228" s="85" t="s">
        <v>575</v>
      </c>
      <c r="D228" s="85" t="s">
        <v>471</v>
      </c>
      <c r="E228" s="85">
        <v>6</v>
      </c>
      <c r="F228" s="85" t="s">
        <v>573</v>
      </c>
      <c r="G228" s="85" t="s">
        <v>373</v>
      </c>
      <c r="H228" s="170" t="str">
        <f>IF(A228="","",IF(G228="maintenance, garden","",IF(G228="maintenance, project","",IF(G228="compost","",GOTO I228))))</f>
        <v/>
      </c>
      <c r="I228" s="85" t="str">
        <f>IF(A228="","",IF(G228="compost","",GOTO I228))</f>
        <v/>
      </c>
      <c r="J228" s="87" t="str">
        <f>IF(G228="Harvest",GOTO J228,"")</f>
        <v/>
      </c>
      <c r="K228" s="87" t="str">
        <f>IF(G228="Harvest",GOTO K228,"")</f>
        <v/>
      </c>
      <c r="L228" s="88" t="str">
        <f>IF(G228="Fertilize",GOTO L228,"")</f>
        <v/>
      </c>
      <c r="M228" s="89" t="str">
        <f t="shared" si="21"/>
        <v/>
      </c>
      <c r="N228" s="85" t="str">
        <f>IF(G228="fertilize",GOTO N228,"")</f>
        <v/>
      </c>
      <c r="O228" s="89" t="str">
        <f t="shared" si="22"/>
        <v/>
      </c>
      <c r="P228" s="89" t="str">
        <f t="shared" si="23"/>
        <v/>
      </c>
      <c r="Q228" s="87" t="s">
        <v>113</v>
      </c>
      <c r="R228" s="88" t="s">
        <v>586</v>
      </c>
      <c r="S228" s="85">
        <v>0</v>
      </c>
      <c r="T228" s="85">
        <v>98</v>
      </c>
      <c r="U228" s="85">
        <v>110</v>
      </c>
      <c r="V228" s="85">
        <v>72</v>
      </c>
      <c r="W228" s="85" t="s">
        <v>587</v>
      </c>
      <c r="X228" s="170" t="str">
        <f>IF(G228="maintenance, garden",GOTO X228,IF(G228="Table",GOTO X228,IF(G228="maintenance, project",GOTO X228,"")))</f>
        <v/>
      </c>
      <c r="Y228" s="85" t="str">
        <f>IF(G228="Maintenance, garden",GOTO Y228,IF(G228="Table",GOTO Y228,IF(G228="maintenance, project",GOTO Y228,"")))</f>
        <v/>
      </c>
    </row>
    <row r="229" spans="1:25" s="85" customFormat="1" ht="19.5" customHeight="1" x14ac:dyDescent="0.3">
      <c r="A229" s="86">
        <v>45241</v>
      </c>
      <c r="B229" s="85" t="s">
        <v>113</v>
      </c>
      <c r="C229" s="85" t="s">
        <v>211</v>
      </c>
      <c r="D229" s="85" t="s">
        <v>113</v>
      </c>
      <c r="E229" s="85" t="s">
        <v>113</v>
      </c>
      <c r="F229" s="85" t="s">
        <v>113</v>
      </c>
      <c r="G229" s="85" t="s">
        <v>226</v>
      </c>
      <c r="H229" s="170" t="str">
        <f>IF(A229="","",IF(G229="maintenance, garden","",IF(G229="maintenance, project","",IF(G229="compost","",GOTO I229))))</f>
        <v/>
      </c>
      <c r="I229" s="85" t="s">
        <v>521</v>
      </c>
      <c r="J229" s="87" t="str">
        <f>IF(G229="Harvest",GOTO J229,"")</f>
        <v/>
      </c>
      <c r="K229" s="87" t="str">
        <f>IF(G229="Harvest",GOTO K229,"")</f>
        <v/>
      </c>
      <c r="L229" s="88" t="str">
        <f>IF(G229="Fertilize",GOTO L229,"")</f>
        <v/>
      </c>
      <c r="M229" s="89" t="str">
        <f t="shared" si="21"/>
        <v/>
      </c>
      <c r="N229" s="85" t="str">
        <f>IF(G229="fertilize",GOTO N229,"")</f>
        <v/>
      </c>
      <c r="O229" s="89" t="str">
        <f t="shared" si="22"/>
        <v/>
      </c>
      <c r="P229" s="89" t="str">
        <f t="shared" si="23"/>
        <v/>
      </c>
      <c r="Q229" s="87" t="str">
        <f>IF(G229="compost",GOTO Q229,"")</f>
        <v/>
      </c>
      <c r="R229" s="88" t="str">
        <f>IF(G229="compost",GOTO R229,"")</f>
        <v/>
      </c>
      <c r="S229" s="85" t="str">
        <f>IF(G229="compost",GOTO S229,"")</f>
        <v/>
      </c>
      <c r="T229" s="85" t="str">
        <f>IF(G229="compost",GOTO T229,"")</f>
        <v/>
      </c>
      <c r="U229" s="85" t="str">
        <f>IF(G229="compost",GOTO U229,"")</f>
        <v/>
      </c>
      <c r="V229" s="85" t="str">
        <f>IF(G229="compost",GOTO V229,"")</f>
        <v/>
      </c>
      <c r="W229" s="85" t="str">
        <f>IF(G229="compost",GOTO W229,"")</f>
        <v/>
      </c>
      <c r="X229" s="170" t="s">
        <v>588</v>
      </c>
      <c r="Y229" s="85" t="s">
        <v>589</v>
      </c>
    </row>
    <row r="230" spans="1:25" s="85" customFormat="1" ht="19.5" customHeight="1" x14ac:dyDescent="0.3">
      <c r="A230" s="86">
        <v>45244</v>
      </c>
      <c r="B230" s="85" t="s">
        <v>460</v>
      </c>
      <c r="C230" s="85" t="s">
        <v>590</v>
      </c>
      <c r="D230" s="85" t="s">
        <v>591</v>
      </c>
      <c r="E230" s="85">
        <v>1</v>
      </c>
      <c r="F230" s="85" t="s">
        <v>579</v>
      </c>
      <c r="G230" s="85" t="s">
        <v>212</v>
      </c>
      <c r="H230" s="170" t="s">
        <v>266</v>
      </c>
      <c r="I230" s="85" t="s">
        <v>259</v>
      </c>
      <c r="J230" s="87">
        <v>1</v>
      </c>
      <c r="K230" s="87">
        <v>2</v>
      </c>
      <c r="L230" s="88" t="str">
        <f>IF(G230="Fertilize",GOTO L230,"")</f>
        <v/>
      </c>
      <c r="M230" s="89" t="str">
        <f t="shared" ref="M230:M260" si="24">IF(G230="Fertilize",A230+14,"")</f>
        <v/>
      </c>
      <c r="N230" s="85" t="str">
        <f>IF(G230="fertilize",GOTO N230,"")</f>
        <v/>
      </c>
      <c r="O230" s="89" t="str">
        <f t="shared" ref="O230:O260" si="25">IF(G230="Plant",H230,"")</f>
        <v/>
      </c>
      <c r="P230" s="89" t="str">
        <f t="shared" ref="P230:P260" si="26">IF(G230="Plant", A230+14,"")</f>
        <v/>
      </c>
      <c r="Q230" s="87" t="str">
        <f>IF(G230="compost",GOTO Q230,"")</f>
        <v/>
      </c>
      <c r="R230" s="88" t="str">
        <f>IF(G230="compost",GOTO R230,"")</f>
        <v/>
      </c>
      <c r="S230" s="85" t="str">
        <f>IF(G230="compost",GOTO S230,"")</f>
        <v/>
      </c>
      <c r="T230" s="85" t="str">
        <f>IF(G230="compost",GOTO T230,"")</f>
        <v/>
      </c>
      <c r="U230" s="85" t="str">
        <f>IF(G230="compost",GOTO U230,"")</f>
        <v/>
      </c>
      <c r="V230" s="85" t="str">
        <f>IF(G230="compost",GOTO V230,"")</f>
        <v/>
      </c>
      <c r="W230" s="85" t="str">
        <f>IF(G230="compost",GOTO W230,"")</f>
        <v/>
      </c>
      <c r="X230" s="170" t="str">
        <f>IF(G230="maintenance, garden",GOTO X230,IF(G230="Table",GOTO X230,IF(G230="maintenance, project",GOTO X230,"")))</f>
        <v/>
      </c>
      <c r="Y230" s="85" t="str">
        <f>IF(G230="Maintenance, garden",GOTO Y230,IF(G230="Table",GOTO Y230,IF(G230="maintenance, project",GOTO Y230,"")))</f>
        <v/>
      </c>
    </row>
    <row r="231" spans="1:25" s="85" customFormat="1" ht="19.5" customHeight="1" x14ac:dyDescent="0.3">
      <c r="A231" s="86">
        <v>45244</v>
      </c>
      <c r="B231" s="85" t="s">
        <v>460</v>
      </c>
      <c r="C231" s="85" t="s">
        <v>461</v>
      </c>
      <c r="D231" s="85" t="s">
        <v>113</v>
      </c>
      <c r="E231" s="85">
        <v>2</v>
      </c>
      <c r="F231" s="85" t="s">
        <v>346</v>
      </c>
      <c r="G231" s="85" t="s">
        <v>212</v>
      </c>
      <c r="H231" s="170" t="s">
        <v>350</v>
      </c>
      <c r="I231" s="85" t="s">
        <v>344</v>
      </c>
      <c r="J231" s="87">
        <v>1</v>
      </c>
      <c r="K231" s="87">
        <v>6</v>
      </c>
      <c r="L231" s="88" t="str">
        <f>IF(G231="Fertilize",GOTO L231,"")</f>
        <v/>
      </c>
      <c r="M231" s="89" t="str">
        <f t="shared" si="24"/>
        <v/>
      </c>
      <c r="N231" s="85" t="str">
        <f>IF(G231="fertilize",GOTO N231,"")</f>
        <v/>
      </c>
      <c r="O231" s="89" t="str">
        <f t="shared" si="25"/>
        <v/>
      </c>
      <c r="P231" s="89" t="str">
        <f t="shared" si="26"/>
        <v/>
      </c>
      <c r="Q231" s="87" t="str">
        <f>IF(G231="compost",GOTO Q231,"")</f>
        <v/>
      </c>
      <c r="R231" s="88" t="str">
        <f>IF(G231="compost",GOTO R231,"")</f>
        <v/>
      </c>
      <c r="S231" s="85" t="str">
        <f>IF(G231="compost",GOTO S231,"")</f>
        <v/>
      </c>
      <c r="T231" s="85" t="str">
        <f>IF(G231="compost",GOTO T231,"")</f>
        <v/>
      </c>
      <c r="U231" s="85" t="str">
        <f>IF(G231="compost",GOTO U231,"")</f>
        <v/>
      </c>
      <c r="V231" s="85" t="str">
        <f>IF(G231="compost",GOTO V231,"")</f>
        <v/>
      </c>
      <c r="W231" s="85" t="str">
        <f>IF(G231="compost",GOTO W231,"")</f>
        <v/>
      </c>
      <c r="X231" s="170" t="str">
        <f>IF(G231="maintenance, garden",GOTO X231,IF(G231="Table",GOTO X231,IF(G231="maintenance, project",GOTO X231,"")))</f>
        <v/>
      </c>
      <c r="Y231" s="85" t="str">
        <f>IF(G231="Maintenance, garden",GOTO Y231,IF(G231="Table",GOTO Y231,IF(G231="maintenance, project",GOTO Y231,"")))</f>
        <v/>
      </c>
    </row>
    <row r="232" spans="1:25" s="85" customFormat="1" ht="19.5" customHeight="1" x14ac:dyDescent="0.3">
      <c r="A232" s="86">
        <v>45244</v>
      </c>
      <c r="B232" s="85" t="s">
        <v>460</v>
      </c>
      <c r="C232" s="85" t="s">
        <v>590</v>
      </c>
      <c r="D232" s="85" t="s">
        <v>465</v>
      </c>
      <c r="E232" s="85">
        <v>3</v>
      </c>
      <c r="F232" s="85" t="s">
        <v>544</v>
      </c>
      <c r="G232" s="85" t="s">
        <v>212</v>
      </c>
      <c r="H232" s="170" t="s">
        <v>592</v>
      </c>
      <c r="I232" s="85" t="s">
        <v>593</v>
      </c>
      <c r="J232" s="87">
        <v>1</v>
      </c>
      <c r="K232" s="87">
        <v>10</v>
      </c>
      <c r="L232" s="88" t="str">
        <f>IF(G232="Fertilize",GOTO L232,"")</f>
        <v/>
      </c>
      <c r="M232" s="89" t="str">
        <f t="shared" si="24"/>
        <v/>
      </c>
      <c r="N232" s="85" t="str">
        <f>IF(G232="fertilize",GOTO N232,"")</f>
        <v/>
      </c>
      <c r="O232" s="89" t="str">
        <f t="shared" si="25"/>
        <v/>
      </c>
      <c r="P232" s="89" t="str">
        <f t="shared" si="26"/>
        <v/>
      </c>
      <c r="Q232" s="87" t="str">
        <f>IF(G232="compost",GOTO Q232,"")</f>
        <v/>
      </c>
      <c r="R232" s="88" t="str">
        <f>IF(G232="compost",GOTO R232,"")</f>
        <v/>
      </c>
      <c r="S232" s="85" t="str">
        <f>IF(G232="compost",GOTO S232,"")</f>
        <v/>
      </c>
      <c r="T232" s="85" t="str">
        <f>IF(G232="compost",GOTO T232,"")</f>
        <v/>
      </c>
      <c r="U232" s="85" t="str">
        <f>IF(G232="compost",GOTO U232,"")</f>
        <v/>
      </c>
      <c r="V232" s="85" t="str">
        <f>IF(G232="compost",GOTO V232,"")</f>
        <v/>
      </c>
      <c r="W232" s="85" t="str">
        <f>IF(G232="compost",GOTO W232,"")</f>
        <v/>
      </c>
      <c r="X232" s="170" t="str">
        <f>IF(G232="maintenance, garden",GOTO X232,IF(G232="Table",GOTO X232,IF(G232="maintenance, project",GOTO X232,"")))</f>
        <v/>
      </c>
      <c r="Y232" s="85" t="str">
        <f>IF(G232="Maintenance, garden",GOTO Y232,IF(G232="Table",GOTO Y232,IF(G232="maintenance, project",GOTO Y232,"")))</f>
        <v/>
      </c>
    </row>
    <row r="233" spans="1:25" s="85" customFormat="1" ht="19.5" customHeight="1" x14ac:dyDescent="0.3">
      <c r="A233" s="86">
        <v>45244</v>
      </c>
      <c r="B233" s="85" t="s">
        <v>460</v>
      </c>
      <c r="C233" s="85" t="s">
        <v>590</v>
      </c>
      <c r="D233" s="85" t="s">
        <v>465</v>
      </c>
      <c r="E233" s="85">
        <v>3</v>
      </c>
      <c r="F233" s="85" t="s">
        <v>544</v>
      </c>
      <c r="G233" s="85" t="s">
        <v>212</v>
      </c>
      <c r="H233" s="170" t="s">
        <v>594</v>
      </c>
      <c r="I233" s="85" t="s">
        <v>595</v>
      </c>
      <c r="J233" s="87">
        <v>1</v>
      </c>
      <c r="K233" s="87">
        <v>11</v>
      </c>
      <c r="L233" s="88" t="str">
        <f>IF(G233="Fertilize",GOTO L233,"")</f>
        <v/>
      </c>
      <c r="M233" s="89" t="str">
        <f t="shared" si="24"/>
        <v/>
      </c>
      <c r="N233" s="85" t="str">
        <f>IF(G233="fertilize",GOTO N233,"")</f>
        <v/>
      </c>
      <c r="O233" s="89" t="str">
        <f t="shared" si="25"/>
        <v/>
      </c>
      <c r="P233" s="89" t="str">
        <f t="shared" si="26"/>
        <v/>
      </c>
      <c r="Q233" s="87" t="str">
        <f>IF(G233="compost",GOTO Q233,"")</f>
        <v/>
      </c>
      <c r="R233" s="88" t="str">
        <f>IF(G233="compost",GOTO R233,"")</f>
        <v/>
      </c>
      <c r="S233" s="85" t="str">
        <f>IF(G233="compost",GOTO S233,"")</f>
        <v/>
      </c>
      <c r="T233" s="85" t="str">
        <f>IF(G233="compost",GOTO T233,"")</f>
        <v/>
      </c>
      <c r="U233" s="85" t="str">
        <f>IF(G233="compost",GOTO U233,"")</f>
        <v/>
      </c>
      <c r="V233" s="85" t="str">
        <f>IF(G233="compost",GOTO V233,"")</f>
        <v/>
      </c>
      <c r="W233" s="85" t="str">
        <f>IF(G233="compost",GOTO W233,"")</f>
        <v/>
      </c>
      <c r="X233" s="170" t="str">
        <f>IF(G233="maintenance, garden",GOTO X233,IF(G233="Table",GOTO X233,IF(G233="maintenance, project",GOTO X233,"")))</f>
        <v/>
      </c>
      <c r="Y233" s="85" t="str">
        <f>IF(G233="Maintenance, garden",GOTO Y233,IF(G233="Table",GOTO Y233,IF(G233="maintenance, project",GOTO Y233,"")))</f>
        <v/>
      </c>
    </row>
    <row r="234" spans="1:25" s="85" customFormat="1" ht="19.5" customHeight="1" x14ac:dyDescent="0.3">
      <c r="A234" s="86">
        <v>45244</v>
      </c>
      <c r="B234" s="85" t="s">
        <v>460</v>
      </c>
      <c r="C234" s="85" t="s">
        <v>590</v>
      </c>
      <c r="D234" s="85" t="s">
        <v>113</v>
      </c>
      <c r="E234" s="85">
        <v>4</v>
      </c>
      <c r="F234" s="85" t="s">
        <v>583</v>
      </c>
      <c r="G234" s="85" t="s">
        <v>598</v>
      </c>
      <c r="H234" s="170" t="s">
        <v>596</v>
      </c>
      <c r="I234" s="85" t="s">
        <v>470</v>
      </c>
      <c r="J234" s="87" t="s">
        <v>113</v>
      </c>
      <c r="K234" s="87" t="s">
        <v>113</v>
      </c>
      <c r="L234" s="88" t="str">
        <f>IF(G234="Fertilize",GOTO L234,"")</f>
        <v/>
      </c>
      <c r="M234" s="89" t="str">
        <f t="shared" si="24"/>
        <v/>
      </c>
      <c r="N234" s="85" t="str">
        <f>IF(G234="fertilize",GOTO N234,"")</f>
        <v/>
      </c>
      <c r="O234" s="89" t="str">
        <f t="shared" si="25"/>
        <v/>
      </c>
      <c r="P234" s="89" t="str">
        <f t="shared" si="26"/>
        <v/>
      </c>
      <c r="Q234" s="87" t="str">
        <f>IF(G234="compost",GOTO Q234,"")</f>
        <v/>
      </c>
      <c r="R234" s="88" t="str">
        <f>IF(G234="compost",GOTO R234,"")</f>
        <v/>
      </c>
      <c r="S234" s="85" t="str">
        <f>IF(G234="compost",GOTO S234,"")</f>
        <v/>
      </c>
      <c r="T234" s="85" t="str">
        <f>IF(G234="compost",GOTO T234,"")</f>
        <v/>
      </c>
      <c r="U234" s="85" t="str">
        <f>IF(G234="compost",GOTO U234,"")</f>
        <v/>
      </c>
      <c r="V234" s="85" t="str">
        <f>IF(G234="compost",GOTO V234,"")</f>
        <v/>
      </c>
      <c r="W234" s="85" t="str">
        <f>IF(G234="compost",GOTO W234,"")</f>
        <v/>
      </c>
      <c r="X234" s="170" t="s">
        <v>113</v>
      </c>
      <c r="Y234" s="85" t="s">
        <v>113</v>
      </c>
    </row>
    <row r="235" spans="1:25" s="85" customFormat="1" ht="19.5" customHeight="1" x14ac:dyDescent="0.3">
      <c r="A235" s="86">
        <v>45244</v>
      </c>
      <c r="B235" s="85" t="s">
        <v>346</v>
      </c>
      <c r="C235" s="85" t="s">
        <v>461</v>
      </c>
      <c r="D235" s="85" t="s">
        <v>597</v>
      </c>
      <c r="E235" s="85">
        <v>5</v>
      </c>
      <c r="F235" s="85" t="s">
        <v>480</v>
      </c>
      <c r="G235" s="85" t="s">
        <v>373</v>
      </c>
      <c r="H235" s="170" t="str">
        <f>IF(A235="","",IF(G235="maintenance, garden","",IF(G235="maintenance, project","",IF(G235="compost","",GOTO I235))))</f>
        <v/>
      </c>
      <c r="I235" s="85" t="str">
        <f>IF(A235="","",IF(G235="compost","",GOTO I235))</f>
        <v/>
      </c>
      <c r="J235" s="87" t="str">
        <f>IF(G235="Harvest",GOTO J235,"")</f>
        <v/>
      </c>
      <c r="K235" s="87" t="str">
        <f>IF(G235="Harvest",GOTO K235,"")</f>
        <v/>
      </c>
      <c r="L235" s="88" t="str">
        <f>IF(G235="Fertilize",GOTO L235,"")</f>
        <v/>
      </c>
      <c r="M235" s="89" t="str">
        <f t="shared" si="24"/>
        <v/>
      </c>
      <c r="N235" s="85" t="str">
        <f>IF(G235="fertilize",GOTO N235,"")</f>
        <v/>
      </c>
      <c r="O235" s="89" t="str">
        <f t="shared" si="25"/>
        <v/>
      </c>
      <c r="P235" s="89" t="str">
        <f t="shared" si="26"/>
        <v/>
      </c>
      <c r="Q235" s="87">
        <v>63</v>
      </c>
      <c r="R235" s="88"/>
      <c r="S235" s="85">
        <v>2.1</v>
      </c>
      <c r="T235" s="85">
        <v>100</v>
      </c>
      <c r="U235" s="85">
        <v>104</v>
      </c>
      <c r="V235" s="85">
        <v>68</v>
      </c>
      <c r="W235" s="85" t="s">
        <v>599</v>
      </c>
      <c r="X235" s="170" t="str">
        <f>IF(G235="maintenance, garden",GOTO X235,IF(G235="Table",GOTO X235,IF(G235="maintenance, project",GOTO X235,"")))</f>
        <v/>
      </c>
      <c r="Y235" s="85" t="str">
        <f>IF(G235="Maintenance, garden",GOTO Y235,IF(G235="Table",GOTO Y235,IF(G235="maintenance, project",GOTO Y235,"")))</f>
        <v/>
      </c>
    </row>
    <row r="236" spans="1:25" s="85" customFormat="1" ht="19.5" customHeight="1" x14ac:dyDescent="0.3">
      <c r="A236" s="86">
        <v>45260</v>
      </c>
      <c r="B236" s="85" t="s">
        <v>460</v>
      </c>
      <c r="C236" s="85" t="s">
        <v>512</v>
      </c>
      <c r="D236" s="85" t="s">
        <v>600</v>
      </c>
      <c r="E236" s="85" t="s">
        <v>601</v>
      </c>
      <c r="F236" s="85" t="s">
        <v>602</v>
      </c>
      <c r="G236" s="85" t="s">
        <v>212</v>
      </c>
      <c r="H236" s="170" t="s">
        <v>500</v>
      </c>
      <c r="I236" s="85" t="s">
        <v>344</v>
      </c>
      <c r="J236" s="87">
        <v>4</v>
      </c>
      <c r="K236" s="87">
        <v>7</v>
      </c>
      <c r="L236" s="88" t="str">
        <f>IF(G236="Fertilize",GOTO L236,"")</f>
        <v/>
      </c>
      <c r="M236" s="89" t="str">
        <f t="shared" si="24"/>
        <v/>
      </c>
      <c r="N236" s="85" t="str">
        <f>IF(G236="fertilize",GOTO N236,"")</f>
        <v/>
      </c>
      <c r="O236" s="89" t="str">
        <f t="shared" si="25"/>
        <v/>
      </c>
      <c r="P236" s="89" t="str">
        <f t="shared" si="26"/>
        <v/>
      </c>
      <c r="Q236" s="87" t="str">
        <f>IF(G236="compost",GOTO Q236,"")</f>
        <v/>
      </c>
      <c r="R236" s="88" t="str">
        <f>IF(G236="compost",GOTO R236,"")</f>
        <v/>
      </c>
      <c r="S236" s="85" t="str">
        <f>IF(G236="compost",GOTO S236,"")</f>
        <v/>
      </c>
      <c r="T236" s="85" t="str">
        <f>IF(G236="compost",GOTO T236,"")</f>
        <v/>
      </c>
      <c r="U236" s="85" t="str">
        <f>IF(G236="compost",GOTO U236,"")</f>
        <v/>
      </c>
      <c r="V236" s="85" t="str">
        <f>IF(G236="compost",GOTO V236,"")</f>
        <v/>
      </c>
      <c r="W236" s="85" t="str">
        <f>IF(G236="compost",GOTO W236,"")</f>
        <v/>
      </c>
      <c r="X236" s="170" t="str">
        <f>IF(G236="maintenance, garden",GOTO X236,IF(G236="Table",GOTO X236,IF(G236="maintenance, project",GOTO X236,"")))</f>
        <v/>
      </c>
      <c r="Y236" s="85" t="str">
        <f>IF(G236="Maintenance, garden",GOTO Y236,IF(G236="Table",GOTO Y236,IF(G236="maintenance, project",GOTO Y236,"")))</f>
        <v/>
      </c>
    </row>
    <row r="237" spans="1:25" s="85" customFormat="1" ht="19.5" customHeight="1" x14ac:dyDescent="0.3">
      <c r="A237" s="86">
        <v>45260</v>
      </c>
      <c r="B237" s="85" t="s">
        <v>460</v>
      </c>
      <c r="C237" s="85" t="s">
        <v>512</v>
      </c>
      <c r="D237" s="85" t="s">
        <v>600</v>
      </c>
      <c r="E237" s="85" t="s">
        <v>601</v>
      </c>
      <c r="F237" s="85" t="s">
        <v>602</v>
      </c>
      <c r="G237" s="85" t="s">
        <v>212</v>
      </c>
      <c r="H237" s="170" t="s">
        <v>266</v>
      </c>
      <c r="I237" s="85" t="s">
        <v>344</v>
      </c>
      <c r="J237" s="87">
        <v>3</v>
      </c>
      <c r="K237" s="87">
        <v>13</v>
      </c>
      <c r="L237" s="88" t="str">
        <f>IF(G237="Fertilize",GOTO L237,"")</f>
        <v/>
      </c>
      <c r="M237" s="89" t="str">
        <f t="shared" si="24"/>
        <v/>
      </c>
      <c r="N237" s="85" t="str">
        <f>IF(G237="fertilize",GOTO N237,"")</f>
        <v/>
      </c>
      <c r="O237" s="89" t="str">
        <f t="shared" si="25"/>
        <v/>
      </c>
      <c r="P237" s="89" t="str">
        <f t="shared" si="26"/>
        <v/>
      </c>
      <c r="Q237" s="87" t="str">
        <f>IF(G237="compost",GOTO Q237,"")</f>
        <v/>
      </c>
      <c r="R237" s="88" t="str">
        <f>IF(G237="compost",GOTO R237,"")</f>
        <v/>
      </c>
      <c r="S237" s="85" t="str">
        <f>IF(G237="compost",GOTO S237,"")</f>
        <v/>
      </c>
      <c r="T237" s="85" t="str">
        <f>IF(G237="compost",GOTO T237,"")</f>
        <v/>
      </c>
      <c r="U237" s="85" t="str">
        <f>IF(G237="compost",GOTO U237,"")</f>
        <v/>
      </c>
      <c r="V237" s="85" t="str">
        <f>IF(G237="compost",GOTO V237,"")</f>
        <v/>
      </c>
      <c r="W237" s="85" t="str">
        <f>IF(G237="compost",GOTO W237,"")</f>
        <v/>
      </c>
      <c r="X237" s="170" t="str">
        <f>IF(G237="maintenance, garden",GOTO X237,IF(G237="Table",GOTO X237,IF(G237="maintenance, project",GOTO X237,"")))</f>
        <v/>
      </c>
      <c r="Y237" s="85" t="str">
        <f>IF(G237="Maintenance, garden",GOTO Y237,IF(G237="Table",GOTO Y237,IF(G237="maintenance, project",GOTO Y237,"")))</f>
        <v/>
      </c>
    </row>
    <row r="238" spans="1:25" s="85" customFormat="1" ht="19.5" customHeight="1" x14ac:dyDescent="0.3">
      <c r="A238" s="86">
        <v>45260</v>
      </c>
      <c r="B238" s="85" t="s">
        <v>460</v>
      </c>
      <c r="C238" s="85" t="s">
        <v>512</v>
      </c>
      <c r="D238" s="85" t="s">
        <v>600</v>
      </c>
      <c r="E238" s="85" t="s">
        <v>601</v>
      </c>
      <c r="F238" s="85" t="s">
        <v>602</v>
      </c>
      <c r="G238" s="85" t="s">
        <v>212</v>
      </c>
      <c r="H238" s="170" t="s">
        <v>603</v>
      </c>
      <c r="I238" s="85" t="s">
        <v>344</v>
      </c>
      <c r="J238" s="87">
        <v>1</v>
      </c>
      <c r="K238" s="87">
        <v>13</v>
      </c>
      <c r="L238" s="88" t="str">
        <f>IF(G238="Fertilize",GOTO L238,"")</f>
        <v/>
      </c>
      <c r="M238" s="89" t="str">
        <f t="shared" si="24"/>
        <v/>
      </c>
      <c r="N238" s="85" t="str">
        <f>IF(G238="fertilize",GOTO N238,"")</f>
        <v/>
      </c>
      <c r="O238" s="89" t="str">
        <f t="shared" si="25"/>
        <v/>
      </c>
      <c r="P238" s="89" t="str">
        <f t="shared" si="26"/>
        <v/>
      </c>
      <c r="Q238" s="87" t="str">
        <f>IF(G238="compost",GOTO Q238,"")</f>
        <v/>
      </c>
      <c r="R238" s="88" t="str">
        <f>IF(G238="compost",GOTO R238,"")</f>
        <v/>
      </c>
      <c r="S238" s="85" t="str">
        <f>IF(G238="compost",GOTO S238,"")</f>
        <v/>
      </c>
      <c r="T238" s="85" t="str">
        <f>IF(G238="compost",GOTO T238,"")</f>
        <v/>
      </c>
      <c r="U238" s="85" t="str">
        <f>IF(G238="compost",GOTO U238,"")</f>
        <v/>
      </c>
      <c r="V238" s="85" t="str">
        <f>IF(G238="compost",GOTO V238,"")</f>
        <v/>
      </c>
      <c r="W238" s="85" t="str">
        <f>IF(G238="compost",GOTO W238,"")</f>
        <v/>
      </c>
      <c r="X238" s="170" t="str">
        <f>IF(G238="maintenance, garden",GOTO X238,IF(G238="Table",GOTO X238,IF(G238="maintenance, project",GOTO X238,"")))</f>
        <v/>
      </c>
      <c r="Y238" s="85" t="str">
        <f>IF(G238="Maintenance, garden",GOTO Y238,IF(G238="Table",GOTO Y238,IF(G238="maintenance, project",GOTO Y238,"")))</f>
        <v/>
      </c>
    </row>
    <row r="239" spans="1:25" s="85" customFormat="1" ht="19.5" customHeight="1" x14ac:dyDescent="0.3">
      <c r="A239" s="86">
        <v>45260</v>
      </c>
      <c r="B239" s="85" t="s">
        <v>376</v>
      </c>
      <c r="C239" s="85" t="s">
        <v>512</v>
      </c>
      <c r="D239" s="85" t="s">
        <v>600</v>
      </c>
      <c r="E239" s="85" t="s">
        <v>601</v>
      </c>
      <c r="F239" s="85" t="s">
        <v>602</v>
      </c>
      <c r="G239" s="85" t="s">
        <v>212</v>
      </c>
      <c r="H239" s="170" t="s">
        <v>603</v>
      </c>
      <c r="I239" s="85" t="s">
        <v>344</v>
      </c>
      <c r="J239" s="87">
        <v>8</v>
      </c>
      <c r="K239" s="87">
        <v>10</v>
      </c>
      <c r="L239" s="88" t="str">
        <f>IF(G239="Fertilize",GOTO L239,"")</f>
        <v/>
      </c>
      <c r="M239" s="89" t="str">
        <f t="shared" si="24"/>
        <v/>
      </c>
      <c r="N239" s="85" t="str">
        <f>IF(G239="fertilize",GOTO N239,"")</f>
        <v/>
      </c>
      <c r="O239" s="89" t="str">
        <f t="shared" si="25"/>
        <v/>
      </c>
      <c r="P239" s="89" t="str">
        <f t="shared" si="26"/>
        <v/>
      </c>
      <c r="Q239" s="87" t="str">
        <f>IF(G239="compost",GOTO Q239,"")</f>
        <v/>
      </c>
      <c r="R239" s="88" t="str">
        <f>IF(G239="compost",GOTO R239,"")</f>
        <v/>
      </c>
      <c r="S239" s="85" t="str">
        <f>IF(G239="compost",GOTO S239,"")</f>
        <v/>
      </c>
      <c r="T239" s="85" t="str">
        <f>IF(G239="compost",GOTO T239,"")</f>
        <v/>
      </c>
      <c r="U239" s="85" t="str">
        <f>IF(G239="compost",GOTO U239,"")</f>
        <v/>
      </c>
      <c r="V239" s="85" t="str">
        <f>IF(G239="compost",GOTO V239,"")</f>
        <v/>
      </c>
      <c r="W239" s="85" t="str">
        <f>IF(G239="compost",GOTO W239,"")</f>
        <v/>
      </c>
      <c r="X239" s="170" t="str">
        <f>IF(G239="maintenance, garden",GOTO X239,IF(G239="Table",GOTO X239,IF(G239="maintenance, project",GOTO X239,"")))</f>
        <v/>
      </c>
      <c r="Y239" s="85" t="str">
        <f>IF(G239="Maintenance, garden",GOTO Y239,IF(G239="Table",GOTO Y239,IF(G239="maintenance, project",GOTO Y239,"")))</f>
        <v/>
      </c>
    </row>
    <row r="240" spans="1:25" s="85" customFormat="1" ht="19.5" customHeight="1" x14ac:dyDescent="0.3">
      <c r="A240" s="86">
        <v>45260</v>
      </c>
      <c r="B240" s="85" t="s">
        <v>376</v>
      </c>
      <c r="C240" s="85" t="s">
        <v>512</v>
      </c>
      <c r="D240" s="85" t="s">
        <v>600</v>
      </c>
      <c r="E240" s="85" t="s">
        <v>601</v>
      </c>
      <c r="F240" s="85" t="s">
        <v>602</v>
      </c>
      <c r="G240" s="85" t="s">
        <v>212</v>
      </c>
      <c r="H240" s="170" t="s">
        <v>266</v>
      </c>
      <c r="I240" s="85" t="s">
        <v>344</v>
      </c>
      <c r="J240" s="87">
        <v>8</v>
      </c>
      <c r="K240" s="87">
        <v>12</v>
      </c>
      <c r="L240" s="88" t="str">
        <f>IF(G240="Fertilize",GOTO L240,"")</f>
        <v/>
      </c>
      <c r="M240" s="89" t="str">
        <f t="shared" si="24"/>
        <v/>
      </c>
      <c r="N240" s="85" t="str">
        <f>IF(G240="fertilize",GOTO N240,"")</f>
        <v/>
      </c>
      <c r="O240" s="89" t="str">
        <f t="shared" si="25"/>
        <v/>
      </c>
      <c r="P240" s="89" t="str">
        <f t="shared" si="26"/>
        <v/>
      </c>
      <c r="Q240" s="87" t="str">
        <f>IF(G240="compost",GOTO Q240,"")</f>
        <v/>
      </c>
      <c r="R240" s="88" t="str">
        <f>IF(G240="compost",GOTO R240,"")</f>
        <v/>
      </c>
      <c r="S240" s="85" t="str">
        <f>IF(G240="compost",GOTO S240,"")</f>
        <v/>
      </c>
      <c r="T240" s="85" t="str">
        <f>IF(G240="compost",GOTO T240,"")</f>
        <v/>
      </c>
      <c r="U240" s="85" t="str">
        <f>IF(G240="compost",GOTO U240,"")</f>
        <v/>
      </c>
      <c r="V240" s="85" t="str">
        <f>IF(G240="compost",GOTO V240,"")</f>
        <v/>
      </c>
      <c r="W240" s="85" t="str">
        <f>IF(G240="compost",GOTO W240,"")</f>
        <v/>
      </c>
      <c r="X240" s="170" t="str">
        <f>IF(G240="maintenance, garden",GOTO X240,IF(G240="Table",GOTO X240,IF(G240="maintenance, project",GOTO X240,"")))</f>
        <v/>
      </c>
      <c r="Y240" s="85" t="str">
        <f>IF(G240="Maintenance, garden",GOTO Y240,IF(G240="Table",GOTO Y240,IF(G240="maintenance, project",GOTO Y240,"")))</f>
        <v/>
      </c>
    </row>
    <row r="241" spans="1:25" s="85" customFormat="1" ht="19.5" customHeight="1" x14ac:dyDescent="0.3">
      <c r="A241" s="86">
        <v>45260</v>
      </c>
      <c r="B241" s="85" t="s">
        <v>376</v>
      </c>
      <c r="C241" s="85" t="s">
        <v>512</v>
      </c>
      <c r="D241" s="85" t="s">
        <v>600</v>
      </c>
      <c r="E241" s="85" t="s">
        <v>601</v>
      </c>
      <c r="F241" s="85" t="s">
        <v>602</v>
      </c>
      <c r="G241" s="85" t="s">
        <v>212</v>
      </c>
      <c r="H241" s="170" t="s">
        <v>604</v>
      </c>
      <c r="I241" s="85" t="s">
        <v>344</v>
      </c>
      <c r="J241" s="87">
        <v>3</v>
      </c>
      <c r="K241" s="87">
        <v>0</v>
      </c>
      <c r="L241" s="88" t="str">
        <f>IF(G241="Fertilize",GOTO L241,"")</f>
        <v/>
      </c>
      <c r="M241" s="89" t="str">
        <f t="shared" si="24"/>
        <v/>
      </c>
      <c r="N241" s="85" t="str">
        <f>IF(G241="fertilize",GOTO N241,"")</f>
        <v/>
      </c>
      <c r="O241" s="89" t="str">
        <f t="shared" si="25"/>
        <v/>
      </c>
      <c r="P241" s="89" t="str">
        <f t="shared" si="26"/>
        <v/>
      </c>
      <c r="Q241" s="87" t="str">
        <f>IF(G241="compost",GOTO Q241,"")</f>
        <v/>
      </c>
      <c r="R241" s="88" t="str">
        <f>IF(G241="compost",GOTO R241,"")</f>
        <v/>
      </c>
      <c r="S241" s="85" t="str">
        <f>IF(G241="compost",GOTO S241,"")</f>
        <v/>
      </c>
      <c r="T241" s="85" t="str">
        <f>IF(G241="compost",GOTO T241,"")</f>
        <v/>
      </c>
      <c r="U241" s="85" t="str">
        <f>IF(G241="compost",GOTO U241,"")</f>
        <v/>
      </c>
      <c r="V241" s="85" t="str">
        <f>IF(G241="compost",GOTO V241,"")</f>
        <v/>
      </c>
      <c r="W241" s="85" t="str">
        <f>IF(G241="compost",GOTO W241,"")</f>
        <v/>
      </c>
      <c r="X241" s="170" t="str">
        <f>IF(G241="maintenance, garden",GOTO X241,IF(G241="Table",GOTO X241,IF(G241="maintenance, project",GOTO X241,"")))</f>
        <v/>
      </c>
      <c r="Y241" s="85" t="str">
        <f>IF(G241="Maintenance, garden",GOTO Y241,IF(G241="Table",GOTO Y241,IF(G241="maintenance, project",GOTO Y241,"")))</f>
        <v/>
      </c>
    </row>
    <row r="242" spans="1:25" s="85" customFormat="1" ht="19.5" customHeight="1" x14ac:dyDescent="0.3">
      <c r="A242" s="86">
        <v>45262</v>
      </c>
      <c r="B242" s="85" t="s">
        <v>113</v>
      </c>
      <c r="C242" s="85" t="s">
        <v>211</v>
      </c>
      <c r="D242" s="85" t="s">
        <v>113</v>
      </c>
      <c r="E242" s="85" t="s">
        <v>113</v>
      </c>
      <c r="F242" s="85" t="s">
        <v>113</v>
      </c>
      <c r="G242" s="85" t="s">
        <v>226</v>
      </c>
      <c r="H242" s="170" t="str">
        <f>IF(A242="","",IF(G242="maintenance, garden","",IF(G242="maintenance, project","",IF(G242="compost","",GOTO I242))))</f>
        <v/>
      </c>
      <c r="I242" s="85" t="s">
        <v>113</v>
      </c>
      <c r="J242" s="87" t="str">
        <f>IF(G242="Harvest",GOTO J242,"")</f>
        <v/>
      </c>
      <c r="K242" s="87" t="str">
        <f>IF(G242="Harvest",GOTO K242,"")</f>
        <v/>
      </c>
      <c r="L242" s="88" t="str">
        <f>IF(G242="Fertilize",GOTO L242,"")</f>
        <v/>
      </c>
      <c r="M242" s="89" t="str">
        <f t="shared" si="24"/>
        <v/>
      </c>
      <c r="N242" s="85" t="str">
        <f>IF(G242="fertilize",GOTO N242,"")</f>
        <v/>
      </c>
      <c r="O242" s="89" t="str">
        <f t="shared" si="25"/>
        <v/>
      </c>
      <c r="P242" s="89" t="str">
        <f t="shared" si="26"/>
        <v/>
      </c>
      <c r="Q242" s="87" t="str">
        <f>IF(G242="compost",GOTO Q242,"")</f>
        <v/>
      </c>
      <c r="R242" s="88" t="str">
        <f>IF(G242="compost",GOTO R242,"")</f>
        <v/>
      </c>
      <c r="S242" s="85" t="str">
        <f>IF(G242="compost",GOTO S242,"")</f>
        <v/>
      </c>
      <c r="T242" s="85" t="str">
        <f>IF(G242="compost",GOTO T242,"")</f>
        <v/>
      </c>
      <c r="U242" s="85" t="str">
        <f>IF(G242="compost",GOTO U242,"")</f>
        <v/>
      </c>
      <c r="V242" s="85" t="str">
        <f>IF(G242="compost",GOTO V242,"")</f>
        <v/>
      </c>
      <c r="W242" s="85" t="str">
        <f>IF(G242="compost",GOTO W242,"")</f>
        <v/>
      </c>
      <c r="X242" s="170" t="s">
        <v>605</v>
      </c>
      <c r="Y242" s="85" t="s">
        <v>113</v>
      </c>
    </row>
    <row r="243" spans="1:25" s="85" customFormat="1" ht="19.5" customHeight="1" x14ac:dyDescent="0.3">
      <c r="A243" s="86">
        <v>45262</v>
      </c>
      <c r="B243" s="85" t="s">
        <v>113</v>
      </c>
      <c r="C243" s="85" t="s">
        <v>211</v>
      </c>
      <c r="D243" s="85" t="s">
        <v>113</v>
      </c>
      <c r="E243" s="85" t="s">
        <v>113</v>
      </c>
      <c r="F243" s="85" t="s">
        <v>113</v>
      </c>
      <c r="G243" s="85" t="s">
        <v>226</v>
      </c>
      <c r="H243" s="170" t="str">
        <f>IF(A243="","",IF(G243="maintenance, garden","",IF(G243="maintenance, project","",IF(G243="compost","",GOTO I243))))</f>
        <v/>
      </c>
      <c r="I243" s="85" t="s">
        <v>113</v>
      </c>
      <c r="J243" s="87" t="str">
        <f>IF(G243="Harvest",GOTO J243,"")</f>
        <v/>
      </c>
      <c r="K243" s="87" t="str">
        <f>IF(G243="Harvest",GOTO K243,"")</f>
        <v/>
      </c>
      <c r="L243" s="88" t="str">
        <f>IF(G243="Fertilize",GOTO L243,"")</f>
        <v/>
      </c>
      <c r="M243" s="89" t="str">
        <f t="shared" si="24"/>
        <v/>
      </c>
      <c r="N243" s="85" t="str">
        <f>IF(G243="fertilize",GOTO N243,"")</f>
        <v/>
      </c>
      <c r="O243" s="89" t="str">
        <f t="shared" si="25"/>
        <v/>
      </c>
      <c r="P243" s="89" t="str">
        <f t="shared" si="26"/>
        <v/>
      </c>
      <c r="Q243" s="87" t="str">
        <f>IF(G243="compost",GOTO Q243,"")</f>
        <v/>
      </c>
      <c r="R243" s="88" t="str">
        <f>IF(G243="compost",GOTO R243,"")</f>
        <v/>
      </c>
      <c r="S243" s="85" t="str">
        <f>IF(G243="compost",GOTO S243,"")</f>
        <v/>
      </c>
      <c r="T243" s="85" t="str">
        <f>IF(G243="compost",GOTO T243,"")</f>
        <v/>
      </c>
      <c r="U243" s="85" t="str">
        <f>IF(G243="compost",GOTO U243,"")</f>
        <v/>
      </c>
      <c r="V243" s="85" t="str">
        <f>IF(G243="compost",GOTO V243,"")</f>
        <v/>
      </c>
      <c r="W243" s="85" t="str">
        <f>IF(G243="compost",GOTO W243,"")</f>
        <v/>
      </c>
      <c r="X243" s="170" t="s">
        <v>605</v>
      </c>
      <c r="Y243" s="85" t="s">
        <v>113</v>
      </c>
    </row>
    <row r="244" spans="1:25" s="85" customFormat="1" ht="19.5" customHeight="1" x14ac:dyDescent="0.3">
      <c r="A244" s="86">
        <v>45262</v>
      </c>
      <c r="B244" s="85" t="s">
        <v>113</v>
      </c>
      <c r="C244" s="85" t="s">
        <v>211</v>
      </c>
      <c r="D244" s="85" t="s">
        <v>113</v>
      </c>
      <c r="E244" s="85" t="s">
        <v>113</v>
      </c>
      <c r="F244" s="85" t="s">
        <v>113</v>
      </c>
      <c r="G244" s="85" t="s">
        <v>226</v>
      </c>
      <c r="H244" s="170" t="str">
        <f>IF(A244="","",IF(G244="maintenance, garden","",IF(G244="maintenance, project","",IF(G244="compost","",GOTO I244))))</f>
        <v/>
      </c>
      <c r="I244" s="85" t="s">
        <v>113</v>
      </c>
      <c r="J244" s="87" t="str">
        <f>IF(G244="Harvest",GOTO J244,"")</f>
        <v/>
      </c>
      <c r="K244" s="87" t="str">
        <f>IF(G244="Harvest",GOTO K244,"")</f>
        <v/>
      </c>
      <c r="L244" s="88" t="str">
        <f>IF(G244="Fertilize",GOTO L244,"")</f>
        <v/>
      </c>
      <c r="M244" s="89" t="str">
        <f t="shared" si="24"/>
        <v/>
      </c>
      <c r="N244" s="85" t="str">
        <f>IF(G244="fertilize",GOTO N244,"")</f>
        <v/>
      </c>
      <c r="O244" s="89" t="str">
        <f t="shared" si="25"/>
        <v/>
      </c>
      <c r="P244" s="89" t="str">
        <f t="shared" si="26"/>
        <v/>
      </c>
      <c r="Q244" s="87" t="str">
        <f>IF(G244="compost",GOTO Q244,"")</f>
        <v/>
      </c>
      <c r="R244" s="88" t="str">
        <f>IF(G244="compost",GOTO R244,"")</f>
        <v/>
      </c>
      <c r="S244" s="85" t="str">
        <f>IF(G244="compost",GOTO S244,"")</f>
        <v/>
      </c>
      <c r="T244" s="85" t="str">
        <f>IF(G244="compost",GOTO T244,"")</f>
        <v/>
      </c>
      <c r="U244" s="85" t="str">
        <f>IF(G244="compost",GOTO U244,"")</f>
        <v/>
      </c>
      <c r="V244" s="85" t="str">
        <f>IF(G244="compost",GOTO V244,"")</f>
        <v/>
      </c>
      <c r="W244" s="85" t="str">
        <f>IF(G244="compost",GOTO W244,"")</f>
        <v/>
      </c>
      <c r="X244" s="170" t="s">
        <v>605</v>
      </c>
      <c r="Y244" s="85" t="s">
        <v>113</v>
      </c>
    </row>
    <row r="245" spans="1:25" s="85" customFormat="1" ht="19.5" customHeight="1" x14ac:dyDescent="0.3">
      <c r="A245" s="86">
        <v>45265</v>
      </c>
      <c r="B245" s="85" t="s">
        <v>460</v>
      </c>
      <c r="C245" s="85" t="s">
        <v>461</v>
      </c>
      <c r="D245" s="85" t="s">
        <v>606</v>
      </c>
      <c r="E245" s="85">
        <v>1</v>
      </c>
      <c r="F245" s="85" t="s">
        <v>607</v>
      </c>
      <c r="G245" s="85" t="s">
        <v>212</v>
      </c>
      <c r="H245" s="170" t="s">
        <v>608</v>
      </c>
      <c r="I245" s="85" t="s">
        <v>609</v>
      </c>
      <c r="J245" s="87">
        <v>7</v>
      </c>
      <c r="K245" s="87">
        <v>0</v>
      </c>
      <c r="L245" s="88" t="str">
        <f>IF(G245="Fertilize",GOTO L245,"")</f>
        <v/>
      </c>
      <c r="M245" s="89" t="str">
        <f t="shared" si="24"/>
        <v/>
      </c>
      <c r="N245" s="85" t="str">
        <f>IF(G245="fertilize",GOTO N245,"")</f>
        <v/>
      </c>
      <c r="O245" s="89" t="str">
        <f t="shared" si="25"/>
        <v/>
      </c>
      <c r="P245" s="89" t="str">
        <f t="shared" si="26"/>
        <v/>
      </c>
      <c r="Q245" s="87" t="str">
        <f>IF(G245="compost",GOTO Q245,"")</f>
        <v/>
      </c>
      <c r="R245" s="88" t="str">
        <f>IF(G245="compost",GOTO R245,"")</f>
        <v/>
      </c>
      <c r="S245" s="85" t="str">
        <f>IF(G245="compost",GOTO S245,"")</f>
        <v/>
      </c>
      <c r="T245" s="85" t="str">
        <f>IF(G245="compost",GOTO T245,"")</f>
        <v/>
      </c>
      <c r="U245" s="85" t="str">
        <f>IF(G245="compost",GOTO U245,"")</f>
        <v/>
      </c>
      <c r="V245" s="85" t="str">
        <f>IF(G245="compost",GOTO V245,"")</f>
        <v/>
      </c>
      <c r="W245" s="85" t="str">
        <f>IF(G245="compost",GOTO W245,"")</f>
        <v/>
      </c>
      <c r="X245" s="170" t="str">
        <f>IF(G245="maintenance, garden",GOTO X245,IF(G245="Table",GOTO X245,IF(G245="maintenance, project",GOTO X245,"")))</f>
        <v/>
      </c>
      <c r="Y245" s="85" t="str">
        <f>IF(G245="Maintenance, garden",GOTO Y245,IF(G245="Table",GOTO Y245,IF(G245="maintenance, project",GOTO Y245,"")))</f>
        <v/>
      </c>
    </row>
    <row r="246" spans="1:25" s="85" customFormat="1" ht="19.5" customHeight="1" x14ac:dyDescent="0.3">
      <c r="A246" s="86">
        <v>45265</v>
      </c>
      <c r="B246" s="85" t="s">
        <v>460</v>
      </c>
      <c r="C246" s="85" t="s">
        <v>461</v>
      </c>
      <c r="D246" s="85" t="s">
        <v>610</v>
      </c>
      <c r="E246" s="85">
        <v>2</v>
      </c>
      <c r="F246" s="85" t="s">
        <v>516</v>
      </c>
      <c r="G246" s="85" t="s">
        <v>226</v>
      </c>
      <c r="H246" s="170" t="str">
        <f>IF(A246="","",IF(G246="maintenance, garden","",IF(G246="maintenance, project","",IF(G246="compost","",GOTO I246))))</f>
        <v/>
      </c>
      <c r="I246" s="85" t="s">
        <v>611</v>
      </c>
      <c r="J246" s="87" t="str">
        <f>IF(G246="Harvest",GOTO J246,"")</f>
        <v/>
      </c>
      <c r="K246" s="87" t="str">
        <f>IF(G246="Harvest",GOTO K246,"")</f>
        <v/>
      </c>
      <c r="L246" s="88" t="str">
        <f>IF(G246="Fertilize",GOTO L246,"")</f>
        <v/>
      </c>
      <c r="M246" s="89" t="str">
        <f t="shared" si="24"/>
        <v/>
      </c>
      <c r="N246" s="85" t="str">
        <f>IF(G246="fertilize",GOTO N246,"")</f>
        <v/>
      </c>
      <c r="O246" s="89" t="str">
        <f t="shared" si="25"/>
        <v/>
      </c>
      <c r="P246" s="89" t="str">
        <f t="shared" si="26"/>
        <v/>
      </c>
      <c r="Q246" s="87" t="str">
        <f>IF(G246="compost",GOTO Q246,"")</f>
        <v/>
      </c>
      <c r="R246" s="88" t="str">
        <f>IF(G246="compost",GOTO R246,"")</f>
        <v/>
      </c>
      <c r="S246" s="85" t="str">
        <f>IF(G246="compost",GOTO S246,"")</f>
        <v/>
      </c>
      <c r="T246" s="85" t="str">
        <f>IF(G246="compost",GOTO T246,"")</f>
        <v/>
      </c>
      <c r="U246" s="85" t="str">
        <f>IF(G246="compost",GOTO U246,"")</f>
        <v/>
      </c>
      <c r="V246" s="85" t="str">
        <f>IF(G246="compost",GOTO V246,"")</f>
        <v/>
      </c>
      <c r="W246" s="85" t="str">
        <f>IF(G246="compost",GOTO W246,"")</f>
        <v/>
      </c>
      <c r="X246" s="170" t="s">
        <v>612</v>
      </c>
      <c r="Y246" s="85" t="s">
        <v>113</v>
      </c>
    </row>
    <row r="247" spans="1:25" s="85" customFormat="1" ht="19.5" customHeight="1" x14ac:dyDescent="0.3">
      <c r="A247" s="86">
        <v>45265</v>
      </c>
      <c r="B247" s="85" t="s">
        <v>460</v>
      </c>
      <c r="C247" s="85" t="s">
        <v>461</v>
      </c>
      <c r="D247" s="85" t="s">
        <v>577</v>
      </c>
      <c r="E247" s="85">
        <v>3</v>
      </c>
      <c r="F247" s="85" t="s">
        <v>468</v>
      </c>
      <c r="G247" s="85" t="s">
        <v>212</v>
      </c>
      <c r="H247" s="170" t="s">
        <v>350</v>
      </c>
      <c r="I247" s="85" t="s">
        <v>344</v>
      </c>
      <c r="J247" s="87">
        <v>3</v>
      </c>
      <c r="K247" s="87">
        <v>6</v>
      </c>
      <c r="L247" s="88" t="str">
        <f>IF(G247="Fertilize",GOTO L247,"")</f>
        <v/>
      </c>
      <c r="M247" s="89" t="str">
        <f t="shared" si="24"/>
        <v/>
      </c>
      <c r="N247" s="85" t="str">
        <f>IF(G247="fertilize",GOTO N247,"")</f>
        <v/>
      </c>
      <c r="O247" s="89" t="str">
        <f t="shared" si="25"/>
        <v/>
      </c>
      <c r="P247" s="89" t="str">
        <f t="shared" si="26"/>
        <v/>
      </c>
      <c r="Q247" s="87" t="str">
        <f>IF(G247="compost",GOTO Q247,"")</f>
        <v/>
      </c>
      <c r="R247" s="88" t="str">
        <f>IF(G247="compost",GOTO R247,"")</f>
        <v/>
      </c>
      <c r="S247" s="85" t="str">
        <f>IF(G247="compost",GOTO S247,"")</f>
        <v/>
      </c>
      <c r="T247" s="85" t="str">
        <f>IF(G247="compost",GOTO T247,"")</f>
        <v/>
      </c>
      <c r="U247" s="85" t="str">
        <f>IF(G247="compost",GOTO U247,"")</f>
        <v/>
      </c>
      <c r="V247" s="85" t="str">
        <f>IF(G247="compost",GOTO V247,"")</f>
        <v/>
      </c>
      <c r="W247" s="85" t="str">
        <f>IF(G247="compost",GOTO W247,"")</f>
        <v/>
      </c>
      <c r="X247" s="170" t="str">
        <f>IF(G247="maintenance, garden",GOTO X247,IF(G247="Table",GOTO X247,IF(G247="maintenance, project",GOTO X247,"")))</f>
        <v/>
      </c>
      <c r="Y247" s="85" t="str">
        <f>IF(G247="Maintenance, garden",GOTO Y247,IF(G247="Table",GOTO Y247,IF(G247="maintenance, project",GOTO Y247,"")))</f>
        <v/>
      </c>
    </row>
    <row r="248" spans="1:25" s="85" customFormat="1" ht="19.5" customHeight="1" x14ac:dyDescent="0.3">
      <c r="A248" s="86">
        <v>45265</v>
      </c>
      <c r="B248" s="85" t="s">
        <v>460</v>
      </c>
      <c r="C248" s="85" t="s">
        <v>461</v>
      </c>
      <c r="D248" s="85" t="s">
        <v>613</v>
      </c>
      <c r="E248" s="85">
        <v>4</v>
      </c>
      <c r="F248" s="85" t="s">
        <v>614</v>
      </c>
      <c r="G248" s="85" t="s">
        <v>373</v>
      </c>
      <c r="H248" s="170" t="str">
        <f>IF(A248="","",IF(G248="maintenance, garden","",IF(G248="maintenance, project","",IF(G248="compost","",GOTO I248))))</f>
        <v/>
      </c>
      <c r="I248" s="85" t="str">
        <f>IF(A248="","",IF(G248="compost","",GOTO I248))</f>
        <v/>
      </c>
      <c r="J248" s="87" t="str">
        <f>IF(G248="Harvest",GOTO J248,"")</f>
        <v/>
      </c>
      <c r="K248" s="87" t="str">
        <f>IF(G248="Harvest",GOTO K248,"")</f>
        <v/>
      </c>
      <c r="L248" s="88" t="str">
        <f>IF(G248="Fertilize",GOTO L248,"")</f>
        <v/>
      </c>
      <c r="M248" s="89" t="str">
        <f t="shared" si="24"/>
        <v/>
      </c>
      <c r="N248" s="85" t="str">
        <f>IF(G248="fertilize",GOTO N248,"")</f>
        <v/>
      </c>
      <c r="O248" s="89" t="str">
        <f t="shared" si="25"/>
        <v/>
      </c>
      <c r="P248" s="89" t="str">
        <f t="shared" si="26"/>
        <v/>
      </c>
      <c r="Q248" s="87">
        <v>64</v>
      </c>
      <c r="R248" s="88" t="s">
        <v>615</v>
      </c>
      <c r="S248" s="85">
        <v>1.5</v>
      </c>
      <c r="T248" s="85">
        <v>82</v>
      </c>
      <c r="U248" s="85">
        <v>124</v>
      </c>
      <c r="V248" s="85">
        <v>61</v>
      </c>
      <c r="W248" s="85" t="s">
        <v>113</v>
      </c>
      <c r="X248" s="170" t="s">
        <v>616</v>
      </c>
      <c r="Y248" s="85" t="s">
        <v>617</v>
      </c>
    </row>
    <row r="249" spans="1:25" s="85" customFormat="1" ht="19.5" customHeight="1" x14ac:dyDescent="0.3">
      <c r="A249" s="86">
        <v>45265</v>
      </c>
      <c r="B249" s="85" t="s">
        <v>460</v>
      </c>
      <c r="C249" s="85" t="s">
        <v>461</v>
      </c>
      <c r="D249" s="85" t="s">
        <v>618</v>
      </c>
      <c r="E249" s="85">
        <v>5</v>
      </c>
      <c r="F249" s="85" t="s">
        <v>509</v>
      </c>
      <c r="G249" s="85" t="s">
        <v>212</v>
      </c>
      <c r="H249" s="170" t="s">
        <v>604</v>
      </c>
      <c r="I249" s="85" t="s">
        <v>619</v>
      </c>
      <c r="J249" s="87">
        <v>2</v>
      </c>
      <c r="K249" s="87">
        <v>8</v>
      </c>
      <c r="L249" s="88" t="str">
        <f>IF(G249="Fertilize",GOTO L249,"")</f>
        <v/>
      </c>
      <c r="M249" s="89" t="str">
        <f t="shared" si="24"/>
        <v/>
      </c>
      <c r="N249" s="85" t="str">
        <f>IF(G249="fertilize",GOTO N249,"")</f>
        <v/>
      </c>
      <c r="O249" s="89" t="str">
        <f t="shared" si="25"/>
        <v/>
      </c>
      <c r="P249" s="89" t="str">
        <f t="shared" si="26"/>
        <v/>
      </c>
      <c r="Q249" s="87" t="str">
        <f>IF(G249="compost",GOTO Q249,"")</f>
        <v/>
      </c>
      <c r="R249" s="88" t="str">
        <f>IF(G249="compost",GOTO R249,"")</f>
        <v/>
      </c>
      <c r="S249" s="85" t="str">
        <f>IF(G249="compost",GOTO S249,"")</f>
        <v/>
      </c>
      <c r="T249" s="85" t="str">
        <f>IF(G249="compost",GOTO T249,"")</f>
        <v/>
      </c>
      <c r="U249" s="85" t="str">
        <f>IF(G249="compost",GOTO U249,"")</f>
        <v/>
      </c>
      <c r="V249" s="85" t="str">
        <f>IF(G249="compost",GOTO V249,"")</f>
        <v/>
      </c>
      <c r="W249" s="85" t="str">
        <f>IF(G249="compost",GOTO W249,"")</f>
        <v/>
      </c>
      <c r="X249" s="170" t="str">
        <f>IF(G249="maintenance, garden",GOTO X249,IF(G249="Table",GOTO X249,IF(G249="maintenance, project",GOTO X249,"")))</f>
        <v/>
      </c>
      <c r="Y249" s="85" t="str">
        <f>IF(G249="Maintenance, garden",GOTO Y249,IF(G249="Table",GOTO Y249,IF(G249="maintenance, project",GOTO Y249,"")))</f>
        <v/>
      </c>
    </row>
    <row r="250" spans="1:25" s="85" customFormat="1" ht="19.5" customHeight="1" x14ac:dyDescent="0.3">
      <c r="A250" s="86">
        <v>45265</v>
      </c>
      <c r="B250" s="85" t="s">
        <v>460</v>
      </c>
      <c r="C250" s="85" t="s">
        <v>461</v>
      </c>
      <c r="D250" s="85" t="s">
        <v>618</v>
      </c>
      <c r="E250" s="85">
        <v>5</v>
      </c>
      <c r="F250" s="85" t="s">
        <v>509</v>
      </c>
      <c r="G250" s="85" t="s">
        <v>212</v>
      </c>
      <c r="H250" s="170" t="s">
        <v>266</v>
      </c>
      <c r="I250" s="85" t="s">
        <v>621</v>
      </c>
      <c r="J250" s="87">
        <v>3</v>
      </c>
      <c r="K250" s="87">
        <v>7</v>
      </c>
      <c r="L250" s="88" t="str">
        <f>IF(G250="Fertilize",GOTO L250,"")</f>
        <v/>
      </c>
      <c r="M250" s="89" t="str">
        <f t="shared" si="24"/>
        <v/>
      </c>
      <c r="N250" s="85" t="str">
        <f>IF(G250="fertilize",GOTO N250,"")</f>
        <v/>
      </c>
      <c r="O250" s="89" t="str">
        <f t="shared" si="25"/>
        <v/>
      </c>
      <c r="P250" s="89" t="str">
        <f t="shared" si="26"/>
        <v/>
      </c>
      <c r="Q250" s="87" t="str">
        <f>IF(G250="compost",GOTO Q250,"")</f>
        <v/>
      </c>
      <c r="R250" s="88" t="str">
        <f>IF(G250="compost",GOTO R250,"")</f>
        <v/>
      </c>
      <c r="S250" s="85" t="str">
        <f>IF(G250="compost",GOTO S250,"")</f>
        <v/>
      </c>
      <c r="T250" s="85" t="str">
        <f>IF(G250="compost",GOTO T250,"")</f>
        <v/>
      </c>
      <c r="U250" s="85" t="str">
        <f>IF(G250="compost",GOTO U250,"")</f>
        <v/>
      </c>
      <c r="V250" s="85" t="str">
        <f>IF(G250="compost",GOTO V250,"")</f>
        <v/>
      </c>
      <c r="W250" s="85" t="str">
        <f>IF(G250="compost",GOTO W250,"")</f>
        <v/>
      </c>
      <c r="X250" s="170" t="str">
        <f>IF(G250="maintenance, garden",GOTO X250,IF(G250="Table",GOTO X250,IF(G250="maintenance, project",GOTO X250,"")))</f>
        <v/>
      </c>
      <c r="Y250" s="85" t="str">
        <f>IF(G250="Maintenance, garden",GOTO Y250,IF(G250="Table",GOTO Y250,IF(G250="maintenance, project",GOTO Y250,"")))</f>
        <v/>
      </c>
    </row>
    <row r="251" spans="1:25" s="85" customFormat="1" ht="19.5" customHeight="1" x14ac:dyDescent="0.3">
      <c r="A251" s="86">
        <v>45265</v>
      </c>
      <c r="B251" s="85" t="s">
        <v>460</v>
      </c>
      <c r="C251" s="85" t="s">
        <v>461</v>
      </c>
      <c r="D251" s="85" t="s">
        <v>618</v>
      </c>
      <c r="E251" s="85">
        <v>5</v>
      </c>
      <c r="F251" s="85" t="s">
        <v>509</v>
      </c>
      <c r="G251" s="85" t="s">
        <v>212</v>
      </c>
      <c r="H251" s="170" t="s">
        <v>620</v>
      </c>
      <c r="I251" s="85" t="s">
        <v>259</v>
      </c>
      <c r="J251" s="87">
        <v>0</v>
      </c>
      <c r="K251" s="87">
        <v>5</v>
      </c>
      <c r="L251" s="88" t="str">
        <f>IF(G251="Fertilize",GOTO L251,"")</f>
        <v/>
      </c>
      <c r="M251" s="89" t="str">
        <f t="shared" si="24"/>
        <v/>
      </c>
      <c r="N251" s="85" t="str">
        <f>IF(G251="fertilize",GOTO N251,"")</f>
        <v/>
      </c>
      <c r="O251" s="89" t="str">
        <f t="shared" si="25"/>
        <v/>
      </c>
      <c r="P251" s="89" t="str">
        <f t="shared" si="26"/>
        <v/>
      </c>
      <c r="Q251" s="87" t="str">
        <f>IF(G251="compost",GOTO Q251,"")</f>
        <v/>
      </c>
      <c r="R251" s="88" t="str">
        <f>IF(G251="compost",GOTO R251,"")</f>
        <v/>
      </c>
      <c r="S251" s="85" t="str">
        <f>IF(G251="compost",GOTO S251,"")</f>
        <v/>
      </c>
      <c r="T251" s="85" t="str">
        <f>IF(G251="compost",GOTO T251,"")</f>
        <v/>
      </c>
      <c r="U251" s="85" t="str">
        <f>IF(G251="compost",GOTO U251,"")</f>
        <v/>
      </c>
      <c r="V251" s="85" t="str">
        <f>IF(G251="compost",GOTO V251,"")</f>
        <v/>
      </c>
      <c r="W251" s="85" t="str">
        <f>IF(G251="compost",GOTO W251,"")</f>
        <v/>
      </c>
      <c r="X251" s="170" t="str">
        <f>IF(G251="maintenance, garden",GOTO X251,IF(G251="Table",GOTO X251,IF(G251="maintenance, project",GOTO X251,"")))</f>
        <v/>
      </c>
      <c r="Y251" s="85" t="str">
        <f>IF(G251="Maintenance, garden",GOTO Y251,IF(G251="Table",GOTO Y251,IF(G251="maintenance, project",GOTO Y251,"")))</f>
        <v/>
      </c>
    </row>
    <row r="252" spans="1:25" s="85" customFormat="1" ht="19.5" customHeight="1" x14ac:dyDescent="0.3">
      <c r="A252" s="86">
        <v>45265</v>
      </c>
      <c r="B252" s="85" t="s">
        <v>460</v>
      </c>
      <c r="C252" s="85" t="s">
        <v>461</v>
      </c>
      <c r="D252" s="85" t="s">
        <v>618</v>
      </c>
      <c r="E252" s="85">
        <v>5</v>
      </c>
      <c r="F252" s="85" t="s">
        <v>509</v>
      </c>
      <c r="G252" s="85" t="s">
        <v>212</v>
      </c>
      <c r="H252" s="170" t="s">
        <v>350</v>
      </c>
      <c r="I252" s="85" t="s">
        <v>344</v>
      </c>
      <c r="J252" s="87">
        <v>3</v>
      </c>
      <c r="K252" s="87">
        <v>15</v>
      </c>
      <c r="L252" s="88" t="str">
        <f>IF(G252="Fertilize",GOTO L252,"")</f>
        <v/>
      </c>
      <c r="M252" s="89" t="str">
        <f t="shared" si="24"/>
        <v/>
      </c>
      <c r="N252" s="85" t="str">
        <f>IF(G252="fertilize",GOTO N252,"")</f>
        <v/>
      </c>
      <c r="O252" s="89" t="str">
        <f t="shared" si="25"/>
        <v/>
      </c>
      <c r="P252" s="89" t="str">
        <f t="shared" si="26"/>
        <v/>
      </c>
      <c r="Q252" s="87" t="str">
        <f>IF(G252="compost",GOTO Q252,"")</f>
        <v/>
      </c>
      <c r="R252" s="88" t="str">
        <f>IF(G252="compost",GOTO R252,"")</f>
        <v/>
      </c>
      <c r="S252" s="85" t="str">
        <f>IF(G252="compost",GOTO S252,"")</f>
        <v/>
      </c>
      <c r="T252" s="85" t="str">
        <f>IF(G252="compost",GOTO T252,"")</f>
        <v/>
      </c>
      <c r="U252" s="85" t="str">
        <f>IF(G252="compost",GOTO U252,"")</f>
        <v/>
      </c>
      <c r="V252" s="85" t="str">
        <f>IF(G252="compost",GOTO V252,"")</f>
        <v/>
      </c>
      <c r="W252" s="85" t="str">
        <f>IF(G252="compost",GOTO W252,"")</f>
        <v/>
      </c>
      <c r="X252" s="170" t="str">
        <f>IF(G252="maintenance, garden",GOTO X252,IF(G252="Table",GOTO X252,IF(G252="maintenance, project",GOTO X252,"")))</f>
        <v/>
      </c>
      <c r="Y252" s="85" t="str">
        <f>IF(G252="Maintenance, garden",GOTO Y252,IF(G252="Table",GOTO Y252,IF(G252="maintenance, project",GOTO Y252,"")))</f>
        <v/>
      </c>
    </row>
    <row r="253" spans="1:25" s="85" customFormat="1" ht="19.5" customHeight="1" x14ac:dyDescent="0.3">
      <c r="A253" s="86">
        <v>45267</v>
      </c>
      <c r="B253" s="85" t="s">
        <v>346</v>
      </c>
      <c r="C253" s="85" t="s">
        <v>399</v>
      </c>
      <c r="D253" s="85" t="s">
        <v>479</v>
      </c>
      <c r="E253" s="85">
        <v>1</v>
      </c>
      <c r="F253" s="85" t="s">
        <v>463</v>
      </c>
      <c r="G253" s="85" t="s">
        <v>212</v>
      </c>
      <c r="H253" s="170" t="s">
        <v>608</v>
      </c>
      <c r="I253" s="85" t="s">
        <v>609</v>
      </c>
      <c r="J253" s="87">
        <v>3</v>
      </c>
      <c r="K253" s="87">
        <v>4</v>
      </c>
      <c r="L253" s="88" t="str">
        <f>IF(G253="Fertilize",GOTO L253,"")</f>
        <v/>
      </c>
      <c r="M253" s="89" t="str">
        <f t="shared" si="24"/>
        <v/>
      </c>
      <c r="N253" s="85" t="str">
        <f>IF(G253="fertilize",GOTO N253,"")</f>
        <v/>
      </c>
      <c r="O253" s="89" t="str">
        <f t="shared" si="25"/>
        <v/>
      </c>
      <c r="P253" s="89" t="str">
        <f t="shared" si="26"/>
        <v/>
      </c>
      <c r="Q253" s="87" t="str">
        <f>IF(G253="compost",GOTO Q253,"")</f>
        <v/>
      </c>
      <c r="R253" s="88" t="str">
        <f>IF(G253="compost",GOTO R253,"")</f>
        <v/>
      </c>
      <c r="S253" s="85" t="str">
        <f>IF(G253="compost",GOTO S253,"")</f>
        <v/>
      </c>
      <c r="T253" s="85" t="str">
        <f>IF(G253="compost",GOTO T253,"")</f>
        <v/>
      </c>
      <c r="U253" s="85" t="str">
        <f>IF(G253="compost",GOTO U253,"")</f>
        <v/>
      </c>
      <c r="V253" s="85" t="str">
        <f>IF(G253="compost",GOTO V253,"")</f>
        <v/>
      </c>
      <c r="W253" s="85" t="str">
        <f>IF(G253="compost",GOTO W253,"")</f>
        <v/>
      </c>
      <c r="X253" s="170" t="str">
        <f>IF(G253="maintenance, garden",GOTO X253,IF(G253="Table",GOTO X253,IF(G253="maintenance, project",GOTO X253,"")))</f>
        <v/>
      </c>
      <c r="Y253" s="85" t="str">
        <f>IF(G253="Maintenance, garden",GOTO Y253,IF(G253="Table",GOTO Y253,IF(G253="maintenance, project",GOTO Y253,"")))</f>
        <v/>
      </c>
    </row>
    <row r="254" spans="1:25" s="85" customFormat="1" ht="19.5" customHeight="1" x14ac:dyDescent="0.3">
      <c r="A254" s="86">
        <v>45267</v>
      </c>
      <c r="B254" s="85" t="s">
        <v>346</v>
      </c>
      <c r="C254" s="85" t="s">
        <v>399</v>
      </c>
      <c r="D254" s="85" t="s">
        <v>490</v>
      </c>
      <c r="E254" s="85">
        <v>2</v>
      </c>
      <c r="F254" s="85" t="s">
        <v>376</v>
      </c>
      <c r="G254" s="85" t="s">
        <v>212</v>
      </c>
      <c r="H254" s="170" t="s">
        <v>608</v>
      </c>
      <c r="I254" s="85" t="s">
        <v>609</v>
      </c>
      <c r="J254" s="87">
        <v>3</v>
      </c>
      <c r="K254" s="87">
        <v>3</v>
      </c>
      <c r="L254" s="88" t="str">
        <f>IF(G254="Fertilize",GOTO L254,"")</f>
        <v/>
      </c>
      <c r="M254" s="89" t="str">
        <f t="shared" si="24"/>
        <v/>
      </c>
      <c r="N254" s="85" t="str">
        <f>IF(G254="fertilize",GOTO N254,"")</f>
        <v/>
      </c>
      <c r="O254" s="89" t="str">
        <f t="shared" si="25"/>
        <v/>
      </c>
      <c r="P254" s="89" t="str">
        <f t="shared" si="26"/>
        <v/>
      </c>
      <c r="Q254" s="87" t="str">
        <f>IF(G254="compost",GOTO Q254,"")</f>
        <v/>
      </c>
      <c r="R254" s="88" t="str">
        <f>IF(G254="compost",GOTO R254,"")</f>
        <v/>
      </c>
      <c r="S254" s="85" t="str">
        <f>IF(G254="compost",GOTO S254,"")</f>
        <v/>
      </c>
      <c r="T254" s="85" t="str">
        <f>IF(G254="compost",GOTO T254,"")</f>
        <v/>
      </c>
      <c r="U254" s="85" t="str">
        <f>IF(G254="compost",GOTO U254,"")</f>
        <v/>
      </c>
      <c r="V254" s="85" t="str">
        <f>IF(G254="compost",GOTO V254,"")</f>
        <v/>
      </c>
      <c r="W254" s="85" t="str">
        <f>IF(G254="compost",GOTO W254,"")</f>
        <v/>
      </c>
      <c r="X254" s="170" t="str">
        <f>IF(G254="maintenance, garden",GOTO X254,IF(G254="Table",GOTO X254,IF(G254="maintenance, project",GOTO X254,"")))</f>
        <v/>
      </c>
      <c r="Y254" s="85" t="str">
        <f>IF(G254="Maintenance, garden",GOTO Y254,IF(G254="Table",GOTO Y254,IF(G254="maintenance, project",GOTO Y254,"")))</f>
        <v/>
      </c>
    </row>
    <row r="255" spans="1:25" s="85" customFormat="1" ht="19.5" customHeight="1" x14ac:dyDescent="0.3">
      <c r="A255" s="86">
        <v>45267</v>
      </c>
      <c r="B255" s="85" t="s">
        <v>346</v>
      </c>
      <c r="C255" s="85" t="s">
        <v>399</v>
      </c>
      <c r="D255" s="85" t="s">
        <v>113</v>
      </c>
      <c r="E255" s="85">
        <v>6</v>
      </c>
      <c r="F255" s="85" t="s">
        <v>516</v>
      </c>
      <c r="G255" s="85" t="s">
        <v>226</v>
      </c>
      <c r="H255" s="170" t="s">
        <v>113</v>
      </c>
      <c r="I255" s="85" t="s">
        <v>611</v>
      </c>
      <c r="J255" s="87" t="s">
        <v>113</v>
      </c>
      <c r="K255" s="87" t="s">
        <v>113</v>
      </c>
      <c r="L255" s="88" t="str">
        <f>IF(G255="Fertilize",GOTO L255,"")</f>
        <v/>
      </c>
      <c r="M255" s="89" t="str">
        <f t="shared" si="24"/>
        <v/>
      </c>
      <c r="N255" s="85" t="str">
        <f>IF(G255="fertilize",GOTO N255,"")</f>
        <v/>
      </c>
      <c r="O255" s="89" t="str">
        <f t="shared" si="25"/>
        <v/>
      </c>
      <c r="P255" s="89" t="str">
        <f t="shared" si="26"/>
        <v/>
      </c>
      <c r="Q255" s="87" t="str">
        <f>IF(G255="compost",GOTO Q255,"")</f>
        <v/>
      </c>
      <c r="R255" s="88" t="str">
        <f>IF(G255="compost",GOTO R255,"")</f>
        <v/>
      </c>
      <c r="S255" s="85" t="str">
        <f>IF(G255="compost",GOTO S255,"")</f>
        <v/>
      </c>
      <c r="T255" s="85" t="str">
        <f>IF(G255="compost",GOTO T255,"")</f>
        <v/>
      </c>
      <c r="U255" s="85" t="str">
        <f>IF(G255="compost",GOTO U255,"")</f>
        <v/>
      </c>
      <c r="V255" s="85" t="str">
        <f>IF(G255="compost",GOTO V255,"")</f>
        <v/>
      </c>
      <c r="W255" s="85" t="str">
        <f>IF(G255="compost",GOTO W255,"")</f>
        <v/>
      </c>
      <c r="X255" s="170" t="s">
        <v>622</v>
      </c>
      <c r="Y255" s="85" t="s">
        <v>623</v>
      </c>
    </row>
    <row r="256" spans="1:25" s="85" customFormat="1" ht="19.5" customHeight="1" x14ac:dyDescent="0.3">
      <c r="A256" s="86">
        <v>45267</v>
      </c>
      <c r="B256" s="85" t="s">
        <v>346</v>
      </c>
      <c r="C256" s="85" t="s">
        <v>399</v>
      </c>
      <c r="D256" s="85" t="s">
        <v>624</v>
      </c>
      <c r="E256" s="85">
        <v>3</v>
      </c>
      <c r="F256" s="85" t="s">
        <v>491</v>
      </c>
      <c r="G256" s="85" t="s">
        <v>212</v>
      </c>
      <c r="H256" s="170" t="s">
        <v>500</v>
      </c>
      <c r="I256" s="85" t="s">
        <v>625</v>
      </c>
      <c r="J256" s="87">
        <v>2</v>
      </c>
      <c r="K256" s="87">
        <v>3</v>
      </c>
      <c r="L256" s="88" t="str">
        <f>IF(G256="Fertilize",GOTO L256,"")</f>
        <v/>
      </c>
      <c r="M256" s="89" t="str">
        <f t="shared" si="24"/>
        <v/>
      </c>
      <c r="N256" s="85" t="str">
        <f>IF(G256="fertilize",GOTO N256,"")</f>
        <v/>
      </c>
      <c r="O256" s="89" t="str">
        <f t="shared" si="25"/>
        <v/>
      </c>
      <c r="P256" s="89" t="str">
        <f t="shared" si="26"/>
        <v/>
      </c>
      <c r="Q256" s="87" t="str">
        <f>IF(G256="compost",GOTO Q256,"")</f>
        <v/>
      </c>
      <c r="R256" s="88" t="str">
        <f>IF(G256="compost",GOTO R256,"")</f>
        <v/>
      </c>
      <c r="S256" s="85" t="str">
        <f>IF(G256="compost",GOTO S256,"")</f>
        <v/>
      </c>
      <c r="T256" s="85" t="str">
        <f>IF(G256="compost",GOTO T256,"")</f>
        <v/>
      </c>
      <c r="U256" s="85" t="str">
        <f>IF(G256="compost",GOTO U256,"")</f>
        <v/>
      </c>
      <c r="V256" s="85" t="str">
        <f>IF(G256="compost",GOTO V256,"")</f>
        <v/>
      </c>
      <c r="W256" s="85" t="str">
        <f>IF(G256="compost",GOTO W256,"")</f>
        <v/>
      </c>
      <c r="X256" s="170" t="str">
        <f>IF(G256="maintenance, garden",GOTO X256,IF(G256="Table",GOTO X256,IF(G256="maintenance, project",GOTO X256,"")))</f>
        <v/>
      </c>
      <c r="Y256" s="85" t="str">
        <f>IF(G256="Maintenance, garden",GOTO Y256,IF(G256="Table",GOTO Y256,IF(G256="maintenance, project",GOTO Y256,"")))</f>
        <v/>
      </c>
    </row>
    <row r="257" spans="1:25" s="85" customFormat="1" ht="19.5" customHeight="1" x14ac:dyDescent="0.3">
      <c r="A257" s="86">
        <v>45267</v>
      </c>
      <c r="B257" s="85" t="s">
        <v>346</v>
      </c>
      <c r="C257" s="85" t="s">
        <v>399</v>
      </c>
      <c r="D257" s="85" t="s">
        <v>624</v>
      </c>
      <c r="E257" s="85">
        <v>3</v>
      </c>
      <c r="F257" s="85" t="s">
        <v>491</v>
      </c>
      <c r="G257" s="85" t="s">
        <v>212</v>
      </c>
      <c r="H257" s="170" t="s">
        <v>604</v>
      </c>
      <c r="I257" s="85" t="s">
        <v>450</v>
      </c>
      <c r="J257" s="87">
        <v>2</v>
      </c>
      <c r="K257" s="87">
        <v>3</v>
      </c>
      <c r="L257" s="88" t="str">
        <f>IF(G257="Fertilize",GOTO L257,"")</f>
        <v/>
      </c>
      <c r="M257" s="89" t="str">
        <f t="shared" si="24"/>
        <v/>
      </c>
      <c r="N257" s="85" t="str">
        <f>IF(G257="fertilize",GOTO N257,"")</f>
        <v/>
      </c>
      <c r="O257" s="89" t="str">
        <f t="shared" si="25"/>
        <v/>
      </c>
      <c r="P257" s="89" t="str">
        <f t="shared" si="26"/>
        <v/>
      </c>
      <c r="Q257" s="87" t="str">
        <f>IF(G257="compost",GOTO Q257,"")</f>
        <v/>
      </c>
      <c r="R257" s="88" t="str">
        <f>IF(G257="compost",GOTO R257,"")</f>
        <v/>
      </c>
      <c r="S257" s="85" t="str">
        <f>IF(G257="compost",GOTO S257,"")</f>
        <v/>
      </c>
      <c r="T257" s="85" t="str">
        <f>IF(G257="compost",GOTO T257,"")</f>
        <v/>
      </c>
      <c r="U257" s="85" t="str">
        <f>IF(G257="compost",GOTO U257,"")</f>
        <v/>
      </c>
      <c r="V257" s="85" t="str">
        <f>IF(G257="compost",GOTO V257,"")</f>
        <v/>
      </c>
      <c r="W257" s="85" t="str">
        <f>IF(G257="compost",GOTO W257,"")</f>
        <v/>
      </c>
      <c r="X257" s="170" t="str">
        <f>IF(G257="maintenance, garden",GOTO X257,IF(G257="Table",GOTO X257,IF(G257="maintenance, project",GOTO X257,"")))</f>
        <v/>
      </c>
      <c r="Y257" s="85" t="str">
        <f>IF(G257="Maintenance, garden",GOTO Y257,IF(G257="Table",GOTO Y257,IF(G257="maintenance, project",GOTO Y257,"")))</f>
        <v/>
      </c>
    </row>
    <row r="258" spans="1:25" s="85" customFormat="1" ht="19.5" customHeight="1" x14ac:dyDescent="0.3">
      <c r="A258" s="86">
        <v>45267</v>
      </c>
      <c r="B258" s="85" t="s">
        <v>346</v>
      </c>
      <c r="C258" s="85" t="s">
        <v>399</v>
      </c>
      <c r="D258" s="85" t="s">
        <v>113</v>
      </c>
      <c r="E258" s="85">
        <v>4</v>
      </c>
      <c r="F258" s="85" t="s">
        <v>583</v>
      </c>
      <c r="G258" s="85" t="s">
        <v>212</v>
      </c>
      <c r="H258" s="170" t="s">
        <v>134</v>
      </c>
      <c r="I258" s="85" t="s">
        <v>344</v>
      </c>
      <c r="J258" s="87" t="s">
        <v>113</v>
      </c>
      <c r="K258" s="87" t="s">
        <v>113</v>
      </c>
      <c r="L258" s="88" t="str">
        <f>IF(G258="Fertilize",GOTO L258,"")</f>
        <v/>
      </c>
      <c r="M258" s="89" t="str">
        <f t="shared" si="24"/>
        <v/>
      </c>
      <c r="N258" s="85" t="str">
        <f>IF(G258="fertilize",GOTO N258,"")</f>
        <v/>
      </c>
      <c r="O258" s="89" t="str">
        <f t="shared" si="25"/>
        <v/>
      </c>
      <c r="P258" s="89" t="str">
        <f t="shared" si="26"/>
        <v/>
      </c>
      <c r="Q258" s="87" t="str">
        <f>IF(G258="compost",GOTO Q258,"")</f>
        <v/>
      </c>
      <c r="R258" s="88" t="str">
        <f>IF(G258="compost",GOTO R258,"")</f>
        <v/>
      </c>
      <c r="S258" s="85" t="str">
        <f>IF(G258="compost",GOTO S258,"")</f>
        <v/>
      </c>
      <c r="T258" s="85" t="str">
        <f>IF(G258="compost",GOTO T258,"")</f>
        <v/>
      </c>
      <c r="U258" s="85" t="str">
        <f>IF(G258="compost",GOTO U258,"")</f>
        <v/>
      </c>
      <c r="V258" s="85" t="str">
        <f>IF(G258="compost",GOTO V258,"")</f>
        <v/>
      </c>
      <c r="W258" s="85" t="str">
        <f>IF(G258="compost",GOTO W258,"")</f>
        <v/>
      </c>
      <c r="X258" s="170" t="s">
        <v>626</v>
      </c>
      <c r="Y258" s="85" t="str">
        <f>IF(G258="Maintenance, garden",GOTO Y258,IF(G258="Table",GOTO Y258,IF(G258="maintenance, project",GOTO Y258,"")))</f>
        <v/>
      </c>
    </row>
    <row r="259" spans="1:25" s="85" customFormat="1" ht="19.5" customHeight="1" x14ac:dyDescent="0.3">
      <c r="A259" s="86">
        <v>45267</v>
      </c>
      <c r="B259" s="85" t="s">
        <v>346</v>
      </c>
      <c r="C259" s="85" t="s">
        <v>399</v>
      </c>
      <c r="D259" s="85" t="s">
        <v>627</v>
      </c>
      <c r="E259" s="85">
        <v>5</v>
      </c>
      <c r="F259" s="85" t="s">
        <v>482</v>
      </c>
      <c r="G259" s="85" t="s">
        <v>373</v>
      </c>
      <c r="H259" s="170" t="s">
        <v>113</v>
      </c>
      <c r="I259" s="85" t="s">
        <v>113</v>
      </c>
      <c r="J259" s="87" t="str">
        <f>IF(G259="Harvest",GOTO J259,"")</f>
        <v/>
      </c>
      <c r="K259" s="87" t="str">
        <f>IF(G259="Harvest",GOTO K259,"")</f>
        <v/>
      </c>
      <c r="L259" s="88" t="str">
        <f>IF(G259="Fertilize",GOTO L259,"")</f>
        <v/>
      </c>
      <c r="M259" s="89" t="str">
        <f t="shared" si="24"/>
        <v/>
      </c>
      <c r="N259" s="85" t="str">
        <f>IF(G259="fertilize",GOTO N259,"")</f>
        <v/>
      </c>
      <c r="O259" s="89" t="str">
        <f t="shared" si="25"/>
        <v/>
      </c>
      <c r="P259" s="89" t="str">
        <f t="shared" si="26"/>
        <v/>
      </c>
      <c r="Q259" s="87">
        <v>60</v>
      </c>
      <c r="R259" s="88" t="s">
        <v>628</v>
      </c>
      <c r="S259" s="85">
        <v>2</v>
      </c>
      <c r="T259" s="85">
        <v>74</v>
      </c>
      <c r="U259" s="85">
        <v>125</v>
      </c>
      <c r="V259" s="85">
        <v>66</v>
      </c>
      <c r="W259" s="85" t="s">
        <v>113</v>
      </c>
      <c r="X259" s="170" t="str">
        <f>IF(G259="maintenance, garden",GOTO X259,IF(G259="Table",GOTO X259,IF(G259="maintenance, project",GOTO X259,"")))</f>
        <v/>
      </c>
      <c r="Y259" s="85" t="str">
        <f>IF(G259="Maintenance, garden",GOTO Y259,IF(G259="Table",GOTO Y259,IF(G259="maintenance, project",GOTO Y259,"")))</f>
        <v/>
      </c>
    </row>
    <row r="260" spans="1:25" s="85" customFormat="1" ht="19.5" customHeight="1" x14ac:dyDescent="0.3">
      <c r="A260" s="86">
        <v>45267</v>
      </c>
      <c r="B260" s="85" t="s">
        <v>629</v>
      </c>
      <c r="C260" s="85" t="s">
        <v>399</v>
      </c>
      <c r="D260" s="85" t="s">
        <v>492</v>
      </c>
      <c r="E260" s="85">
        <v>1</v>
      </c>
      <c r="F260" s="85" t="s">
        <v>630</v>
      </c>
      <c r="G260" s="85" t="s">
        <v>212</v>
      </c>
      <c r="H260" s="170" t="s">
        <v>608</v>
      </c>
      <c r="I260" s="85" t="s">
        <v>609</v>
      </c>
      <c r="J260" s="87">
        <v>4</v>
      </c>
      <c r="K260" s="87">
        <v>2</v>
      </c>
      <c r="L260" s="88" t="str">
        <f>IF(G260="Fertilize",GOTO L260,"")</f>
        <v/>
      </c>
      <c r="M260" s="89" t="str">
        <f t="shared" si="24"/>
        <v/>
      </c>
      <c r="N260" s="85" t="str">
        <f>IF(G260="fertilize",GOTO N260,"")</f>
        <v/>
      </c>
      <c r="O260" s="89" t="str">
        <f t="shared" si="25"/>
        <v/>
      </c>
      <c r="P260" s="89" t="str">
        <f t="shared" si="26"/>
        <v/>
      </c>
      <c r="Q260" s="87" t="str">
        <f>IF(G260="compost",GOTO Q260,"")</f>
        <v/>
      </c>
      <c r="R260" s="88" t="str">
        <f>IF(G260="compost",GOTO R260,"")</f>
        <v/>
      </c>
      <c r="S260" s="85" t="str">
        <f>IF(G260="compost",GOTO S260,"")</f>
        <v/>
      </c>
      <c r="T260" s="85" t="str">
        <f>IF(G260="compost",GOTO T260,"")</f>
        <v/>
      </c>
      <c r="U260" s="85" t="str">
        <f>IF(G260="compost",GOTO U260,"")</f>
        <v/>
      </c>
      <c r="V260" s="85" t="str">
        <f>IF(G260="compost",GOTO V260,"")</f>
        <v/>
      </c>
      <c r="W260" s="85" t="str">
        <f>IF(G260="compost",GOTO W260,"")</f>
        <v/>
      </c>
      <c r="X260" s="170" t="str">
        <f>IF(G260="maintenance, garden",GOTO X260,IF(G260="Table",GOTO X260,IF(G260="maintenance, project",GOTO X260,"")))</f>
        <v/>
      </c>
      <c r="Y260" s="85" t="str">
        <f>IF(G260="Maintenance, garden",GOTO Y260,IF(G260="Table",GOTO Y260,IF(G260="maintenance, project",GOTO Y260,"")))</f>
        <v/>
      </c>
    </row>
    <row r="261" spans="1:25" s="85" customFormat="1" ht="19.5" customHeight="1" x14ac:dyDescent="0.3">
      <c r="A261" s="86">
        <v>45267</v>
      </c>
      <c r="B261" s="85" t="s">
        <v>629</v>
      </c>
      <c r="C261" s="85" t="s">
        <v>399</v>
      </c>
      <c r="D261" s="85" t="s">
        <v>492</v>
      </c>
      <c r="E261" s="85">
        <v>1</v>
      </c>
      <c r="F261" s="85" t="s">
        <v>630</v>
      </c>
      <c r="G261" s="85" t="s">
        <v>212</v>
      </c>
      <c r="H261" s="170" t="s">
        <v>266</v>
      </c>
      <c r="I261" s="85" t="s">
        <v>625</v>
      </c>
      <c r="J261" s="87">
        <v>1</v>
      </c>
      <c r="K261" s="87">
        <v>15</v>
      </c>
      <c r="L261" s="88" t="str">
        <f>IF(G261="Fertilize",GOTO L261,"")</f>
        <v/>
      </c>
      <c r="M261" s="89" t="str">
        <f t="shared" ref="M261:M266" si="27">IF(G261="Fertilize",A261+14,"")</f>
        <v/>
      </c>
      <c r="N261" s="85" t="str">
        <f>IF(G261="fertilize",GOTO N261,"")</f>
        <v/>
      </c>
      <c r="O261" s="89" t="str">
        <f t="shared" ref="O261:O266" si="28">IF(G261="Plant",H261,"")</f>
        <v/>
      </c>
      <c r="P261" s="89" t="str">
        <f t="shared" ref="P261:P266" si="29">IF(G261="Plant", A261+14,"")</f>
        <v/>
      </c>
      <c r="Q261" s="87" t="str">
        <f>IF(G261="compost",GOTO Q261,"")</f>
        <v/>
      </c>
      <c r="R261" s="88" t="str">
        <f>IF(G261="compost",GOTO R261,"")</f>
        <v/>
      </c>
      <c r="S261" s="85" t="str">
        <f>IF(G261="compost",GOTO S261,"")</f>
        <v/>
      </c>
      <c r="T261" s="85" t="str">
        <f>IF(G261="compost",GOTO T261,"")</f>
        <v/>
      </c>
      <c r="U261" s="85" t="str">
        <f>IF(G261="compost",GOTO U261,"")</f>
        <v/>
      </c>
      <c r="V261" s="85" t="str">
        <f>IF(G261="compost",GOTO V261,"")</f>
        <v/>
      </c>
      <c r="W261" s="85" t="str">
        <f>IF(G261="compost",GOTO W261,"")</f>
        <v/>
      </c>
      <c r="X261" s="170" t="str">
        <f>IF(G261="maintenance, garden",GOTO X261,IF(G261="Table",GOTO X261,IF(G261="maintenance, project",GOTO X261,"")))</f>
        <v/>
      </c>
      <c r="Y261" s="85" t="str">
        <f>IF(G261="Maintenance, garden",GOTO Y261,IF(G261="Table",GOTO Y261,IF(G261="maintenance, project",GOTO Y261,"")))</f>
        <v/>
      </c>
    </row>
    <row r="262" spans="1:25" s="85" customFormat="1" ht="19.5" customHeight="1" x14ac:dyDescent="0.3">
      <c r="A262" s="86">
        <v>45267</v>
      </c>
      <c r="B262" s="85" t="s">
        <v>629</v>
      </c>
      <c r="C262" s="85" t="s">
        <v>399</v>
      </c>
      <c r="D262" s="85" t="s">
        <v>494</v>
      </c>
      <c r="E262" s="85">
        <v>2</v>
      </c>
      <c r="F262" s="85" t="s">
        <v>408</v>
      </c>
      <c r="G262" s="85" t="s">
        <v>212</v>
      </c>
      <c r="H262" s="170" t="s">
        <v>608</v>
      </c>
      <c r="I262" s="85" t="s">
        <v>609</v>
      </c>
      <c r="J262" s="87">
        <v>5</v>
      </c>
      <c r="K262" s="87">
        <v>0</v>
      </c>
      <c r="L262" s="88" t="str">
        <f>IF(G262="Fertilize",GOTO L262,"")</f>
        <v/>
      </c>
      <c r="M262" s="89" t="str">
        <f t="shared" si="27"/>
        <v/>
      </c>
      <c r="N262" s="85" t="str">
        <f>IF(G262="fertilize",GOTO N262,"")</f>
        <v/>
      </c>
      <c r="O262" s="89" t="str">
        <f t="shared" si="28"/>
        <v/>
      </c>
      <c r="P262" s="89" t="str">
        <f t="shared" si="29"/>
        <v/>
      </c>
      <c r="Q262" s="87" t="str">
        <f>IF(G262="compost",GOTO Q262,"")</f>
        <v/>
      </c>
      <c r="R262" s="88" t="str">
        <f>IF(G262="compost",GOTO R262,"")</f>
        <v/>
      </c>
      <c r="S262" s="85" t="str">
        <f>IF(G262="compost",GOTO S262,"")</f>
        <v/>
      </c>
      <c r="T262" s="85" t="str">
        <f>IF(G262="compost",GOTO T262,"")</f>
        <v/>
      </c>
      <c r="U262" s="85" t="str">
        <f>IF(G262="compost",GOTO U262,"")</f>
        <v/>
      </c>
      <c r="V262" s="85" t="str">
        <f>IF(G262="compost",GOTO V262,"")</f>
        <v/>
      </c>
      <c r="W262" s="85" t="str">
        <f>IF(G262="compost",GOTO W262,"")</f>
        <v/>
      </c>
      <c r="X262" s="170" t="str">
        <f>IF(G262="maintenance, garden",GOTO X262,IF(G262="Table",GOTO X262,IF(G262="maintenance, project",GOTO X262,"")))</f>
        <v/>
      </c>
      <c r="Y262" s="85" t="str">
        <f>IF(G262="Maintenance, garden",GOTO Y262,IF(G262="Table",GOTO Y262,IF(G262="maintenance, project",GOTO Y262,"")))</f>
        <v/>
      </c>
    </row>
    <row r="263" spans="1:25" s="85" customFormat="1" ht="19.5" customHeight="1" x14ac:dyDescent="0.3">
      <c r="A263" s="86">
        <v>45267</v>
      </c>
      <c r="B263" s="85" t="s">
        <v>629</v>
      </c>
      <c r="C263" s="85" t="s">
        <v>399</v>
      </c>
      <c r="D263" s="85" t="s">
        <v>430</v>
      </c>
      <c r="E263" s="85">
        <v>3</v>
      </c>
      <c r="F263" s="85" t="s">
        <v>516</v>
      </c>
      <c r="G263" s="85" t="s">
        <v>212</v>
      </c>
      <c r="H263" s="170" t="s">
        <v>424</v>
      </c>
      <c r="I263" s="85" t="s">
        <v>548</v>
      </c>
      <c r="J263" s="87">
        <v>1</v>
      </c>
      <c r="K263" s="87">
        <v>7</v>
      </c>
      <c r="L263" s="88" t="str">
        <f>IF(G263="Fertilize",GOTO L263,"")</f>
        <v/>
      </c>
      <c r="M263" s="89" t="str">
        <f t="shared" si="27"/>
        <v/>
      </c>
      <c r="N263" s="85" t="str">
        <f>IF(G263="fertilize",GOTO N263,"")</f>
        <v/>
      </c>
      <c r="O263" s="89" t="str">
        <f t="shared" si="28"/>
        <v/>
      </c>
      <c r="P263" s="89" t="str">
        <f t="shared" si="29"/>
        <v/>
      </c>
      <c r="Q263" s="87" t="str">
        <f>IF(G263="compost",GOTO Q263,"")</f>
        <v/>
      </c>
      <c r="R263" s="88" t="str">
        <f>IF(G263="compost",GOTO R263,"")</f>
        <v/>
      </c>
      <c r="S263" s="85" t="str">
        <f>IF(G263="compost",GOTO S263,"")</f>
        <v/>
      </c>
      <c r="T263" s="85" t="str">
        <f>IF(G263="compost",GOTO T263,"")</f>
        <v/>
      </c>
      <c r="U263" s="85" t="str">
        <f>IF(G263="compost",GOTO U263,"")</f>
        <v/>
      </c>
      <c r="V263" s="85" t="str">
        <f>IF(G263="compost",GOTO V263,"")</f>
        <v/>
      </c>
      <c r="W263" s="85" t="str">
        <f>IF(G263="compost",GOTO W263,"")</f>
        <v/>
      </c>
      <c r="X263" s="170" t="str">
        <f>IF(G263="maintenance, garden",GOTO X263,IF(G263="Table",GOTO X263,IF(G263="maintenance, project",GOTO X263,"")))</f>
        <v/>
      </c>
      <c r="Y263" s="85" t="str">
        <f>IF(G263="Maintenance, garden",GOTO Y263,IF(G263="Table",GOTO Y263,IF(G263="maintenance, project",GOTO Y263,"")))</f>
        <v/>
      </c>
    </row>
    <row r="264" spans="1:25" s="85" customFormat="1" ht="19.5" customHeight="1" x14ac:dyDescent="0.3">
      <c r="A264" s="86">
        <v>45267</v>
      </c>
      <c r="B264" s="85" t="s">
        <v>629</v>
      </c>
      <c r="C264" s="85" t="s">
        <v>399</v>
      </c>
      <c r="D264" s="85" t="s">
        <v>431</v>
      </c>
      <c r="E264" s="85">
        <v>4</v>
      </c>
      <c r="F264" s="85" t="s">
        <v>583</v>
      </c>
      <c r="G264" s="85" t="s">
        <v>212</v>
      </c>
      <c r="H264" s="170" t="s">
        <v>134</v>
      </c>
      <c r="I264" s="85" t="s">
        <v>344</v>
      </c>
      <c r="J264" s="87" t="s">
        <v>113</v>
      </c>
      <c r="K264" s="87" t="s">
        <v>113</v>
      </c>
      <c r="L264" s="88" t="str">
        <f>IF(G264="Fertilize",GOTO L264,"")</f>
        <v/>
      </c>
      <c r="M264" s="89" t="str">
        <f t="shared" si="27"/>
        <v/>
      </c>
      <c r="N264" s="85" t="str">
        <f>IF(G264="fertilize",GOTO N264,"")</f>
        <v/>
      </c>
      <c r="O264" s="89" t="str">
        <f t="shared" si="28"/>
        <v/>
      </c>
      <c r="P264" s="89" t="str">
        <f t="shared" si="29"/>
        <v/>
      </c>
      <c r="Q264" s="87" t="str">
        <f>IF(G264="compost",GOTO Q264,"")</f>
        <v/>
      </c>
      <c r="R264" s="88" t="str">
        <f>IF(G264="compost",GOTO R264,"")</f>
        <v/>
      </c>
      <c r="S264" s="85" t="str">
        <f>IF(G264="compost",GOTO S264,"")</f>
        <v/>
      </c>
      <c r="T264" s="85" t="str">
        <f>IF(G264="compost",GOTO T264,"")</f>
        <v/>
      </c>
      <c r="U264" s="85" t="str">
        <f>IF(G264="compost",GOTO U264,"")</f>
        <v/>
      </c>
      <c r="V264" s="85" t="str">
        <f>IF(G264="compost",GOTO V264,"")</f>
        <v/>
      </c>
      <c r="W264" s="85" t="str">
        <f>IF(G264="compost",GOTO W264,"")</f>
        <v/>
      </c>
      <c r="X264" s="170" t="s">
        <v>631</v>
      </c>
      <c r="Y264" s="85" t="str">
        <f>IF(G264="Maintenance, garden",GOTO Y264,IF(G264="Table",GOTO Y264,IF(G264="maintenance, project",GOTO Y264,"")))</f>
        <v/>
      </c>
    </row>
    <row r="265" spans="1:25" s="85" customFormat="1" ht="19.5" customHeight="1" x14ac:dyDescent="0.3">
      <c r="A265" s="86">
        <v>45267</v>
      </c>
      <c r="B265" s="85" t="s">
        <v>629</v>
      </c>
      <c r="C265" s="85" t="s">
        <v>399</v>
      </c>
      <c r="D265" s="85" t="s">
        <v>632</v>
      </c>
      <c r="E265" s="85">
        <v>5</v>
      </c>
      <c r="F265" s="85" t="s">
        <v>346</v>
      </c>
      <c r="G265" s="85" t="s">
        <v>373</v>
      </c>
      <c r="H265" s="170" t="s">
        <v>113</v>
      </c>
      <c r="I265" s="85" t="s">
        <v>113</v>
      </c>
      <c r="J265" s="87" t="s">
        <v>113</v>
      </c>
      <c r="K265" s="87" t="s">
        <v>113</v>
      </c>
      <c r="L265" s="88" t="str">
        <f>IF(G265="Fertilize",GOTO L265,"")</f>
        <v/>
      </c>
      <c r="M265" s="89" t="str">
        <f t="shared" si="27"/>
        <v/>
      </c>
      <c r="N265" s="85" t="str">
        <f>IF(G265="fertilize",GOTO N265,"")</f>
        <v/>
      </c>
      <c r="O265" s="89" t="str">
        <f t="shared" si="28"/>
        <v/>
      </c>
      <c r="P265" s="89" t="str">
        <f t="shared" si="29"/>
        <v/>
      </c>
      <c r="Q265" s="87">
        <v>72</v>
      </c>
      <c r="R265" s="88" t="s">
        <v>628</v>
      </c>
      <c r="S265" s="85" t="s">
        <v>113</v>
      </c>
      <c r="T265" s="85">
        <v>76</v>
      </c>
      <c r="U265" s="85">
        <v>126</v>
      </c>
      <c r="V265" s="85">
        <v>62</v>
      </c>
      <c r="W265" s="85" t="s">
        <v>113</v>
      </c>
      <c r="X265" s="170" t="s">
        <v>616</v>
      </c>
      <c r="Y265" s="85" t="str">
        <f>IF(G265="Maintenance, garden",GOTO Y265,IF(G265="Table",GOTO Y265,IF(G265="maintenance, project",GOTO Y265,"")))</f>
        <v/>
      </c>
    </row>
    <row r="266" spans="1:25" s="85" customFormat="1" ht="19.5" customHeight="1" x14ac:dyDescent="0.3">
      <c r="A266" s="86">
        <v>45267</v>
      </c>
      <c r="B266" s="85" t="s">
        <v>629</v>
      </c>
      <c r="C266" s="85" t="s">
        <v>399</v>
      </c>
      <c r="D266" s="85" t="s">
        <v>577</v>
      </c>
      <c r="E266" s="85">
        <v>6</v>
      </c>
      <c r="F266" s="85" t="s">
        <v>633</v>
      </c>
      <c r="G266" s="85" t="s">
        <v>212</v>
      </c>
      <c r="H266" s="170" t="s">
        <v>424</v>
      </c>
      <c r="I266" s="85" t="s">
        <v>425</v>
      </c>
      <c r="J266" s="87">
        <v>1</v>
      </c>
      <c r="K266" s="87">
        <v>6</v>
      </c>
      <c r="L266" s="88" t="str">
        <f>IF(G266="Fertilize",GOTO L266,"")</f>
        <v/>
      </c>
      <c r="M266" s="89" t="str">
        <f t="shared" si="27"/>
        <v/>
      </c>
      <c r="N266" s="85" t="str">
        <f>IF(G266="fertilize",GOTO N266,"")</f>
        <v/>
      </c>
      <c r="O266" s="89" t="str">
        <f t="shared" si="28"/>
        <v/>
      </c>
      <c r="P266" s="89" t="str">
        <f t="shared" si="29"/>
        <v/>
      </c>
      <c r="Q266" s="87" t="str">
        <f>IF(G266="compost",GOTO Q266,"")</f>
        <v/>
      </c>
      <c r="R266" s="88" t="str">
        <f>IF(G266="compost",GOTO R266,"")</f>
        <v/>
      </c>
      <c r="S266" s="85" t="str">
        <f>IF(G266="compost",GOTO S266,"")</f>
        <v/>
      </c>
      <c r="T266" s="85" t="str">
        <f>IF(G266="compost",GOTO T266,"")</f>
        <v/>
      </c>
      <c r="U266" s="85" t="str">
        <f>IF(G266="compost",GOTO U266,"")</f>
        <v/>
      </c>
      <c r="V266" s="85" t="str">
        <f>IF(G266="compost",GOTO V266,"")</f>
        <v/>
      </c>
      <c r="W266" s="85" t="str">
        <f>IF(G266="compost",GOTO W266,"")</f>
        <v/>
      </c>
      <c r="X266" s="170" t="str">
        <f>IF(G266="maintenance, garden",GOTO X266,IF(G266="Table",GOTO X266,IF(G266="maintenance, project",GOTO X266,"")))</f>
        <v/>
      </c>
      <c r="Y266" s="85" t="str">
        <f>IF(G266="Maintenance, garden",GOTO Y266,IF(G266="Table",GOTO Y266,IF(G266="maintenance, project",GOTO Y266,"")))</f>
        <v/>
      </c>
    </row>
    <row r="267" spans="1:25" s="85" customFormat="1" ht="19.5" customHeight="1" x14ac:dyDescent="0.3">
      <c r="A267" s="86">
        <v>45272</v>
      </c>
      <c r="B267" s="85" t="s">
        <v>346</v>
      </c>
      <c r="C267" s="85" t="s">
        <v>461</v>
      </c>
      <c r="D267" s="85" t="s">
        <v>591</v>
      </c>
      <c r="E267" s="85">
        <v>1</v>
      </c>
      <c r="F267" s="85" t="s">
        <v>630</v>
      </c>
      <c r="G267" s="85" t="s">
        <v>212</v>
      </c>
      <c r="H267" s="170" t="s">
        <v>608</v>
      </c>
      <c r="I267" s="85" t="s">
        <v>609</v>
      </c>
      <c r="J267" s="87">
        <v>21</v>
      </c>
      <c r="K267" s="87">
        <v>13</v>
      </c>
      <c r="L267" s="88" t="str">
        <f>IF(G267="Fertilize",GOTO L267,"")</f>
        <v/>
      </c>
      <c r="M267" s="89" t="str">
        <f>IF(G267="Fertilize",A267+14,"")</f>
        <v/>
      </c>
      <c r="N267" s="85" t="str">
        <f>IF(G267="fertilize",GOTO N267,"")</f>
        <v/>
      </c>
      <c r="O267" s="89" t="str">
        <f>IF(G267="Plant",H267,"")</f>
        <v/>
      </c>
      <c r="P267" s="89" t="str">
        <f>IF(G267="Plant", A267+14,"")</f>
        <v/>
      </c>
      <c r="Q267" s="87" t="str">
        <f>IF(G267="compost",GOTO Q267,"")</f>
        <v/>
      </c>
      <c r="R267" s="88" t="str">
        <f>IF(G267="compost",GOTO R267,"")</f>
        <v/>
      </c>
      <c r="S267" s="85" t="str">
        <f>IF(G267="compost",GOTO S267,"")</f>
        <v/>
      </c>
      <c r="T267" s="85" t="str">
        <f>IF(G267="compost",GOTO T267,"")</f>
        <v/>
      </c>
      <c r="U267" s="85" t="str">
        <f>IF(G267="compost",GOTO U267,"")</f>
        <v/>
      </c>
      <c r="V267" s="85" t="str">
        <f>IF(G267="compost",GOTO V267,"")</f>
        <v/>
      </c>
      <c r="W267" s="85" t="str">
        <f>IF(G267="compost",GOTO W267,"")</f>
        <v/>
      </c>
      <c r="X267" s="170" t="str">
        <f>IF(G267="maintenance, garden",GOTO X267,IF(G267="Table",GOTO X267,IF(G267="maintenance, project",GOTO X267,"")))</f>
        <v/>
      </c>
      <c r="Y267" s="85" t="str">
        <f>IF(G267="Maintenance, garden",GOTO Y267,IF(G267="Table",GOTO Y267,IF(G267="maintenance, project",GOTO Y267,"")))</f>
        <v/>
      </c>
    </row>
    <row r="268" spans="1:25" s="85" customFormat="1" ht="19.5" customHeight="1" x14ac:dyDescent="0.3">
      <c r="A268" s="86">
        <v>45272</v>
      </c>
      <c r="B268" s="85" t="s">
        <v>346</v>
      </c>
      <c r="C268" s="85" t="s">
        <v>461</v>
      </c>
      <c r="D268" s="85" t="s">
        <v>471</v>
      </c>
      <c r="E268" s="85">
        <v>2</v>
      </c>
      <c r="F268" s="85" t="s">
        <v>634</v>
      </c>
      <c r="G268" s="85" t="s">
        <v>373</v>
      </c>
      <c r="H268" s="170" t="str">
        <f>IF(A268="","",IF(G268="maintenance, garden","",IF(G268="maintenance, project","",IF(G268="compost","",GOTO I268))))</f>
        <v/>
      </c>
      <c r="I268" s="85" t="str">
        <f>IF(A268="","",IF(G268="compost","",GOTO I268))</f>
        <v/>
      </c>
      <c r="J268" s="87" t="str">
        <f>IF(G268="Harvest",GOTO J268,"")</f>
        <v/>
      </c>
      <c r="K268" s="87" t="str">
        <f>IF(G268="Harvest",GOTO K268,"")</f>
        <v/>
      </c>
      <c r="L268" s="88" t="str">
        <f>IF(G268="Fertilize",GOTO L268,"")</f>
        <v/>
      </c>
      <c r="M268" s="89" t="str">
        <f t="shared" ref="M268:M273" si="30">IF(G268="Fertilize",A268+14,"")</f>
        <v/>
      </c>
      <c r="N268" s="85" t="str">
        <f>IF(G268="fertilize",GOTO N268,"")</f>
        <v/>
      </c>
      <c r="O268" s="89" t="str">
        <f t="shared" ref="O268:O273" si="31">IF(G268="Plant",H268,"")</f>
        <v/>
      </c>
      <c r="P268" s="89" t="str">
        <f t="shared" ref="P268:P273" si="32">IF(G268="Plant", A268+14,"")</f>
        <v/>
      </c>
      <c r="Q268" s="87" t="s">
        <v>113</v>
      </c>
      <c r="R268" s="88" t="s">
        <v>113</v>
      </c>
      <c r="S268" s="85" t="s">
        <v>113</v>
      </c>
      <c r="T268" s="85" t="s">
        <v>113</v>
      </c>
      <c r="U268" s="85" t="s">
        <v>113</v>
      </c>
      <c r="V268" s="85" t="s">
        <v>113</v>
      </c>
      <c r="W268" s="85" t="s">
        <v>113</v>
      </c>
      <c r="X268" s="170" t="s">
        <v>635</v>
      </c>
      <c r="Y268" s="85" t="s">
        <v>636</v>
      </c>
    </row>
    <row r="269" spans="1:25" s="85" customFormat="1" ht="19.5" customHeight="1" x14ac:dyDescent="0.3">
      <c r="A269" s="86">
        <v>45272</v>
      </c>
      <c r="B269" s="85" t="s">
        <v>346</v>
      </c>
      <c r="C269" s="85" t="s">
        <v>461</v>
      </c>
      <c r="D269" s="85" t="s">
        <v>637</v>
      </c>
      <c r="E269" s="85">
        <v>3</v>
      </c>
      <c r="F269" s="85" t="s">
        <v>638</v>
      </c>
      <c r="G269" s="85" t="s">
        <v>212</v>
      </c>
      <c r="H269" s="170" t="s">
        <v>569</v>
      </c>
      <c r="I269" s="85" t="s">
        <v>388</v>
      </c>
      <c r="J269" s="87" t="s">
        <v>0</v>
      </c>
      <c r="K269" s="87" t="s">
        <v>113</v>
      </c>
      <c r="L269" s="88" t="str">
        <f>IF(G269="Fertilize",GOTO L269,"")</f>
        <v/>
      </c>
      <c r="M269" s="89" t="str">
        <f t="shared" si="30"/>
        <v/>
      </c>
      <c r="N269" s="85" t="str">
        <f>IF(G269="fertilize",GOTO N269,"")</f>
        <v/>
      </c>
      <c r="O269" s="89" t="str">
        <f t="shared" si="31"/>
        <v/>
      </c>
      <c r="P269" s="89" t="str">
        <f t="shared" si="32"/>
        <v/>
      </c>
      <c r="Q269" s="87" t="str">
        <f>IF(G269="compost",GOTO Q269,"")</f>
        <v/>
      </c>
      <c r="R269" s="88" t="str">
        <f>IF(G269="compost",GOTO R269,"")</f>
        <v/>
      </c>
      <c r="S269" s="85" t="str">
        <f>IF(G269="compost",GOTO S269,"")</f>
        <v/>
      </c>
      <c r="T269" s="85" t="str">
        <f>IF(G269="compost",GOTO T269,"")</f>
        <v/>
      </c>
      <c r="U269" s="85" t="str">
        <f>IF(G269="compost",GOTO U269,"")</f>
        <v/>
      </c>
      <c r="V269" s="85" t="str">
        <f>IF(G269="compost",GOTO V269,"")</f>
        <v/>
      </c>
      <c r="W269" s="85" t="str">
        <f>IF(G269="compost",GOTO W269,"")</f>
        <v/>
      </c>
      <c r="X269" s="170" t="s">
        <v>639</v>
      </c>
      <c r="Y269" s="85" t="str">
        <f>IF(G269="Maintenance, garden",GOTO Y269,IF(G269="Table",GOTO Y269,IF(G269="maintenance, project",GOTO Y269,"")))</f>
        <v/>
      </c>
    </row>
    <row r="270" spans="1:25" s="85" customFormat="1" ht="19.5" customHeight="1" x14ac:dyDescent="0.3">
      <c r="A270" s="86">
        <v>45272</v>
      </c>
      <c r="B270" s="85" t="s">
        <v>346</v>
      </c>
      <c r="C270" s="85" t="s">
        <v>461</v>
      </c>
      <c r="D270" s="85" t="s">
        <v>640</v>
      </c>
      <c r="E270" s="85">
        <v>4</v>
      </c>
      <c r="F270" s="85" t="s">
        <v>468</v>
      </c>
      <c r="G270" s="85" t="s">
        <v>373</v>
      </c>
      <c r="H270" s="170" t="str">
        <f>IF(A270="","",IF(G270="maintenance, garden","",IF(G270="maintenance, project","",IF(G270="compost","",GOTO I270))))</f>
        <v/>
      </c>
      <c r="I270" s="85" t="str">
        <f>IF(A270="","",IF(G270="compost","",GOTO I270))</f>
        <v/>
      </c>
      <c r="J270" s="87" t="str">
        <f>IF(G270="Harvest",GOTO J270,"")</f>
        <v/>
      </c>
      <c r="K270" s="87" t="str">
        <f>IF(G270="Harvest",GOTO K270,"")</f>
        <v/>
      </c>
      <c r="L270" s="88" t="str">
        <f>IF(G270="Fertilize",GOTO L270,"")</f>
        <v/>
      </c>
      <c r="M270" s="89" t="str">
        <f t="shared" si="30"/>
        <v/>
      </c>
      <c r="N270" s="85" t="str">
        <f>IF(G270="fertilize",GOTO N270,"")</f>
        <v/>
      </c>
      <c r="O270" s="89" t="str">
        <f t="shared" si="31"/>
        <v/>
      </c>
      <c r="P270" s="89" t="str">
        <f t="shared" si="32"/>
        <v/>
      </c>
      <c r="Q270" s="87">
        <v>64</v>
      </c>
      <c r="R270" s="88" t="s">
        <v>113</v>
      </c>
      <c r="S270" s="85">
        <v>0</v>
      </c>
      <c r="T270" s="85">
        <v>68</v>
      </c>
      <c r="U270" s="85">
        <v>128</v>
      </c>
      <c r="V270" s="85" t="s">
        <v>113</v>
      </c>
      <c r="W270" s="85" t="e">
        <f>IF(G270="compost",GOTO W270,"")</f>
        <v>#NAME?</v>
      </c>
      <c r="X270" s="170" t="str">
        <f>IF(G270="maintenance, garden",GOTO X270,IF(G270="Table",GOTO X270,IF(G270="maintenance, project",GOTO X270,"")))</f>
        <v/>
      </c>
      <c r="Y270" s="85" t="str">
        <f>IF(G270="Maintenance, garden",GOTO Y270,IF(G270="Table",GOTO Y270,IF(G270="maintenance, project",GOTO Y270,"")))</f>
        <v/>
      </c>
    </row>
    <row r="271" spans="1:25" s="85" customFormat="1" ht="19.5" customHeight="1" x14ac:dyDescent="0.3">
      <c r="A271" s="86">
        <v>45272</v>
      </c>
      <c r="B271" s="85" t="s">
        <v>346</v>
      </c>
      <c r="C271" s="85" t="s">
        <v>461</v>
      </c>
      <c r="D271" s="85" t="s">
        <v>641</v>
      </c>
      <c r="E271" s="85">
        <v>5</v>
      </c>
      <c r="F271" s="85" t="s">
        <v>564</v>
      </c>
      <c r="G271" s="85" t="s">
        <v>212</v>
      </c>
      <c r="H271" s="170" t="s">
        <v>266</v>
      </c>
      <c r="I271" s="85" t="s">
        <v>621</v>
      </c>
      <c r="J271" s="87">
        <v>5</v>
      </c>
      <c r="K271" s="87">
        <v>6</v>
      </c>
      <c r="L271" s="88" t="str">
        <f>IF(G271="Fertilize",GOTO L271,"")</f>
        <v/>
      </c>
      <c r="M271" s="89" t="str">
        <f t="shared" si="30"/>
        <v/>
      </c>
      <c r="N271" s="85" t="str">
        <f>IF(G271="fertilize",GOTO N271,"")</f>
        <v/>
      </c>
      <c r="O271" s="89" t="str">
        <f t="shared" si="31"/>
        <v/>
      </c>
      <c r="P271" s="89" t="str">
        <f t="shared" si="32"/>
        <v/>
      </c>
      <c r="Q271" s="87" t="str">
        <f>IF(G271="compost",GOTO Q271,"")</f>
        <v/>
      </c>
      <c r="R271" s="88" t="str">
        <f>IF(G271="compost",GOTO R271,"")</f>
        <v/>
      </c>
      <c r="S271" s="85" t="str">
        <f>IF(G271="compost",GOTO S271,"")</f>
        <v/>
      </c>
      <c r="T271" s="85" t="str">
        <f>IF(G271="compost",GOTO T271,"")</f>
        <v/>
      </c>
      <c r="U271" s="85" t="str">
        <f>IF(G271="compost",GOTO U271,"")</f>
        <v/>
      </c>
      <c r="V271" s="85" t="str">
        <f>IF(G271="compost",GOTO V271,"")</f>
        <v/>
      </c>
      <c r="W271" s="85" t="str">
        <f>IF(G271="compost",GOTO W271,"")</f>
        <v/>
      </c>
      <c r="X271" s="170" t="str">
        <f>IF(G271="maintenance, garden",GOTO X271,IF(G271="Table",GOTO X271,IF(G271="maintenance, project",GOTO X271,"")))</f>
        <v/>
      </c>
      <c r="Y271" s="85" t="str">
        <f>IF(G271="Maintenance, garden",GOTO Y271,IF(G271="Table",GOTO Y271,IF(G271="maintenance, project",GOTO Y271,"")))</f>
        <v/>
      </c>
    </row>
    <row r="272" spans="1:25" s="85" customFormat="1" ht="19.5" customHeight="1" x14ac:dyDescent="0.3">
      <c r="A272" s="86">
        <v>45272</v>
      </c>
      <c r="B272" s="85" t="s">
        <v>346</v>
      </c>
      <c r="C272" s="85" t="s">
        <v>461</v>
      </c>
      <c r="D272" s="85" t="s">
        <v>641</v>
      </c>
      <c r="E272" s="85">
        <v>5</v>
      </c>
      <c r="F272" s="85" t="s">
        <v>564</v>
      </c>
      <c r="G272" s="85" t="s">
        <v>212</v>
      </c>
      <c r="H272" s="170" t="s">
        <v>393</v>
      </c>
      <c r="I272" s="85" t="s">
        <v>642</v>
      </c>
      <c r="J272" s="87">
        <v>2</v>
      </c>
      <c r="K272" s="87">
        <v>2</v>
      </c>
      <c r="L272" s="88" t="str">
        <f>IF(G272="Fertilize",GOTO L272,"")</f>
        <v/>
      </c>
      <c r="M272" s="89" t="str">
        <f t="shared" si="30"/>
        <v/>
      </c>
      <c r="N272" s="85" t="str">
        <f>IF(G272="fertilize",GOTO N272,"")</f>
        <v/>
      </c>
      <c r="O272" s="89" t="str">
        <f t="shared" si="31"/>
        <v/>
      </c>
      <c r="P272" s="89" t="str">
        <f t="shared" si="32"/>
        <v/>
      </c>
      <c r="Q272" s="87" t="str">
        <f>IF(G272="compost",GOTO Q272,"")</f>
        <v/>
      </c>
      <c r="R272" s="88" t="str">
        <f>IF(G272="compost",GOTO R272,"")</f>
        <v/>
      </c>
      <c r="S272" s="85" t="str">
        <f>IF(G272="compost",GOTO S272,"")</f>
        <v/>
      </c>
      <c r="T272" s="85" t="str">
        <f>IF(G272="compost",GOTO T272,"")</f>
        <v/>
      </c>
      <c r="U272" s="85" t="str">
        <f>IF(G272="compost",GOTO U272,"")</f>
        <v/>
      </c>
      <c r="V272" s="85" t="str">
        <f>IF(G272="compost",GOTO V272,"")</f>
        <v/>
      </c>
      <c r="W272" s="85" t="str">
        <f>IF(G272="compost",GOTO W272,"")</f>
        <v/>
      </c>
      <c r="X272" s="170" t="str">
        <f>IF(G272="maintenance, garden",GOTO X272,IF(G272="Table",GOTO X272,IF(G272="maintenance, project",GOTO X272,"")))</f>
        <v/>
      </c>
      <c r="Y272" s="85" t="str">
        <f>IF(G272="Maintenance, garden",GOTO Y272,IF(G272="Table",GOTO Y272,IF(G272="maintenance, project",GOTO Y272,"")))</f>
        <v/>
      </c>
    </row>
    <row r="273" spans="1:25" s="85" customFormat="1" ht="19.5" customHeight="1" x14ac:dyDescent="0.3">
      <c r="A273" s="86">
        <v>45272</v>
      </c>
      <c r="B273" s="85" t="s">
        <v>113</v>
      </c>
      <c r="C273" s="85" t="s">
        <v>113</v>
      </c>
      <c r="D273" s="85" t="s">
        <v>211</v>
      </c>
      <c r="E273" s="85" t="s">
        <v>113</v>
      </c>
      <c r="F273" s="85" t="s">
        <v>113</v>
      </c>
      <c r="G273" s="85" t="s">
        <v>237</v>
      </c>
      <c r="H273" s="170" t="str">
        <f>IF(A273="","",IF(G273="maintenance, garden","",IF(G273="maintenance, project","",IF(G273="compost","",GOTO I273))))</f>
        <v/>
      </c>
      <c r="I273" s="85" t="s">
        <v>556</v>
      </c>
      <c r="J273" s="87" t="str">
        <f>IF(G273="Harvest",GOTO J273,"")</f>
        <v/>
      </c>
      <c r="K273" s="87" t="str">
        <f>IF(G273="Harvest",GOTO K273,"")</f>
        <v/>
      </c>
      <c r="L273" s="88" t="str">
        <f>IF(G273="Fertilize",GOTO L273,"")</f>
        <v/>
      </c>
      <c r="M273" s="89" t="str">
        <f t="shared" si="30"/>
        <v/>
      </c>
      <c r="N273" s="85" t="str">
        <f>IF(G273="fertilize",GOTO N273,"")</f>
        <v/>
      </c>
      <c r="O273" s="89" t="str">
        <f t="shared" si="31"/>
        <v/>
      </c>
      <c r="P273" s="89" t="str">
        <f t="shared" si="32"/>
        <v/>
      </c>
      <c r="Q273" s="87" t="str">
        <f>IF(G273="compost",GOTO Q273,"")</f>
        <v/>
      </c>
      <c r="R273" s="88" t="str">
        <f>IF(G273="compost",GOTO R273,"")</f>
        <v/>
      </c>
      <c r="S273" s="85" t="str">
        <f>IF(G273="compost",GOTO S273,"")</f>
        <v/>
      </c>
      <c r="T273" s="85" t="str">
        <f>IF(G273="compost",GOTO T273,"")</f>
        <v/>
      </c>
      <c r="U273" s="85" t="str">
        <f>IF(G273="compost",GOTO U273,"")</f>
        <v/>
      </c>
      <c r="V273" s="85" t="str">
        <f>IF(G273="compost",GOTO V273,"")</f>
        <v/>
      </c>
      <c r="W273" s="85" t="str">
        <f>IF(G273="compost",GOTO W273,"")</f>
        <v/>
      </c>
      <c r="X273" s="170" t="s">
        <v>702</v>
      </c>
      <c r="Y273" s="85" t="s">
        <v>703</v>
      </c>
    </row>
    <row r="274" spans="1:25" s="85" customFormat="1" ht="19.5" customHeight="1" x14ac:dyDescent="0.3">
      <c r="A274" s="86">
        <v>45272</v>
      </c>
      <c r="B274" s="85" t="s">
        <v>346</v>
      </c>
      <c r="C274" s="85" t="s">
        <v>211</v>
      </c>
      <c r="D274" s="85" t="s">
        <v>113</v>
      </c>
      <c r="E274" s="85" t="s">
        <v>113</v>
      </c>
      <c r="F274" s="85" t="s">
        <v>113</v>
      </c>
      <c r="G274" s="85" t="s">
        <v>212</v>
      </c>
      <c r="H274" s="170" t="s">
        <v>350</v>
      </c>
      <c r="I274" s="85" t="s">
        <v>344</v>
      </c>
      <c r="J274" s="87">
        <v>9</v>
      </c>
      <c r="K274" s="87">
        <v>12</v>
      </c>
      <c r="L274" s="88" t="str">
        <f>IF(G274="Fertilize",GOTO L274,"")</f>
        <v/>
      </c>
      <c r="M274" s="89" t="str">
        <f>IF(G274="Fertilize",A274+14,"")</f>
        <v/>
      </c>
      <c r="N274" s="85" t="str">
        <f>IF(G274="fertilize",GOTO N274,"")</f>
        <v/>
      </c>
      <c r="O274" s="89" t="str">
        <f>IF(G274="Plant",H274,"")</f>
        <v/>
      </c>
      <c r="P274" s="89" t="str">
        <f>IF(G274="Plant", A274+14,"")</f>
        <v/>
      </c>
      <c r="Q274" s="87" t="str">
        <f>IF(G274="compost",GOTO Q274,"")</f>
        <v/>
      </c>
      <c r="R274" s="88" t="str">
        <f>IF(G274="compost",GOTO R274,"")</f>
        <v/>
      </c>
      <c r="S274" s="85" t="str">
        <f>IF(G274="compost",GOTO S274,"")</f>
        <v/>
      </c>
      <c r="T274" s="85" t="str">
        <f>IF(G274="compost",GOTO T274,"")</f>
        <v/>
      </c>
      <c r="U274" s="85" t="str">
        <f>IF(G274="compost",GOTO U274,"")</f>
        <v/>
      </c>
      <c r="V274" s="85" t="str">
        <f>IF(G274="compost",GOTO V274,"")</f>
        <v/>
      </c>
      <c r="W274" s="85" t="str">
        <f>IF(G274="compost",GOTO W274,"")</f>
        <v/>
      </c>
      <c r="X274" s="170" t="str">
        <f>IF(G274="maintenance, garden",GOTO X274,IF(G274="Table",GOTO X274,IF(G274="maintenance, project",GOTO X274,"")))</f>
        <v/>
      </c>
      <c r="Y274" s="85" t="str">
        <f>IF(G274="Maintenance, garden",GOTO Y274,IF(G274="Table",GOTO Y274,IF(G274="maintenance, project",GOTO Y274,"")))</f>
        <v/>
      </c>
    </row>
    <row r="275" spans="1:25" s="85" customFormat="1" ht="19.5" customHeight="1" x14ac:dyDescent="0.3">
      <c r="A275" s="86">
        <v>45274</v>
      </c>
      <c r="B275" s="85" t="s">
        <v>346</v>
      </c>
      <c r="C275" s="85" t="s">
        <v>512</v>
      </c>
      <c r="D275" s="85" t="s">
        <v>643</v>
      </c>
      <c r="E275" s="85">
        <v>1</v>
      </c>
      <c r="F275" s="85" t="s">
        <v>644</v>
      </c>
      <c r="G275" s="85" t="s">
        <v>212</v>
      </c>
      <c r="H275" s="170" t="s">
        <v>608</v>
      </c>
      <c r="I275" s="85" t="s">
        <v>609</v>
      </c>
      <c r="J275" s="87">
        <v>14</v>
      </c>
      <c r="K275" s="87">
        <v>1</v>
      </c>
      <c r="L275" s="88" t="str">
        <f>IF(G275="Fertilize",GOTO L275,"")</f>
        <v/>
      </c>
      <c r="M275" s="89" t="str">
        <f>IF(G275="Fertilize",A275+14,"")</f>
        <v/>
      </c>
      <c r="N275" s="85" t="str">
        <f>IF(G275="fertilize",GOTO N275,"")</f>
        <v/>
      </c>
      <c r="O275" s="89" t="str">
        <f>IF(G275="Plant",H275,"")</f>
        <v/>
      </c>
      <c r="P275" s="89" t="str">
        <f>IF(G275="Plant", A275+14,"")</f>
        <v/>
      </c>
      <c r="Q275" s="87" t="str">
        <f>IF(G275="compost",GOTO Q275,"")</f>
        <v/>
      </c>
      <c r="R275" s="88" t="str">
        <f>IF(G275="compost",GOTO R275,"")</f>
        <v/>
      </c>
      <c r="S275" s="85" t="str">
        <f>IF(G275="compost",GOTO S275,"")</f>
        <v/>
      </c>
      <c r="T275" s="85" t="str">
        <f>IF(G275="compost",GOTO T275,"")</f>
        <v/>
      </c>
      <c r="U275" s="85" t="str">
        <f>IF(G275="compost",GOTO U275,"")</f>
        <v/>
      </c>
      <c r="V275" s="85" t="str">
        <f>IF(G275="compost",GOTO V275,"")</f>
        <v/>
      </c>
      <c r="W275" s="85" t="str">
        <f>IF(G275="compost",GOTO W275,"")</f>
        <v/>
      </c>
      <c r="X275" s="170" t="str">
        <f>IF(G275="maintenance, garden",GOTO X275,IF(G275="Table",GOTO X275,IF(G275="maintenance, project",GOTO X275,"")))</f>
        <v/>
      </c>
      <c r="Y275" s="85" t="str">
        <f>IF(G275="Maintenance, garden",GOTO Y275,IF(G275="Table",GOTO Y275,IF(G275="maintenance, project",GOTO Y275,"")))</f>
        <v/>
      </c>
    </row>
    <row r="276" spans="1:25" s="85" customFormat="1" ht="19.5" customHeight="1" x14ac:dyDescent="0.3">
      <c r="A276" s="86">
        <v>45274</v>
      </c>
      <c r="B276" s="85" t="s">
        <v>346</v>
      </c>
      <c r="C276" s="85" t="s">
        <v>512</v>
      </c>
      <c r="D276" s="85" t="s">
        <v>510</v>
      </c>
      <c r="E276" s="85">
        <v>2</v>
      </c>
      <c r="F276" s="85" t="s">
        <v>516</v>
      </c>
      <c r="G276" s="85" t="s">
        <v>226</v>
      </c>
      <c r="H276" s="170" t="str">
        <f>IF(A276="","",IF(G276="maintenance, garden","",IF(G276="maintenance, project","",IF(G276="compost","",GOTO I276))))</f>
        <v/>
      </c>
      <c r="I276" s="85" t="s">
        <v>270</v>
      </c>
      <c r="J276" s="87" t="str">
        <f>IF(G276="Harvest",GOTO J276,"")</f>
        <v/>
      </c>
      <c r="K276" s="87" t="str">
        <f>IF(G276="Harvest",GOTO K276,"")</f>
        <v/>
      </c>
      <c r="L276" s="88" t="str">
        <f>IF(G276="Fertilize",GOTO L276,"")</f>
        <v/>
      </c>
      <c r="M276" s="89" t="str">
        <f t="shared" ref="M276:M281" si="33">IF(G276="Fertilize",A276+14,"")</f>
        <v/>
      </c>
      <c r="N276" s="85" t="str">
        <f>IF(G276="fertilize",GOTO N276,"")</f>
        <v/>
      </c>
      <c r="O276" s="89" t="str">
        <f t="shared" ref="O276:O281" si="34">IF(G276="Plant",H276,"")</f>
        <v/>
      </c>
      <c r="P276" s="89" t="str">
        <f t="shared" ref="P276:P281" si="35">IF(G276="Plant", A276+14,"")</f>
        <v/>
      </c>
      <c r="Q276" s="87" t="str">
        <f>IF(G276="compost",GOTO Q276,"")</f>
        <v/>
      </c>
      <c r="R276" s="88" t="str">
        <f>IF(G276="compost",GOTO R276,"")</f>
        <v/>
      </c>
      <c r="S276" s="85" t="str">
        <f>IF(G276="compost",GOTO S276,"")</f>
        <v/>
      </c>
      <c r="T276" s="85" t="str">
        <f>IF(G276="compost",GOTO T276,"")</f>
        <v/>
      </c>
      <c r="U276" s="85" t="str">
        <f>IF(G276="compost",GOTO U276,"")</f>
        <v/>
      </c>
      <c r="V276" s="85" t="str">
        <f>IF(G276="compost",GOTO V276,"")</f>
        <v/>
      </c>
      <c r="W276" s="85" t="str">
        <f>IF(G276="compost",GOTO W276,"")</f>
        <v/>
      </c>
      <c r="X276" s="170" t="s">
        <v>616</v>
      </c>
      <c r="Y276" s="85" t="s">
        <v>636</v>
      </c>
    </row>
    <row r="277" spans="1:25" s="85" customFormat="1" ht="19.5" customHeight="1" x14ac:dyDescent="0.3">
      <c r="A277" s="86">
        <v>45274</v>
      </c>
      <c r="B277" s="85" t="s">
        <v>346</v>
      </c>
      <c r="C277" s="85" t="s">
        <v>512</v>
      </c>
      <c r="D277" s="85" t="s">
        <v>645</v>
      </c>
      <c r="E277" s="85">
        <v>3</v>
      </c>
      <c r="F277" s="85" t="s">
        <v>468</v>
      </c>
      <c r="G277" s="85" t="s">
        <v>212</v>
      </c>
      <c r="H277" s="170" t="s">
        <v>646</v>
      </c>
      <c r="I277" s="85" t="s">
        <v>388</v>
      </c>
      <c r="J277" s="87" t="s">
        <v>113</v>
      </c>
      <c r="K277" s="87" t="s">
        <v>113</v>
      </c>
      <c r="L277" s="88" t="str">
        <f>IF(G277="Fertilize",GOTO L277,"")</f>
        <v/>
      </c>
      <c r="M277" s="89" t="str">
        <f t="shared" si="33"/>
        <v/>
      </c>
      <c r="N277" s="85" t="str">
        <f>IF(G277="fertilize",GOTO N277,"")</f>
        <v/>
      </c>
      <c r="O277" s="89" t="str">
        <f t="shared" si="34"/>
        <v/>
      </c>
      <c r="P277" s="89" t="str">
        <f t="shared" si="35"/>
        <v/>
      </c>
      <c r="Q277" s="87" t="str">
        <f>IF(G277="compost",GOTO Q277,"")</f>
        <v/>
      </c>
      <c r="R277" s="88" t="str">
        <f>IF(G277="compost",GOTO R277,"")</f>
        <v/>
      </c>
      <c r="S277" s="85" t="str">
        <f>IF(G277="compost",GOTO S277,"")</f>
        <v/>
      </c>
      <c r="T277" s="85" t="str">
        <f>IF(G277="compost",GOTO T277,"")</f>
        <v/>
      </c>
      <c r="U277" s="85" t="str">
        <f>IF(G277="compost",GOTO U277,"")</f>
        <v/>
      </c>
      <c r="V277" s="85" t="str">
        <f>IF(G277="compost",GOTO V277,"")</f>
        <v/>
      </c>
      <c r="W277" s="85" t="str">
        <f>IF(G277="compost",GOTO W277,"")</f>
        <v/>
      </c>
      <c r="X277" s="170" t="s">
        <v>639</v>
      </c>
      <c r="Y277" s="85" t="str">
        <f>IF(G277="Maintenance, garden",GOTO Y277,IF(G277="Table",GOTO Y277,IF(G277="maintenance, project",GOTO Y277,"")))</f>
        <v/>
      </c>
    </row>
    <row r="278" spans="1:25" s="85" customFormat="1" ht="19.5" customHeight="1" x14ac:dyDescent="0.3">
      <c r="A278" s="86">
        <v>45274</v>
      </c>
      <c r="B278" s="85" t="s">
        <v>346</v>
      </c>
      <c r="C278" s="85" t="s">
        <v>512</v>
      </c>
      <c r="D278" s="85" t="s">
        <v>513</v>
      </c>
      <c r="E278" s="85">
        <v>4</v>
      </c>
      <c r="F278" s="85" t="s">
        <v>346</v>
      </c>
      <c r="G278" s="85" t="s">
        <v>373</v>
      </c>
      <c r="H278" s="170" t="str">
        <f>IF(A278="","",IF(G278="maintenance, garden","",IF(G278="maintenance, project","",IF(G278="compost","",GOTO I278))))</f>
        <v/>
      </c>
      <c r="I278" s="85" t="str">
        <f>IF(A278="","",IF(G278="compost","",GOTO I278))</f>
        <v/>
      </c>
      <c r="J278" s="87" t="str">
        <f>IF(G278="Harvest",GOTO J278,"")</f>
        <v/>
      </c>
      <c r="K278" s="87" t="str">
        <f>IF(G278="Harvest",GOTO K278,"")</f>
        <v/>
      </c>
      <c r="L278" s="88" t="str">
        <f>IF(G278="Fertilize",GOTO L278,"")</f>
        <v/>
      </c>
      <c r="M278" s="89" t="str">
        <f t="shared" si="33"/>
        <v/>
      </c>
      <c r="N278" s="85" t="str">
        <f>IF(G278="fertilize",GOTO N278,"")</f>
        <v/>
      </c>
      <c r="O278" s="89" t="str">
        <f t="shared" si="34"/>
        <v/>
      </c>
      <c r="P278" s="89" t="str">
        <f t="shared" si="35"/>
        <v/>
      </c>
      <c r="Q278" s="87">
        <v>63</v>
      </c>
      <c r="R278" s="88" t="s">
        <v>539</v>
      </c>
      <c r="S278" s="85">
        <v>0</v>
      </c>
      <c r="T278" s="85" t="s">
        <v>647</v>
      </c>
      <c r="U278" s="85">
        <v>122</v>
      </c>
      <c r="V278" s="85" t="s">
        <v>647</v>
      </c>
      <c r="W278" s="85" t="s">
        <v>648</v>
      </c>
      <c r="X278" s="170" t="str">
        <f>IF(G278="maintenance, garden",GOTO X278,IF(G278="Table",GOTO X278,IF(G278="maintenance, project",GOTO X278,"")))</f>
        <v/>
      </c>
      <c r="Y278" s="85" t="str">
        <f>IF(G278="Maintenance, garden",GOTO Y278,IF(G278="Table",GOTO Y278,IF(G278="maintenance, project",GOTO Y278,"")))</f>
        <v/>
      </c>
    </row>
    <row r="279" spans="1:25" s="85" customFormat="1" ht="19.5" customHeight="1" x14ac:dyDescent="0.3">
      <c r="A279" s="86">
        <v>45274</v>
      </c>
      <c r="B279" s="85" t="s">
        <v>346</v>
      </c>
      <c r="C279" s="85" t="s">
        <v>512</v>
      </c>
      <c r="D279" s="85" t="s">
        <v>649</v>
      </c>
      <c r="E279" s="85">
        <v>5</v>
      </c>
      <c r="F279" s="85" t="s">
        <v>482</v>
      </c>
      <c r="G279" s="85" t="s">
        <v>212</v>
      </c>
      <c r="H279" s="170" t="s">
        <v>546</v>
      </c>
      <c r="I279" s="85" t="s">
        <v>650</v>
      </c>
      <c r="J279" s="87">
        <v>3</v>
      </c>
      <c r="K279" s="87">
        <v>1</v>
      </c>
      <c r="L279" s="88" t="str">
        <f>IF(G279="Fertilize",GOTO L279,"")</f>
        <v/>
      </c>
      <c r="M279" s="89" t="str">
        <f t="shared" si="33"/>
        <v/>
      </c>
      <c r="N279" s="85" t="str">
        <f>IF(G279="fertilize",GOTO N279,"")</f>
        <v/>
      </c>
      <c r="O279" s="89" t="str">
        <f t="shared" si="34"/>
        <v/>
      </c>
      <c r="P279" s="89" t="str">
        <f t="shared" si="35"/>
        <v/>
      </c>
      <c r="Q279" s="87" t="str">
        <f>IF(G279="compost",GOTO Q279,"")</f>
        <v/>
      </c>
      <c r="R279" s="88" t="str">
        <f>IF(G279="compost",GOTO R279,"")</f>
        <v/>
      </c>
      <c r="S279" s="85" t="str">
        <f>IF(G279="compost",GOTO S279,"")</f>
        <v/>
      </c>
      <c r="T279" s="85" t="str">
        <f>IF(G279="compost",GOTO T279,"")</f>
        <v/>
      </c>
      <c r="U279" s="85" t="str">
        <f>IF(G279="compost",GOTO U279,"")</f>
        <v/>
      </c>
      <c r="V279" s="85" t="str">
        <f>IF(G279="compost",GOTO V279,"")</f>
        <v/>
      </c>
      <c r="W279" s="85" t="str">
        <f>IF(G279="compost",GOTO W279,"")</f>
        <v/>
      </c>
      <c r="X279" s="170" t="str">
        <f>IF(G279="maintenance, garden",GOTO X279,IF(G279="Table",GOTO X279,IF(G279="maintenance, project",GOTO X279,"")))</f>
        <v/>
      </c>
      <c r="Y279" s="85" t="str">
        <f>IF(G279="Maintenance, garden",GOTO Y279,IF(G279="Table",GOTO Y279,IF(G279="maintenance, project",GOTO Y279,"")))</f>
        <v/>
      </c>
    </row>
    <row r="280" spans="1:25" s="85" customFormat="1" ht="19.5" customHeight="1" x14ac:dyDescent="0.3">
      <c r="A280" s="86">
        <v>45274</v>
      </c>
      <c r="B280" s="85" t="s">
        <v>346</v>
      </c>
      <c r="C280" s="85" t="s">
        <v>512</v>
      </c>
      <c r="D280" s="85" t="s">
        <v>649</v>
      </c>
      <c r="E280" s="85">
        <v>5</v>
      </c>
      <c r="F280" s="85" t="s">
        <v>482</v>
      </c>
      <c r="G280" s="85" t="s">
        <v>212</v>
      </c>
      <c r="H280" s="170" t="s">
        <v>594</v>
      </c>
      <c r="I280" s="85" t="s">
        <v>450</v>
      </c>
      <c r="J280" s="87">
        <v>1</v>
      </c>
      <c r="K280" s="87">
        <v>0</v>
      </c>
      <c r="L280" s="88" t="str">
        <f>IF(G280="Fertilize",GOTO L280,"")</f>
        <v/>
      </c>
      <c r="M280" s="89" t="str">
        <f t="shared" si="33"/>
        <v/>
      </c>
      <c r="N280" s="85" t="str">
        <f>IF(G280="fertilize",GOTO N280,"")</f>
        <v/>
      </c>
      <c r="O280" s="89" t="str">
        <f t="shared" si="34"/>
        <v/>
      </c>
      <c r="P280" s="89" t="str">
        <f t="shared" si="35"/>
        <v/>
      </c>
      <c r="Q280" s="87" t="str">
        <f>IF(G280="compost",GOTO Q280,"")</f>
        <v/>
      </c>
      <c r="R280" s="88" t="str">
        <f>IF(G280="compost",GOTO R280,"")</f>
        <v/>
      </c>
      <c r="S280" s="85" t="str">
        <f>IF(G280="compost",GOTO S280,"")</f>
        <v/>
      </c>
      <c r="T280" s="85" t="str">
        <f>IF(G280="compost",GOTO T280,"")</f>
        <v/>
      </c>
      <c r="U280" s="85" t="str">
        <f>IF(G280="compost",GOTO U280,"")</f>
        <v/>
      </c>
      <c r="V280" s="85" t="str">
        <f>IF(G280="compost",GOTO V280,"")</f>
        <v/>
      </c>
      <c r="W280" s="85" t="str">
        <f>IF(G280="compost",GOTO W280,"")</f>
        <v/>
      </c>
      <c r="X280" s="170" t="str">
        <f>IF(G280="maintenance, garden",GOTO X280,IF(G280="Table",GOTO X280,IF(G280="maintenance, project",GOTO X280,"")))</f>
        <v/>
      </c>
      <c r="Y280" s="85" t="str">
        <f>IF(G280="Maintenance, garden",GOTO Y280,IF(G280="Table",GOTO Y280,IF(G280="maintenance, project",GOTO Y280,"")))</f>
        <v/>
      </c>
    </row>
    <row r="281" spans="1:25" s="85" customFormat="1" ht="19.5" customHeight="1" x14ac:dyDescent="0.3">
      <c r="A281" s="86">
        <v>45274</v>
      </c>
      <c r="B281" s="85" t="s">
        <v>346</v>
      </c>
      <c r="C281" s="85" t="s">
        <v>512</v>
      </c>
      <c r="D281" s="85" t="s">
        <v>651</v>
      </c>
      <c r="E281" s="85">
        <v>6</v>
      </c>
      <c r="F281" s="85" t="s">
        <v>376</v>
      </c>
      <c r="G281" s="85" t="s">
        <v>212</v>
      </c>
      <c r="H281" s="170" t="s">
        <v>350</v>
      </c>
      <c r="I281" s="85" t="s">
        <v>382</v>
      </c>
      <c r="J281" s="87">
        <v>2</v>
      </c>
      <c r="K281" s="87">
        <v>10</v>
      </c>
      <c r="L281" s="88" t="str">
        <f>IF(G281="Fertilize",GOTO L281,"")</f>
        <v/>
      </c>
      <c r="M281" s="89" t="str">
        <f t="shared" si="33"/>
        <v/>
      </c>
      <c r="N281" s="85" t="str">
        <f>IF(G281="fertilize",GOTO N281,"")</f>
        <v/>
      </c>
      <c r="O281" s="89" t="str">
        <f t="shared" si="34"/>
        <v/>
      </c>
      <c r="P281" s="89" t="str">
        <f t="shared" si="35"/>
        <v/>
      </c>
      <c r="Q281" s="87" t="str">
        <f>IF(G281="compost",GOTO Q281,"")</f>
        <v/>
      </c>
      <c r="R281" s="88" t="str">
        <f>IF(G281="compost",GOTO R281,"")</f>
        <v/>
      </c>
      <c r="S281" s="85" t="str">
        <f>IF(G281="compost",GOTO S281,"")</f>
        <v/>
      </c>
      <c r="T281" s="85" t="str">
        <f>IF(G281="compost",GOTO T281,"")</f>
        <v/>
      </c>
      <c r="U281" s="85" t="str">
        <f>IF(G281="compost",GOTO U281,"")</f>
        <v/>
      </c>
      <c r="V281" s="85" t="str">
        <f>IF(G281="compost",GOTO V281,"")</f>
        <v/>
      </c>
      <c r="W281" s="85" t="str">
        <f>IF(G281="compost",GOTO W281,"")</f>
        <v/>
      </c>
      <c r="X281" s="170" t="str">
        <f>IF(G281="maintenance, garden",GOTO X281,IF(G281="Table",GOTO X281,IF(G281="maintenance, project",GOTO X281,"")))</f>
        <v/>
      </c>
      <c r="Y281" s="85" t="str">
        <f>IF(G281="Maintenance, garden",GOTO Y281,IF(G281="Table",GOTO Y281,IF(G281="maintenance, project",GOTO Y281,"")))</f>
        <v/>
      </c>
    </row>
    <row r="282" spans="1:25" s="85" customFormat="1" ht="19.5" customHeight="1" x14ac:dyDescent="0.3">
      <c r="A282" s="86">
        <v>45274</v>
      </c>
      <c r="B282" s="85" t="s">
        <v>376</v>
      </c>
      <c r="C282" s="85" t="s">
        <v>512</v>
      </c>
      <c r="D282" s="85" t="s">
        <v>652</v>
      </c>
      <c r="E282" s="85">
        <v>1</v>
      </c>
      <c r="F282" s="85" t="s">
        <v>468</v>
      </c>
      <c r="G282" s="85" t="s">
        <v>226</v>
      </c>
      <c r="H282" s="170" t="str">
        <f>IF(A282="","",IF(G282="maintenance, garden","",IF(G282="maintenance, project","",IF(G282="compost","",GOTO I282))))</f>
        <v/>
      </c>
      <c r="I282" s="85" t="s">
        <v>653</v>
      </c>
      <c r="J282" s="87" t="str">
        <f>IF(G282="Harvest",GOTO J282,"")</f>
        <v/>
      </c>
      <c r="K282" s="87" t="str">
        <f>IF(G282="Harvest",GOTO K282,"")</f>
        <v/>
      </c>
      <c r="L282" s="88" t="str">
        <f>IF(G282="Fertilize",GOTO L282,"")</f>
        <v/>
      </c>
      <c r="M282" s="89" t="str">
        <f>IF(G282="Fertilize",A282+14,"")</f>
        <v/>
      </c>
      <c r="N282" s="85" t="str">
        <f>IF(G282="fertilize",GOTO N282,"")</f>
        <v/>
      </c>
      <c r="O282" s="89" t="str">
        <f>IF(G282="Plant",H282,"")</f>
        <v/>
      </c>
      <c r="P282" s="89" t="str">
        <f>IF(G282="Plant", A282+14,"")</f>
        <v/>
      </c>
      <c r="Q282" s="87" t="str">
        <f>IF(G282="compost",GOTO Q282,"")</f>
        <v/>
      </c>
      <c r="R282" s="88" t="str">
        <f>IF(G282="compost",GOTO R282,"")</f>
        <v/>
      </c>
      <c r="S282" s="85" t="str">
        <f>IF(G282="compost",GOTO S282,"")</f>
        <v/>
      </c>
      <c r="T282" s="85" t="str">
        <f>IF(G282="compost",GOTO T282,"")</f>
        <v/>
      </c>
      <c r="U282" s="85" t="str">
        <f>IF(G282="compost",GOTO U282,"")</f>
        <v/>
      </c>
      <c r="V282" s="85" t="str">
        <f>IF(G282="compost",GOTO V282,"")</f>
        <v/>
      </c>
      <c r="W282" s="85" t="str">
        <f>IF(G282="compost",GOTO W282,"")</f>
        <v/>
      </c>
      <c r="X282" s="170" t="s">
        <v>654</v>
      </c>
      <c r="Y282" s="85" t="s">
        <v>655</v>
      </c>
    </row>
    <row r="283" spans="1:25" s="85" customFormat="1" ht="19.5" customHeight="1" x14ac:dyDescent="0.3">
      <c r="A283" s="86">
        <v>45274</v>
      </c>
      <c r="B283" s="85" t="s">
        <v>376</v>
      </c>
      <c r="C283" s="85" t="s">
        <v>512</v>
      </c>
      <c r="D283" s="85" t="s">
        <v>656</v>
      </c>
      <c r="E283" s="85">
        <v>2</v>
      </c>
      <c r="F283" s="85" t="s">
        <v>544</v>
      </c>
      <c r="G283" s="85" t="s">
        <v>226</v>
      </c>
      <c r="H283" s="170" t="str">
        <f>IF(A283="","",IF(G283="maintenance, garden","",IF(G283="maintenance, project","",IF(G283="compost","",GOTO I283))))</f>
        <v/>
      </c>
      <c r="I283" s="85" t="s">
        <v>270</v>
      </c>
      <c r="J283" s="87" t="str">
        <f>IF(G283="Harvest",GOTO J283,"")</f>
        <v/>
      </c>
      <c r="K283" s="87" t="str">
        <f>IF(G283="Harvest",GOTO K283,"")</f>
        <v/>
      </c>
      <c r="L283" s="88" t="str">
        <f>IF(G283="Fertilize",GOTO L283,"")</f>
        <v/>
      </c>
      <c r="M283" s="89" t="str">
        <f t="shared" ref="M283:M288" si="36">IF(G283="Fertilize",A283+14,"")</f>
        <v/>
      </c>
      <c r="N283" s="85" t="str">
        <f>IF(G283="fertilize",GOTO N283,"")</f>
        <v/>
      </c>
      <c r="O283" s="89" t="str">
        <f t="shared" ref="O283:O288" si="37">IF(G283="Plant",H283,"")</f>
        <v/>
      </c>
      <c r="P283" s="89" t="str">
        <f t="shared" ref="P283:P288" si="38">IF(G283="Plant", A283+14,"")</f>
        <v/>
      </c>
      <c r="Q283" s="87" t="str">
        <f>IF(G283="compost",GOTO Q283,"")</f>
        <v/>
      </c>
      <c r="R283" s="88" t="str">
        <f>IF(G283="compost",GOTO R283,"")</f>
        <v/>
      </c>
      <c r="S283" s="85" t="str">
        <f>IF(G283="compost",GOTO S283,"")</f>
        <v/>
      </c>
      <c r="T283" s="85" t="str">
        <f>IF(G283="compost",GOTO T283,"")</f>
        <v/>
      </c>
      <c r="U283" s="85" t="str">
        <f>IF(G283="compost",GOTO U283,"")</f>
        <v/>
      </c>
      <c r="V283" s="85" t="str">
        <f>IF(G283="compost",GOTO V283,"")</f>
        <v/>
      </c>
      <c r="W283" s="85" t="str">
        <f>IF(G283="compost",GOTO W283,"")</f>
        <v/>
      </c>
      <c r="X283" s="170" t="s">
        <v>616</v>
      </c>
      <c r="Y283" s="85" t="s">
        <v>636</v>
      </c>
    </row>
    <row r="284" spans="1:25" s="85" customFormat="1" ht="19.5" customHeight="1" x14ac:dyDescent="0.3">
      <c r="A284" s="86">
        <v>45274</v>
      </c>
      <c r="B284" s="85" t="s">
        <v>376</v>
      </c>
      <c r="C284" s="85" t="s">
        <v>512</v>
      </c>
      <c r="D284" s="85" t="s">
        <v>657</v>
      </c>
      <c r="E284" s="85">
        <v>3</v>
      </c>
      <c r="F284" s="85" t="s">
        <v>658</v>
      </c>
      <c r="G284" s="85" t="s">
        <v>212</v>
      </c>
      <c r="H284" s="170" t="s">
        <v>659</v>
      </c>
      <c r="I284" s="85" t="s">
        <v>388</v>
      </c>
      <c r="J284" s="87" t="s">
        <v>113</v>
      </c>
      <c r="K284" s="87" t="s">
        <v>113</v>
      </c>
      <c r="L284" s="88" t="str">
        <f>IF(G284="Fertilize",GOTO L284,"")</f>
        <v/>
      </c>
      <c r="M284" s="89" t="str">
        <f t="shared" si="36"/>
        <v/>
      </c>
      <c r="N284" s="85" t="str">
        <f>IF(G284="fertilize",GOTO N284,"")</f>
        <v/>
      </c>
      <c r="O284" s="89" t="str">
        <f t="shared" si="37"/>
        <v/>
      </c>
      <c r="P284" s="89" t="str">
        <f t="shared" si="38"/>
        <v/>
      </c>
      <c r="Q284" s="87" t="str">
        <f>IF(G284="compost",GOTO Q284,"")</f>
        <v/>
      </c>
      <c r="R284" s="88" t="str">
        <f>IF(G284="compost",GOTO R284,"")</f>
        <v/>
      </c>
      <c r="S284" s="85" t="str">
        <f>IF(G284="compost",GOTO S284,"")</f>
        <v/>
      </c>
      <c r="T284" s="85" t="str">
        <f>IF(G284="compost",GOTO T284,"")</f>
        <v/>
      </c>
      <c r="U284" s="85" t="str">
        <f>IF(G284="compost",GOTO U284,"")</f>
        <v/>
      </c>
      <c r="V284" s="85" t="str">
        <f>IF(G284="compost",GOTO V284,"")</f>
        <v/>
      </c>
      <c r="W284" s="85" t="str">
        <f>IF(G284="compost",GOTO W284,"")</f>
        <v/>
      </c>
      <c r="X284" s="170" t="s">
        <v>660</v>
      </c>
      <c r="Y284" s="85" t="s">
        <v>661</v>
      </c>
    </row>
    <row r="285" spans="1:25" s="85" customFormat="1" ht="19.5" customHeight="1" x14ac:dyDescent="0.3">
      <c r="A285" s="86">
        <v>45274</v>
      </c>
      <c r="B285" s="85" t="s">
        <v>376</v>
      </c>
      <c r="C285" s="85" t="s">
        <v>512</v>
      </c>
      <c r="D285" s="85" t="s">
        <v>384</v>
      </c>
      <c r="E285" s="85">
        <v>4</v>
      </c>
      <c r="F285" s="85" t="s">
        <v>346</v>
      </c>
      <c r="G285" s="85" t="s">
        <v>373</v>
      </c>
      <c r="H285" s="170" t="str">
        <f>IF(A285="","",IF(G285="maintenance, garden","",IF(G285="maintenance, project","",IF(G285="compost","",GOTO I285))))</f>
        <v/>
      </c>
      <c r="I285" s="85" t="str">
        <f>IF(A285="","",IF(G285="compost","",GOTO I285))</f>
        <v/>
      </c>
      <c r="J285" s="87" t="str">
        <f>IF(G285="Harvest",GOTO J285,"")</f>
        <v/>
      </c>
      <c r="K285" s="87" t="str">
        <f>IF(G285="Harvest",GOTO K285,"")</f>
        <v/>
      </c>
      <c r="L285" s="88" t="str">
        <f>IF(G285="Fertilize",GOTO L285,"")</f>
        <v/>
      </c>
      <c r="M285" s="89" t="str">
        <f t="shared" si="36"/>
        <v/>
      </c>
      <c r="N285" s="85" t="str">
        <f>IF(G285="fertilize",GOTO N285,"")</f>
        <v/>
      </c>
      <c r="O285" s="89" t="str">
        <f t="shared" si="37"/>
        <v/>
      </c>
      <c r="P285" s="89" t="str">
        <f t="shared" si="38"/>
        <v/>
      </c>
      <c r="Q285" s="87">
        <v>66</v>
      </c>
      <c r="R285" s="88" t="s">
        <v>539</v>
      </c>
      <c r="S285" s="85">
        <v>0</v>
      </c>
      <c r="T285" s="85" t="s">
        <v>647</v>
      </c>
      <c r="U285" s="85">
        <v>108</v>
      </c>
      <c r="V285" s="85">
        <v>60</v>
      </c>
      <c r="W285" s="85" t="s">
        <v>648</v>
      </c>
      <c r="X285" s="170" t="str">
        <f>IF(G285="maintenance, garden",GOTO X285,IF(G285="Table",GOTO X285,IF(G285="maintenance, project",GOTO X285,"")))</f>
        <v/>
      </c>
      <c r="Y285" s="85" t="str">
        <f>IF(G285="Maintenance, garden",GOTO Y285,IF(G285="Table",GOTO Y285,IF(G285="maintenance, project",GOTO Y285,"")))</f>
        <v/>
      </c>
    </row>
    <row r="286" spans="1:25" s="85" customFormat="1" ht="19.5" customHeight="1" x14ac:dyDescent="0.3">
      <c r="A286" s="86">
        <v>45274</v>
      </c>
      <c r="B286" s="85" t="s">
        <v>376</v>
      </c>
      <c r="C286" s="85" t="s">
        <v>512</v>
      </c>
      <c r="D286" s="85" t="s">
        <v>662</v>
      </c>
      <c r="E286" s="85">
        <v>5</v>
      </c>
      <c r="F286" s="85" t="s">
        <v>376</v>
      </c>
      <c r="G286" s="85" t="s">
        <v>212</v>
      </c>
      <c r="H286" s="170" t="s">
        <v>546</v>
      </c>
      <c r="I286" s="85" t="s">
        <v>650</v>
      </c>
      <c r="J286" s="87">
        <v>2</v>
      </c>
      <c r="K286" s="87">
        <v>15</v>
      </c>
      <c r="L286" s="88" t="str">
        <f>IF(G286="Fertilize",GOTO L286,"")</f>
        <v/>
      </c>
      <c r="M286" s="89" t="str">
        <f t="shared" si="36"/>
        <v/>
      </c>
      <c r="N286" s="85" t="str">
        <f>IF(G286="fertilize",GOTO N286,"")</f>
        <v/>
      </c>
      <c r="O286" s="89" t="str">
        <f t="shared" si="37"/>
        <v/>
      </c>
      <c r="P286" s="89" t="str">
        <f t="shared" si="38"/>
        <v/>
      </c>
      <c r="Q286" s="87" t="str">
        <f>IF(G286="compost",GOTO Q286,"")</f>
        <v/>
      </c>
      <c r="R286" s="88" t="str">
        <f>IF(G286="compost",GOTO R286,"")</f>
        <v/>
      </c>
      <c r="S286" s="85" t="str">
        <f>IF(G286="compost",GOTO S286,"")</f>
        <v/>
      </c>
      <c r="T286" s="85" t="str">
        <f>IF(G286="compost",GOTO T286,"")</f>
        <v/>
      </c>
      <c r="U286" s="85" t="str">
        <f>IF(G286="compost",GOTO U286,"")</f>
        <v/>
      </c>
      <c r="V286" s="85" t="str">
        <f>IF(G286="compost",GOTO V286,"")</f>
        <v/>
      </c>
      <c r="W286" s="85" t="str">
        <f>IF(G286="compost",GOTO W286,"")</f>
        <v/>
      </c>
      <c r="X286" s="170" t="str">
        <f>IF(G286="maintenance, garden",GOTO X286,IF(G286="Table",GOTO X286,IF(G286="maintenance, project",GOTO X286,"")))</f>
        <v/>
      </c>
      <c r="Y286" s="85" t="str">
        <f>IF(G286="Maintenance, garden",GOTO Y286,IF(G286="Table",GOTO Y286,IF(G286="maintenance, project",GOTO Y286,"")))</f>
        <v/>
      </c>
    </row>
    <row r="287" spans="1:25" s="85" customFormat="1" ht="19.5" customHeight="1" x14ac:dyDescent="0.3">
      <c r="A287" s="86">
        <v>45274</v>
      </c>
      <c r="B287" s="85" t="s">
        <v>376</v>
      </c>
      <c r="C287" s="85" t="s">
        <v>512</v>
      </c>
      <c r="D287" s="85" t="s">
        <v>662</v>
      </c>
      <c r="E287" s="85">
        <v>5</v>
      </c>
      <c r="F287" s="85" t="s">
        <v>376</v>
      </c>
      <c r="G287" s="85" t="s">
        <v>212</v>
      </c>
      <c r="H287" s="170" t="s">
        <v>663</v>
      </c>
      <c r="I287" s="85" t="s">
        <v>263</v>
      </c>
      <c r="J287" s="87">
        <v>1</v>
      </c>
      <c r="K287" s="87">
        <v>12</v>
      </c>
      <c r="L287" s="88" t="str">
        <f>IF(G287="Fertilize",GOTO L287,"")</f>
        <v/>
      </c>
      <c r="M287" s="89" t="str">
        <f t="shared" si="36"/>
        <v/>
      </c>
      <c r="N287" s="85" t="str">
        <f>IF(G287="fertilize",GOTO N287,"")</f>
        <v/>
      </c>
      <c r="O287" s="89" t="str">
        <f t="shared" si="37"/>
        <v/>
      </c>
      <c r="P287" s="89" t="str">
        <f t="shared" si="38"/>
        <v/>
      </c>
      <c r="Q287" s="87" t="str">
        <f>IF(G287="compost",GOTO Q287,"")</f>
        <v/>
      </c>
      <c r="R287" s="88" t="str">
        <f>IF(G287="compost",GOTO R287,"")</f>
        <v/>
      </c>
      <c r="S287" s="85" t="str">
        <f>IF(G287="compost",GOTO S287,"")</f>
        <v/>
      </c>
      <c r="T287" s="85" t="str">
        <f>IF(G287="compost",GOTO T287,"")</f>
        <v/>
      </c>
      <c r="U287" s="85" t="str">
        <f>IF(G287="compost",GOTO U287,"")</f>
        <v/>
      </c>
      <c r="V287" s="85" t="str">
        <f>IF(G287="compost",GOTO V287,"")</f>
        <v/>
      </c>
      <c r="W287" s="85" t="str">
        <f>IF(G287="compost",GOTO W287,"")</f>
        <v/>
      </c>
      <c r="X287" s="170" t="str">
        <f>IF(G287="maintenance, garden",GOTO X287,IF(G287="Table",GOTO X287,IF(G287="maintenance, project",GOTO X287,"")))</f>
        <v/>
      </c>
      <c r="Y287" s="85" t="str">
        <f>IF(G287="Maintenance, garden",GOTO Y287,IF(G287="Table",GOTO Y287,IF(G287="maintenance, project",GOTO Y287,"")))</f>
        <v/>
      </c>
    </row>
    <row r="288" spans="1:25" s="85" customFormat="1" ht="19.5" customHeight="1" x14ac:dyDescent="0.3">
      <c r="A288" s="86">
        <v>45274</v>
      </c>
      <c r="B288" s="85" t="s">
        <v>376</v>
      </c>
      <c r="C288" s="85" t="s">
        <v>512</v>
      </c>
      <c r="D288" s="85" t="s">
        <v>664</v>
      </c>
      <c r="E288" s="85">
        <v>6</v>
      </c>
      <c r="F288" s="85" t="s">
        <v>463</v>
      </c>
      <c r="G288" s="85" t="s">
        <v>212</v>
      </c>
      <c r="H288" s="170" t="s">
        <v>608</v>
      </c>
      <c r="I288" s="85" t="s">
        <v>609</v>
      </c>
      <c r="J288" s="87">
        <v>16</v>
      </c>
      <c r="K288" s="87">
        <v>10</v>
      </c>
      <c r="L288" s="88" t="str">
        <f>IF(G288="Fertilize",GOTO L288,"")</f>
        <v/>
      </c>
      <c r="M288" s="89" t="str">
        <f t="shared" si="36"/>
        <v/>
      </c>
      <c r="N288" s="85" t="str">
        <f>IF(G288="fertilize",GOTO N288,"")</f>
        <v/>
      </c>
      <c r="O288" s="89" t="str">
        <f t="shared" si="37"/>
        <v/>
      </c>
      <c r="P288" s="89" t="str">
        <f t="shared" si="38"/>
        <v/>
      </c>
      <c r="Q288" s="87" t="str">
        <f>IF(G288="compost",GOTO Q288,"")</f>
        <v/>
      </c>
      <c r="R288" s="88" t="str">
        <f>IF(G288="compost",GOTO R288,"")</f>
        <v/>
      </c>
      <c r="S288" s="85" t="str">
        <f>IF(G288="compost",GOTO S288,"")</f>
        <v/>
      </c>
      <c r="T288" s="85" t="str">
        <f>IF(G288="compost",GOTO T288,"")</f>
        <v/>
      </c>
      <c r="U288" s="85" t="str">
        <f>IF(G288="compost",GOTO U288,"")</f>
        <v/>
      </c>
      <c r="V288" s="85" t="str">
        <f>IF(G288="compost",GOTO V288,"")</f>
        <v/>
      </c>
      <c r="W288" s="85" t="str">
        <f>IF(G288="compost",GOTO W288,"")</f>
        <v/>
      </c>
      <c r="X288" s="170" t="str">
        <f>IF(G288="maintenance, garden",GOTO X288,IF(G288="Table",GOTO X288,IF(G288="maintenance, project",GOTO X288,"")))</f>
        <v/>
      </c>
      <c r="Y288" s="85" t="str">
        <f>IF(G288="Maintenance, garden",GOTO Y288,IF(G288="Table",GOTO Y288,IF(G288="maintenance, project",GOTO Y288,"")))</f>
        <v/>
      </c>
    </row>
    <row r="289" spans="1:25" s="85" customFormat="1" ht="19.5" customHeight="1" x14ac:dyDescent="0.3">
      <c r="A289" s="86">
        <v>45274</v>
      </c>
      <c r="B289" s="85" t="s">
        <v>113</v>
      </c>
      <c r="C289" s="85" t="s">
        <v>113</v>
      </c>
      <c r="D289" s="85" t="s">
        <v>211</v>
      </c>
      <c r="E289" s="85" t="s">
        <v>113</v>
      </c>
      <c r="F289" s="85" t="s">
        <v>113</v>
      </c>
      <c r="G289" s="85" t="s">
        <v>237</v>
      </c>
      <c r="H289" s="170" t="str">
        <f>IF(A289="","",IF(G289="maintenance, garden","",IF(G289="maintenance, project","",IF(G289="compost","",GOTO I289))))</f>
        <v/>
      </c>
      <c r="I289" s="85" t="s">
        <v>556</v>
      </c>
      <c r="J289" s="87" t="str">
        <f>IF(G289="Harvest",GOTO J289,"")</f>
        <v/>
      </c>
      <c r="K289" s="87" t="str">
        <f>IF(G289="Harvest",GOTO K289,"")</f>
        <v/>
      </c>
      <c r="L289" s="88" t="str">
        <f>IF(G289="Fertilize",GOTO L289,"")</f>
        <v/>
      </c>
      <c r="M289" s="89" t="str">
        <f t="shared" ref="M289:M296" si="39">IF(G289="Fertilize",A289+14,"")</f>
        <v/>
      </c>
      <c r="N289" s="85" t="str">
        <f>IF(G289="fertilize",GOTO N289,"")</f>
        <v/>
      </c>
      <c r="O289" s="89" t="str">
        <f t="shared" ref="O289:O296" si="40">IF(G289="Plant",H289,"")</f>
        <v/>
      </c>
      <c r="P289" s="89" t="str">
        <f t="shared" ref="P289:P296" si="41">IF(G289="Plant", A289+14,"")</f>
        <v/>
      </c>
      <c r="Q289" s="87" t="str">
        <f>IF(G289="compost",GOTO Q289,"")</f>
        <v/>
      </c>
      <c r="R289" s="88" t="str">
        <f>IF(G289="compost",GOTO R289,"")</f>
        <v/>
      </c>
      <c r="S289" s="85" t="str">
        <f>IF(G289="compost",GOTO S289,"")</f>
        <v/>
      </c>
      <c r="T289" s="85" t="str">
        <f>IF(G289="compost",GOTO T289,"")</f>
        <v/>
      </c>
      <c r="U289" s="85" t="str">
        <f>IF(G289="compost",GOTO U289,"")</f>
        <v/>
      </c>
      <c r="V289" s="85" t="str">
        <f>IF(G289="compost",GOTO V289,"")</f>
        <v/>
      </c>
      <c r="W289" s="85" t="str">
        <f>IF(G289="compost",GOTO W289,"")</f>
        <v/>
      </c>
      <c r="X289" s="170" t="s">
        <v>704</v>
      </c>
      <c r="Y289" s="85" t="s">
        <v>705</v>
      </c>
    </row>
    <row r="290" spans="1:25" s="85" customFormat="1" ht="19.5" customHeight="1" x14ac:dyDescent="0.3">
      <c r="A290" s="86">
        <v>45276</v>
      </c>
      <c r="B290" s="85" t="s">
        <v>113</v>
      </c>
      <c r="C290" s="85" t="s">
        <v>211</v>
      </c>
      <c r="D290" s="85" t="s">
        <v>113</v>
      </c>
      <c r="E290" s="85" t="s">
        <v>113</v>
      </c>
      <c r="F290" s="85" t="s">
        <v>113</v>
      </c>
      <c r="G290" s="85" t="s">
        <v>212</v>
      </c>
      <c r="H290" s="170" t="s">
        <v>393</v>
      </c>
      <c r="I290" s="85" t="s">
        <v>344</v>
      </c>
      <c r="J290" s="87">
        <v>1</v>
      </c>
      <c r="K290" s="87">
        <v>2</v>
      </c>
      <c r="L290" s="88" t="str">
        <f>IF(G290="Fertilize",GOTO L290,"")</f>
        <v/>
      </c>
      <c r="M290" s="89" t="str">
        <f t="shared" si="39"/>
        <v/>
      </c>
      <c r="N290" s="85" t="str">
        <f>IF(G290="fertilize",GOTO N290,"")</f>
        <v/>
      </c>
      <c r="O290" s="89" t="str">
        <f t="shared" si="40"/>
        <v/>
      </c>
      <c r="P290" s="89" t="str">
        <f t="shared" si="41"/>
        <v/>
      </c>
      <c r="Q290" s="87" t="str">
        <f>IF(G290="compost",GOTO Q290,"")</f>
        <v/>
      </c>
      <c r="R290" s="88" t="str">
        <f>IF(G290="compost",GOTO R290,"")</f>
        <v/>
      </c>
      <c r="S290" s="85" t="str">
        <f>IF(G290="compost",GOTO S290,"")</f>
        <v/>
      </c>
      <c r="T290" s="85" t="str">
        <f>IF(G290="compost",GOTO T290,"")</f>
        <v/>
      </c>
      <c r="U290" s="85" t="str">
        <f>IF(G290="compost",GOTO U290,"")</f>
        <v/>
      </c>
      <c r="V290" s="85" t="str">
        <f>IF(G290="compost",GOTO V290,"")</f>
        <v/>
      </c>
      <c r="W290" s="85" t="str">
        <f>IF(G290="compost",GOTO W290,"")</f>
        <v/>
      </c>
      <c r="X290" s="170" t="str">
        <f>IF(G290="maintenance, garden",GOTO X290,IF(G290="Table",GOTO X290,IF(G290="maintenance, project",GOTO X290,"")))</f>
        <v/>
      </c>
      <c r="Y290" s="85" t="str">
        <f>IF(G290="Maintenance, garden",GOTO Y290,IF(G290="Table",GOTO Y290,IF(G290="maintenance, project",GOTO Y290,"")))</f>
        <v/>
      </c>
    </row>
    <row r="291" spans="1:25" s="85" customFormat="1" ht="19.5" customHeight="1" x14ac:dyDescent="0.3">
      <c r="A291" s="86">
        <v>45276</v>
      </c>
      <c r="B291" s="85" t="s">
        <v>113</v>
      </c>
      <c r="C291" s="85" t="s">
        <v>211</v>
      </c>
      <c r="D291" s="85" t="s">
        <v>113</v>
      </c>
      <c r="E291" s="85" t="s">
        <v>113</v>
      </c>
      <c r="F291" s="85" t="s">
        <v>113</v>
      </c>
      <c r="G291" s="85" t="s">
        <v>212</v>
      </c>
      <c r="H291" s="170" t="s">
        <v>359</v>
      </c>
      <c r="I291" s="85" t="s">
        <v>706</v>
      </c>
      <c r="J291" s="87">
        <v>0</v>
      </c>
      <c r="K291" s="87">
        <v>4</v>
      </c>
      <c r="L291" s="88" t="str">
        <f>IF(G291="Fertilize",GOTO L291,"")</f>
        <v/>
      </c>
      <c r="M291" s="89" t="str">
        <f t="shared" si="39"/>
        <v/>
      </c>
      <c r="N291" s="85" t="str">
        <f>IF(G291="fertilize",GOTO N291,"")</f>
        <v/>
      </c>
      <c r="O291" s="89" t="str">
        <f t="shared" si="40"/>
        <v/>
      </c>
      <c r="P291" s="89" t="str">
        <f t="shared" si="41"/>
        <v/>
      </c>
      <c r="Q291" s="87" t="str">
        <f>IF(G291="compost",GOTO Q291,"")</f>
        <v/>
      </c>
      <c r="R291" s="88" t="str">
        <f>IF(G291="compost",GOTO R291,"")</f>
        <v/>
      </c>
      <c r="S291" s="85" t="str">
        <f>IF(G291="compost",GOTO S291,"")</f>
        <v/>
      </c>
      <c r="T291" s="85" t="str">
        <f>IF(G291="compost",GOTO T291,"")</f>
        <v/>
      </c>
      <c r="U291" s="85" t="str">
        <f>IF(G291="compost",GOTO U291,"")</f>
        <v/>
      </c>
      <c r="V291" s="85" t="str">
        <f>IF(G291="compost",GOTO V291,"")</f>
        <v/>
      </c>
      <c r="W291" s="85" t="str">
        <f>IF(G291="compost",GOTO W291,"")</f>
        <v/>
      </c>
      <c r="X291" s="170" t="str">
        <f>IF(G291="maintenance, garden",GOTO X291,IF(G291="Table",GOTO X291,IF(G291="maintenance, project",GOTO X291,"")))</f>
        <v/>
      </c>
      <c r="Y291" s="85" t="str">
        <f>IF(G291="Maintenance, garden",GOTO Y291,IF(G291="Table",GOTO Y291,IF(G291="maintenance, project",GOTO Y291,"")))</f>
        <v/>
      </c>
    </row>
    <row r="292" spans="1:25" s="85" customFormat="1" ht="19.5" customHeight="1" x14ac:dyDescent="0.3">
      <c r="A292" s="86">
        <v>45276</v>
      </c>
      <c r="B292" s="85" t="s">
        <v>113</v>
      </c>
      <c r="C292" s="85" t="s">
        <v>211</v>
      </c>
      <c r="D292" s="85" t="s">
        <v>113</v>
      </c>
      <c r="E292" s="85" t="s">
        <v>113</v>
      </c>
      <c r="F292" s="85" t="s">
        <v>113</v>
      </c>
      <c r="G292" s="85" t="s">
        <v>212</v>
      </c>
      <c r="H292" s="170" t="s">
        <v>604</v>
      </c>
      <c r="I292" s="85" t="s">
        <v>718</v>
      </c>
      <c r="J292" s="87">
        <v>0</v>
      </c>
      <c r="K292" s="87">
        <v>4</v>
      </c>
      <c r="L292" s="88" t="str">
        <f>IF(G292="Fertilize",GOTO L292,"")</f>
        <v/>
      </c>
      <c r="M292" s="89" t="str">
        <f t="shared" si="39"/>
        <v/>
      </c>
      <c r="N292" s="85" t="str">
        <f>IF(G292="fertilize",GOTO N292,"")</f>
        <v/>
      </c>
      <c r="O292" s="89" t="str">
        <f t="shared" si="40"/>
        <v/>
      </c>
      <c r="P292" s="89" t="str">
        <f t="shared" si="41"/>
        <v/>
      </c>
      <c r="Q292" s="87" t="str">
        <f>IF(G292="compost",GOTO Q292,"")</f>
        <v/>
      </c>
      <c r="R292" s="88" t="str">
        <f>IF(G292="compost",GOTO R292,"")</f>
        <v/>
      </c>
      <c r="S292" s="85" t="str">
        <f>IF(G292="compost",GOTO S292,"")</f>
        <v/>
      </c>
      <c r="T292" s="85" t="str">
        <f>IF(G292="compost",GOTO T292,"")</f>
        <v/>
      </c>
      <c r="U292" s="85" t="str">
        <f>IF(G292="compost",GOTO U292,"")</f>
        <v/>
      </c>
      <c r="V292" s="85" t="str">
        <f>IF(G292="compost",GOTO V292,"")</f>
        <v/>
      </c>
      <c r="W292" s="85" t="str">
        <f>IF(G292="compost",GOTO W292,"")</f>
        <v/>
      </c>
      <c r="X292" s="170" t="str">
        <f>IF(G292="maintenance, garden",GOTO X292,IF(G292="Table",GOTO X292,IF(G292="maintenance, project",GOTO X292,"")))</f>
        <v/>
      </c>
      <c r="Y292" s="85" t="str">
        <f>IF(G292="Maintenance, garden",GOTO Y292,IF(G292="Table",GOTO Y292,IF(G292="maintenance, project",GOTO Y292,"")))</f>
        <v/>
      </c>
    </row>
    <row r="293" spans="1:25" s="85" customFormat="1" ht="19.5" customHeight="1" x14ac:dyDescent="0.3">
      <c r="A293" s="86">
        <v>45276</v>
      </c>
      <c r="B293" s="85" t="s">
        <v>113</v>
      </c>
      <c r="C293" s="85" t="s">
        <v>211</v>
      </c>
      <c r="D293" s="85" t="s">
        <v>113</v>
      </c>
      <c r="E293" s="85" t="s">
        <v>113</v>
      </c>
      <c r="F293" s="85" t="s">
        <v>113</v>
      </c>
      <c r="G293" s="85" t="s">
        <v>212</v>
      </c>
      <c r="H293" s="170" t="s">
        <v>707</v>
      </c>
      <c r="I293" s="85" t="s">
        <v>344</v>
      </c>
      <c r="J293" s="87">
        <v>0</v>
      </c>
      <c r="K293" s="87">
        <v>4</v>
      </c>
      <c r="L293" s="88" t="str">
        <f>IF(G293="Fertilize",GOTO L293,"")</f>
        <v/>
      </c>
      <c r="M293" s="89" t="str">
        <f t="shared" si="39"/>
        <v/>
      </c>
      <c r="N293" s="85" t="str">
        <f>IF(G293="fertilize",GOTO N293,"")</f>
        <v/>
      </c>
      <c r="O293" s="89" t="str">
        <f t="shared" si="40"/>
        <v/>
      </c>
      <c r="P293" s="89" t="str">
        <f t="shared" si="41"/>
        <v/>
      </c>
      <c r="Q293" s="87" t="str">
        <f>IF(G293="compost",GOTO Q293,"")</f>
        <v/>
      </c>
      <c r="R293" s="88" t="str">
        <f>IF(G293="compost",GOTO R293,"")</f>
        <v/>
      </c>
      <c r="S293" s="85" t="str">
        <f>IF(G293="compost",GOTO S293,"")</f>
        <v/>
      </c>
      <c r="T293" s="85" t="str">
        <f>IF(G293="compost",GOTO T293,"")</f>
        <v/>
      </c>
      <c r="U293" s="85" t="str">
        <f>IF(G293="compost",GOTO U293,"")</f>
        <v/>
      </c>
      <c r="V293" s="85" t="str">
        <f>IF(G293="compost",GOTO V293,"")</f>
        <v/>
      </c>
      <c r="W293" s="85" t="str">
        <f>IF(G293="compost",GOTO W293,"")</f>
        <v/>
      </c>
      <c r="X293" s="170" t="str">
        <f>IF(G293="maintenance, garden",GOTO X293,IF(G293="Table",GOTO X293,IF(G293="maintenance, project",GOTO X293,"")))</f>
        <v/>
      </c>
      <c r="Y293" s="85" t="str">
        <f>IF(G293="Maintenance, garden",GOTO Y293,IF(G293="Table",GOTO Y293,IF(G293="maintenance, project",GOTO Y293,"")))</f>
        <v/>
      </c>
    </row>
    <row r="294" spans="1:25" s="85" customFormat="1" ht="19.5" customHeight="1" x14ac:dyDescent="0.3">
      <c r="A294" s="86">
        <v>45276</v>
      </c>
      <c r="B294" s="85" t="s">
        <v>113</v>
      </c>
      <c r="C294" s="85" t="s">
        <v>211</v>
      </c>
      <c r="D294" s="85" t="s">
        <v>113</v>
      </c>
      <c r="E294" s="85" t="s">
        <v>113</v>
      </c>
      <c r="F294" s="85" t="s">
        <v>113</v>
      </c>
      <c r="G294" s="85" t="s">
        <v>212</v>
      </c>
      <c r="H294" s="170" t="s">
        <v>256</v>
      </c>
      <c r="I294" s="85" t="s">
        <v>708</v>
      </c>
      <c r="J294" s="87">
        <v>1</v>
      </c>
      <c r="K294" s="87">
        <v>7</v>
      </c>
      <c r="L294" s="88" t="str">
        <f>IF(G294="Fertilize",GOTO L294,"")</f>
        <v/>
      </c>
      <c r="M294" s="89" t="str">
        <f t="shared" si="39"/>
        <v/>
      </c>
      <c r="N294" s="85" t="str">
        <f>IF(G294="fertilize",GOTO N294,"")</f>
        <v/>
      </c>
      <c r="O294" s="89" t="str">
        <f t="shared" si="40"/>
        <v/>
      </c>
      <c r="P294" s="89" t="str">
        <f t="shared" si="41"/>
        <v/>
      </c>
      <c r="Q294" s="87" t="str">
        <f>IF(G294="compost",GOTO Q294,"")</f>
        <v/>
      </c>
      <c r="R294" s="88" t="str">
        <f>IF(G294="compost",GOTO R294,"")</f>
        <v/>
      </c>
      <c r="S294" s="85" t="str">
        <f>IF(G294="compost",GOTO S294,"")</f>
        <v/>
      </c>
      <c r="T294" s="85" t="str">
        <f>IF(G294="compost",GOTO T294,"")</f>
        <v/>
      </c>
      <c r="U294" s="85" t="str">
        <f>IF(G294="compost",GOTO U294,"")</f>
        <v/>
      </c>
      <c r="V294" s="85" t="str">
        <f>IF(G294="compost",GOTO V294,"")</f>
        <v/>
      </c>
      <c r="W294" s="85" t="str">
        <f>IF(G294="compost",GOTO W294,"")</f>
        <v/>
      </c>
      <c r="X294" s="170" t="str">
        <f>IF(G294="maintenance, garden",GOTO X294,IF(G294="Table",GOTO X294,IF(G294="maintenance, project",GOTO X294,"")))</f>
        <v/>
      </c>
      <c r="Y294" s="85" t="str">
        <f>IF(G294="Maintenance, garden",GOTO Y294,IF(G294="Table",GOTO Y294,IF(G294="maintenance, project",GOTO Y294,"")))</f>
        <v/>
      </c>
    </row>
    <row r="295" spans="1:25" s="85" customFormat="1" ht="19.5" customHeight="1" x14ac:dyDescent="0.3">
      <c r="A295" s="86">
        <v>45276</v>
      </c>
      <c r="B295" s="85" t="s">
        <v>113</v>
      </c>
      <c r="C295" s="85" t="s">
        <v>113</v>
      </c>
      <c r="D295" s="85" t="s">
        <v>211</v>
      </c>
      <c r="E295" s="85" t="s">
        <v>113</v>
      </c>
      <c r="F295" s="85" t="s">
        <v>113</v>
      </c>
      <c r="G295" s="85" t="s">
        <v>237</v>
      </c>
      <c r="H295" s="170" t="str">
        <f>IF(A295="","",IF(G295="maintenance, garden","",IF(G295="maintenance, project","",IF(G295="compost","",GOTO I295))))</f>
        <v/>
      </c>
      <c r="I295" s="85" t="s">
        <v>276</v>
      </c>
      <c r="J295" s="87" t="str">
        <f>IF(G295="Harvest",GOTO J295,"")</f>
        <v/>
      </c>
      <c r="K295" s="87" t="str">
        <f>IF(G295="Harvest",GOTO K295,"")</f>
        <v/>
      </c>
      <c r="L295" s="88" t="str">
        <f>IF(G295="Fertilize",GOTO L295,"")</f>
        <v/>
      </c>
      <c r="M295" s="89" t="str">
        <f t="shared" si="39"/>
        <v/>
      </c>
      <c r="N295" s="85" t="str">
        <f>IF(G295="fertilize",GOTO N295,"")</f>
        <v/>
      </c>
      <c r="O295" s="89" t="str">
        <f t="shared" si="40"/>
        <v/>
      </c>
      <c r="P295" s="89" t="str">
        <f t="shared" si="41"/>
        <v/>
      </c>
      <c r="Q295" s="87" t="str">
        <f>IF(G295="compost",GOTO Q295,"")</f>
        <v/>
      </c>
      <c r="R295" s="88" t="str">
        <f>IF(G295="compost",GOTO R295,"")</f>
        <v/>
      </c>
      <c r="S295" s="85" t="str">
        <f>IF(G295="compost",GOTO S295,"")</f>
        <v/>
      </c>
      <c r="T295" s="85" t="str">
        <f>IF(G295="compost",GOTO T295,"")</f>
        <v/>
      </c>
      <c r="U295" s="85" t="str">
        <f>IF(G295="compost",GOTO U295,"")</f>
        <v/>
      </c>
      <c r="V295" s="85" t="str">
        <f>IF(G295="compost",GOTO V295,"")</f>
        <v/>
      </c>
      <c r="W295" s="85" t="str">
        <f>IF(G295="compost",GOTO W295,"")</f>
        <v/>
      </c>
      <c r="X295" s="170" t="s">
        <v>709</v>
      </c>
      <c r="Y295" s="85" t="s">
        <v>710</v>
      </c>
    </row>
    <row r="296" spans="1:25" s="85" customFormat="1" ht="19.5" customHeight="1" x14ac:dyDescent="0.3">
      <c r="A296" s="86">
        <v>45279</v>
      </c>
      <c r="B296" s="85" t="s">
        <v>113</v>
      </c>
      <c r="C296" s="85" t="s">
        <v>211</v>
      </c>
      <c r="D296" s="85" t="s">
        <v>113</v>
      </c>
      <c r="E296" s="85" t="s">
        <v>113</v>
      </c>
      <c r="F296" s="85" t="s">
        <v>113</v>
      </c>
      <c r="G296" s="85" t="s">
        <v>212</v>
      </c>
      <c r="H296" s="170" t="s">
        <v>496</v>
      </c>
      <c r="I296" s="85" t="s">
        <v>711</v>
      </c>
      <c r="J296" s="87">
        <v>0</v>
      </c>
      <c r="K296" s="87">
        <v>7</v>
      </c>
      <c r="L296" s="88" t="str">
        <f>IF(G296="Fertilize",GOTO L296,"")</f>
        <v/>
      </c>
      <c r="M296" s="89" t="str">
        <f t="shared" si="39"/>
        <v/>
      </c>
      <c r="N296" s="85" t="str">
        <f>IF(G296="fertilize",GOTO N296,"")</f>
        <v/>
      </c>
      <c r="O296" s="89" t="str">
        <f t="shared" si="40"/>
        <v/>
      </c>
      <c r="P296" s="89" t="str">
        <f t="shared" si="41"/>
        <v/>
      </c>
      <c r="Q296" s="87" t="str">
        <f>IF(G296="compost",GOTO Q296,"")</f>
        <v/>
      </c>
      <c r="R296" s="88" t="str">
        <f>IF(G296="compost",GOTO R296,"")</f>
        <v/>
      </c>
      <c r="S296" s="85" t="str">
        <f>IF(G296="compost",GOTO S296,"")</f>
        <v/>
      </c>
      <c r="T296" s="85" t="str">
        <f>IF(G296="compost",GOTO T296,"")</f>
        <v/>
      </c>
      <c r="U296" s="85" t="str">
        <f>IF(G296="compost",GOTO U296,"")</f>
        <v/>
      </c>
      <c r="V296" s="85" t="str">
        <f>IF(G296="compost",GOTO V296,"")</f>
        <v/>
      </c>
      <c r="W296" s="85" t="str">
        <f>IF(G296="compost",GOTO W296,"")</f>
        <v/>
      </c>
      <c r="X296" s="170" t="str">
        <f>IF(G296="maintenance, garden",GOTO X296,IF(G296="Table",GOTO X296,IF(G296="maintenance, project",GOTO X296,"")))</f>
        <v/>
      </c>
      <c r="Y296" s="85" t="str">
        <f>IF(G296="Maintenance, garden",GOTO Y296,IF(G296="Table",GOTO Y296,IF(G296="maintenance, project",GOTO Y296,"")))</f>
        <v/>
      </c>
    </row>
    <row r="297" spans="1:25" s="85" customFormat="1" ht="19.5" customHeight="1" x14ac:dyDescent="0.3">
      <c r="A297" s="86">
        <v>45279</v>
      </c>
      <c r="B297" s="85" t="s">
        <v>113</v>
      </c>
      <c r="C297" s="85" t="s">
        <v>211</v>
      </c>
      <c r="D297" s="85" t="s">
        <v>113</v>
      </c>
      <c r="E297" s="85" t="s">
        <v>113</v>
      </c>
      <c r="F297" s="85" t="s">
        <v>113</v>
      </c>
      <c r="G297" s="85" t="s">
        <v>212</v>
      </c>
      <c r="H297" s="170" t="s">
        <v>256</v>
      </c>
      <c r="I297" s="85" t="s">
        <v>712</v>
      </c>
      <c r="J297" s="87">
        <v>0</v>
      </c>
      <c r="K297" s="87">
        <v>6</v>
      </c>
      <c r="L297" s="88" t="str">
        <f>IF(G297="Fertilize",GOTO L297,"")</f>
        <v/>
      </c>
      <c r="M297" s="89" t="str">
        <f t="shared" ref="M297:M302" si="42">IF(G297="Fertilize",A297+14,"")</f>
        <v/>
      </c>
      <c r="N297" s="85" t="str">
        <f>IF(G297="fertilize",GOTO N297,"")</f>
        <v/>
      </c>
      <c r="O297" s="89" t="str">
        <f t="shared" ref="O297:O302" si="43">IF(G297="Plant",H297,"")</f>
        <v/>
      </c>
      <c r="P297" s="89" t="str">
        <f t="shared" ref="P297:P302" si="44">IF(G297="Plant", A297+14,"")</f>
        <v/>
      </c>
      <c r="Q297" s="87" t="str">
        <f>IF(G297="compost",GOTO Q297,"")</f>
        <v/>
      </c>
      <c r="R297" s="88" t="str">
        <f>IF(G297="compost",GOTO R297,"")</f>
        <v/>
      </c>
      <c r="S297" s="85" t="str">
        <f>IF(G297="compost",GOTO S297,"")</f>
        <v/>
      </c>
      <c r="T297" s="85" t="str">
        <f>IF(G297="compost",GOTO T297,"")</f>
        <v/>
      </c>
      <c r="U297" s="85" t="str">
        <f>IF(G297="compost",GOTO U297,"")</f>
        <v/>
      </c>
      <c r="V297" s="85" t="str">
        <f>IF(G297="compost",GOTO V297,"")</f>
        <v/>
      </c>
      <c r="W297" s="85" t="str">
        <f>IF(G297="compost",GOTO W297,"")</f>
        <v/>
      </c>
      <c r="X297" s="170" t="str">
        <f>IF(G297="maintenance, garden",GOTO X297,IF(G297="Table",GOTO X297,IF(G297="maintenance, project",GOTO X297,"")))</f>
        <v/>
      </c>
      <c r="Y297" s="85" t="str">
        <f>IF(G297="Maintenance, garden",GOTO Y297,IF(G297="Table",GOTO Y297,IF(G297="maintenance, project",GOTO Y297,"")))</f>
        <v/>
      </c>
    </row>
    <row r="298" spans="1:25" s="85" customFormat="1" ht="19.5" customHeight="1" x14ac:dyDescent="0.3">
      <c r="A298" s="86">
        <v>45279</v>
      </c>
      <c r="B298" s="85" t="s">
        <v>113</v>
      </c>
      <c r="C298" s="85" t="s">
        <v>211</v>
      </c>
      <c r="D298" s="85" t="s">
        <v>113</v>
      </c>
      <c r="E298" s="85" t="s">
        <v>113</v>
      </c>
      <c r="F298" s="85" t="s">
        <v>113</v>
      </c>
      <c r="G298" s="85" t="s">
        <v>212</v>
      </c>
      <c r="H298" s="170" t="s">
        <v>266</v>
      </c>
      <c r="I298" s="85" t="s">
        <v>712</v>
      </c>
      <c r="J298" s="87">
        <v>0</v>
      </c>
      <c r="K298" s="87">
        <v>10</v>
      </c>
      <c r="L298" s="88" t="str">
        <f>IF(G298="Fertilize",GOTO L298,"")</f>
        <v/>
      </c>
      <c r="M298" s="89" t="str">
        <f t="shared" si="42"/>
        <v/>
      </c>
      <c r="N298" s="85" t="str">
        <f>IF(G298="fertilize",GOTO N298,"")</f>
        <v/>
      </c>
      <c r="O298" s="89" t="str">
        <f t="shared" si="43"/>
        <v/>
      </c>
      <c r="P298" s="89" t="str">
        <f t="shared" si="44"/>
        <v/>
      </c>
      <c r="Q298" s="87" t="str">
        <f>IF(G298="compost",GOTO Q298,"")</f>
        <v/>
      </c>
      <c r="R298" s="88" t="str">
        <f>IF(G298="compost",GOTO R298,"")</f>
        <v/>
      </c>
      <c r="S298" s="85" t="str">
        <f>IF(G298="compost",GOTO S298,"")</f>
        <v/>
      </c>
      <c r="T298" s="85" t="str">
        <f>IF(G298="compost",GOTO T298,"")</f>
        <v/>
      </c>
      <c r="U298" s="85" t="str">
        <f>IF(G298="compost",GOTO U298,"")</f>
        <v/>
      </c>
      <c r="V298" s="85" t="str">
        <f>IF(G298="compost",GOTO V298,"")</f>
        <v/>
      </c>
      <c r="W298" s="85" t="str">
        <f>IF(G298="compost",GOTO W298,"")</f>
        <v/>
      </c>
      <c r="X298" s="170" t="str">
        <f>IF(G298="maintenance, garden",GOTO X298,IF(G298="Table",GOTO X298,IF(G298="maintenance, project",GOTO X298,"")))</f>
        <v/>
      </c>
      <c r="Y298" s="85" t="str">
        <f>IF(G298="Maintenance, garden",GOTO Y298,IF(G298="Table",GOTO Y298,IF(G298="maintenance, project",GOTO Y298,"")))</f>
        <v/>
      </c>
    </row>
    <row r="299" spans="1:25" s="85" customFormat="1" ht="19.5" customHeight="1" x14ac:dyDescent="0.3">
      <c r="A299" s="86">
        <v>45279</v>
      </c>
      <c r="B299" s="85" t="s">
        <v>113</v>
      </c>
      <c r="C299" s="85" t="s">
        <v>211</v>
      </c>
      <c r="D299" s="85" t="s">
        <v>113</v>
      </c>
      <c r="E299" s="85" t="s">
        <v>113</v>
      </c>
      <c r="F299" s="85" t="s">
        <v>113</v>
      </c>
      <c r="G299" s="85" t="s">
        <v>212</v>
      </c>
      <c r="H299" s="170" t="s">
        <v>546</v>
      </c>
      <c r="I299" s="85" t="s">
        <v>713</v>
      </c>
      <c r="J299" s="87">
        <v>1</v>
      </c>
      <c r="K299" s="87">
        <v>10</v>
      </c>
      <c r="L299" s="88" t="str">
        <f>IF(G299="Fertilize",GOTO L299,"")</f>
        <v/>
      </c>
      <c r="M299" s="89" t="str">
        <f t="shared" si="42"/>
        <v/>
      </c>
      <c r="N299" s="85" t="str">
        <f>IF(G299="fertilize",GOTO N299,"")</f>
        <v/>
      </c>
      <c r="O299" s="89" t="str">
        <f t="shared" si="43"/>
        <v/>
      </c>
      <c r="P299" s="89" t="str">
        <f t="shared" si="44"/>
        <v/>
      </c>
      <c r="Q299" s="87" t="str">
        <f>IF(G299="compost",GOTO Q299,"")</f>
        <v/>
      </c>
      <c r="R299" s="88" t="str">
        <f>IF(G299="compost",GOTO R299,"")</f>
        <v/>
      </c>
      <c r="S299" s="85" t="str">
        <f>IF(G299="compost",GOTO S299,"")</f>
        <v/>
      </c>
      <c r="T299" s="85" t="str">
        <f>IF(G299="compost",GOTO T299,"")</f>
        <v/>
      </c>
      <c r="U299" s="85" t="str">
        <f>IF(G299="compost",GOTO U299,"")</f>
        <v/>
      </c>
      <c r="V299" s="85" t="str">
        <f>IF(G299="compost",GOTO V299,"")</f>
        <v/>
      </c>
      <c r="W299" s="85" t="str">
        <f>IF(G299="compost",GOTO W299,"")</f>
        <v/>
      </c>
      <c r="X299" s="170" t="str">
        <f>IF(G299="maintenance, garden",GOTO X299,IF(G299="Table",GOTO X299,IF(G299="maintenance, project",GOTO X299,"")))</f>
        <v/>
      </c>
      <c r="Y299" s="85" t="str">
        <f>IF(G299="Maintenance, garden",GOTO Y299,IF(G299="Table",GOTO Y299,IF(G299="maintenance, project",GOTO Y299,"")))</f>
        <v/>
      </c>
    </row>
    <row r="300" spans="1:25" s="85" customFormat="1" ht="19.5" customHeight="1" x14ac:dyDescent="0.3">
      <c r="A300" s="86">
        <v>45279</v>
      </c>
      <c r="B300" s="85" t="s">
        <v>113</v>
      </c>
      <c r="C300" s="85" t="s">
        <v>211</v>
      </c>
      <c r="D300" s="85" t="s">
        <v>113</v>
      </c>
      <c r="E300" s="85" t="s">
        <v>113</v>
      </c>
      <c r="F300" s="85" t="s">
        <v>113</v>
      </c>
      <c r="G300" s="85" t="s">
        <v>212</v>
      </c>
      <c r="H300" s="170" t="s">
        <v>603</v>
      </c>
      <c r="I300" s="85" t="s">
        <v>344</v>
      </c>
      <c r="J300" s="87">
        <v>1</v>
      </c>
      <c r="K300" s="87">
        <v>10</v>
      </c>
      <c r="L300" s="88" t="str">
        <f>IF(G300="Fertilize",GOTO L300,"")</f>
        <v/>
      </c>
      <c r="M300" s="89" t="str">
        <f t="shared" si="42"/>
        <v/>
      </c>
      <c r="N300" s="85" t="str">
        <f>IF(G300="fertilize",GOTO N300,"")</f>
        <v/>
      </c>
      <c r="O300" s="89" t="str">
        <f t="shared" si="43"/>
        <v/>
      </c>
      <c r="P300" s="89" t="str">
        <f t="shared" si="44"/>
        <v/>
      </c>
      <c r="Q300" s="87" t="str">
        <f>IF(G300="compost",GOTO Q300,"")</f>
        <v/>
      </c>
      <c r="R300" s="88" t="str">
        <f>IF(G300="compost",GOTO R300,"")</f>
        <v/>
      </c>
      <c r="S300" s="85" t="str">
        <f>IF(G300="compost",GOTO S300,"")</f>
        <v/>
      </c>
      <c r="T300" s="85" t="str">
        <f>IF(G300="compost",GOTO T300,"")</f>
        <v/>
      </c>
      <c r="U300" s="85" t="str">
        <f>IF(G300="compost",GOTO U300,"")</f>
        <v/>
      </c>
      <c r="V300" s="85" t="str">
        <f>IF(G300="compost",GOTO V300,"")</f>
        <v/>
      </c>
      <c r="W300" s="85" t="str">
        <f>IF(G300="compost",GOTO W300,"")</f>
        <v/>
      </c>
      <c r="X300" s="170" t="str">
        <f>IF(G300="maintenance, garden",GOTO X300,IF(G300="Table",GOTO X300,IF(G300="maintenance, project",GOTO X300,"")))</f>
        <v/>
      </c>
      <c r="Y300" s="85" t="str">
        <f>IF(G300="Maintenance, garden",GOTO Y300,IF(G300="Table",GOTO Y300,IF(G300="maintenance, project",GOTO Y300,"")))</f>
        <v/>
      </c>
    </row>
    <row r="301" spans="1:25" s="85" customFormat="1" ht="19.5" customHeight="1" x14ac:dyDescent="0.3">
      <c r="A301" s="86">
        <v>45279</v>
      </c>
      <c r="B301" s="85" t="s">
        <v>113</v>
      </c>
      <c r="C301" s="85" t="s">
        <v>211</v>
      </c>
      <c r="D301" s="85" t="s">
        <v>113</v>
      </c>
      <c r="E301" s="85" t="s">
        <v>113</v>
      </c>
      <c r="F301" s="85" t="s">
        <v>113</v>
      </c>
      <c r="G301" s="85" t="s">
        <v>212</v>
      </c>
      <c r="H301" s="170" t="s">
        <v>393</v>
      </c>
      <c r="I301" s="85" t="s">
        <v>344</v>
      </c>
      <c r="J301" s="87">
        <v>2</v>
      </c>
      <c r="K301" s="87">
        <v>3</v>
      </c>
      <c r="L301" s="88" t="str">
        <f>IF(G301="Fertilize",GOTO L301,"")</f>
        <v/>
      </c>
      <c r="M301" s="89" t="str">
        <f t="shared" si="42"/>
        <v/>
      </c>
      <c r="N301" s="85" t="str">
        <f>IF(G301="fertilize",GOTO N301,"")</f>
        <v/>
      </c>
      <c r="O301" s="89" t="str">
        <f t="shared" si="43"/>
        <v/>
      </c>
      <c r="P301" s="89" t="str">
        <f t="shared" si="44"/>
        <v/>
      </c>
      <c r="Q301" s="87" t="str">
        <f>IF(G301="compost",GOTO Q301,"")</f>
        <v/>
      </c>
      <c r="R301" s="88" t="str">
        <f>IF(G301="compost",GOTO R301,"")</f>
        <v/>
      </c>
      <c r="S301" s="85" t="str">
        <f>IF(G301="compost",GOTO S301,"")</f>
        <v/>
      </c>
      <c r="T301" s="85" t="str">
        <f>IF(G301="compost",GOTO T301,"")</f>
        <v/>
      </c>
      <c r="U301" s="85" t="str">
        <f>IF(G301="compost",GOTO U301,"")</f>
        <v/>
      </c>
      <c r="V301" s="85" t="str">
        <f>IF(G301="compost",GOTO V301,"")</f>
        <v/>
      </c>
      <c r="W301" s="85" t="str">
        <f>IF(G301="compost",GOTO W301,"")</f>
        <v/>
      </c>
      <c r="X301" s="170" t="str">
        <f>IF(G301="maintenance, garden",GOTO X301,IF(G301="Table",GOTO X301,IF(G301="maintenance, project",GOTO X301,"")))</f>
        <v/>
      </c>
      <c r="Y301" s="85" t="str">
        <f>IF(G301="Maintenance, garden",GOTO Y301,IF(G301="Table",GOTO Y301,IF(G301="maintenance, project",GOTO Y301,"")))</f>
        <v/>
      </c>
    </row>
    <row r="302" spans="1:25" s="85" customFormat="1" ht="19.5" customHeight="1" x14ac:dyDescent="0.3">
      <c r="A302" s="86">
        <v>45279</v>
      </c>
      <c r="B302" s="85" t="s">
        <v>113</v>
      </c>
      <c r="C302" s="85" t="s">
        <v>211</v>
      </c>
      <c r="D302" s="85" t="s">
        <v>113</v>
      </c>
      <c r="E302" s="85" t="s">
        <v>113</v>
      </c>
      <c r="F302" s="85" t="s">
        <v>113</v>
      </c>
      <c r="G302" s="85" t="s">
        <v>212</v>
      </c>
      <c r="H302" s="170" t="s">
        <v>604</v>
      </c>
      <c r="I302" s="85" t="s">
        <v>521</v>
      </c>
      <c r="J302" s="87">
        <v>0</v>
      </c>
      <c r="K302" s="87">
        <v>5</v>
      </c>
      <c r="L302" s="88" t="str">
        <f>IF(G302="Fertilize",GOTO L302,"")</f>
        <v/>
      </c>
      <c r="M302" s="89" t="str">
        <f t="shared" si="42"/>
        <v/>
      </c>
      <c r="N302" s="85" t="str">
        <f>IF(G302="fertilize",GOTO N302,"")</f>
        <v/>
      </c>
      <c r="O302" s="89" t="str">
        <f t="shared" si="43"/>
        <v/>
      </c>
      <c r="P302" s="89" t="str">
        <f t="shared" si="44"/>
        <v/>
      </c>
      <c r="Q302" s="87" t="str">
        <f>IF(G302="compost",GOTO Q302,"")</f>
        <v/>
      </c>
      <c r="R302" s="88" t="str">
        <f>IF(G302="compost",GOTO R302,"")</f>
        <v/>
      </c>
      <c r="S302" s="85" t="str">
        <f>IF(G302="compost",GOTO S302,"")</f>
        <v/>
      </c>
      <c r="T302" s="85" t="str">
        <f>IF(G302="compost",GOTO T302,"")</f>
        <v/>
      </c>
      <c r="U302" s="85" t="str">
        <f>IF(G302="compost",GOTO U302,"")</f>
        <v/>
      </c>
      <c r="V302" s="85" t="str">
        <f>IF(G302="compost",GOTO V302,"")</f>
        <v/>
      </c>
      <c r="W302" s="85" t="str">
        <f>IF(G302="compost",GOTO W302,"")</f>
        <v/>
      </c>
      <c r="X302" s="170" t="str">
        <f>IF(G302="maintenance, garden",GOTO X302,IF(G302="Table",GOTO X302,IF(G302="maintenance, project",GOTO X302,"")))</f>
        <v/>
      </c>
      <c r="Y302" s="85" t="str">
        <f>IF(G302="Maintenance, garden",GOTO Y302,IF(G302="Table",GOTO Y302,IF(G302="maintenance, project",GOTO Y302,"")))</f>
        <v/>
      </c>
    </row>
    <row r="303" spans="1:25" s="85" customFormat="1" ht="19.5" customHeight="1" x14ac:dyDescent="0.3">
      <c r="A303" s="86">
        <v>45279</v>
      </c>
      <c r="B303" s="85" t="s">
        <v>113</v>
      </c>
      <c r="C303" s="85" t="s">
        <v>211</v>
      </c>
      <c r="D303" s="85" t="s">
        <v>113</v>
      </c>
      <c r="E303" s="85" t="s">
        <v>113</v>
      </c>
      <c r="F303" s="85" t="s">
        <v>113</v>
      </c>
      <c r="G303" s="85" t="s">
        <v>212</v>
      </c>
      <c r="H303" s="170" t="s">
        <v>359</v>
      </c>
      <c r="I303" s="85" t="s">
        <v>247</v>
      </c>
      <c r="J303" s="87">
        <v>0</v>
      </c>
      <c r="K303" s="87">
        <v>2</v>
      </c>
      <c r="L303" s="88" t="str">
        <f>IF(G303="Fertilize",GOTO L303,"")</f>
        <v/>
      </c>
      <c r="M303" s="89" t="str">
        <f t="shared" ref="M303:M316" si="45">IF(G303="Fertilize",A303+14,"")</f>
        <v/>
      </c>
      <c r="N303" s="85" t="str">
        <f>IF(G303="fertilize",GOTO N303,"")</f>
        <v/>
      </c>
      <c r="O303" s="89" t="str">
        <f t="shared" ref="O303:O316" si="46">IF(G303="Plant",H303,"")</f>
        <v/>
      </c>
      <c r="P303" s="89" t="str">
        <f t="shared" ref="P303:P316" si="47">IF(G303="Plant", A303+14,"")</f>
        <v/>
      </c>
      <c r="Q303" s="87" t="str">
        <f>IF(G303="compost",GOTO Q303,"")</f>
        <v/>
      </c>
      <c r="R303" s="88" t="str">
        <f>IF(G303="compost",GOTO R303,"")</f>
        <v/>
      </c>
      <c r="S303" s="85" t="str">
        <f>IF(G303="compost",GOTO S303,"")</f>
        <v/>
      </c>
      <c r="T303" s="85" t="str">
        <f>IF(G303="compost",GOTO T303,"")</f>
        <v/>
      </c>
      <c r="U303" s="85" t="str">
        <f>IF(G303="compost",GOTO U303,"")</f>
        <v/>
      </c>
      <c r="V303" s="85" t="str">
        <f>IF(G303="compost",GOTO V303,"")</f>
        <v/>
      </c>
      <c r="W303" s="85" t="str">
        <f>IF(G303="compost",GOTO W303,"")</f>
        <v/>
      </c>
      <c r="X303" s="170" t="str">
        <f>IF(G303="maintenance, garden",GOTO X303,IF(G303="Table",GOTO X303,IF(G303="maintenance, project",GOTO X303,"")))</f>
        <v/>
      </c>
      <c r="Y303" s="85" t="str">
        <f>IF(G303="Maintenance, garden",GOTO Y303,IF(G303="Table",GOTO Y303,IF(G303="maintenance, project",GOTO Y303,"")))</f>
        <v/>
      </c>
    </row>
    <row r="304" spans="1:25" s="85" customFormat="1" ht="19.5" customHeight="1" x14ac:dyDescent="0.3">
      <c r="A304" s="86">
        <v>45281</v>
      </c>
      <c r="B304" s="85" t="s">
        <v>113</v>
      </c>
      <c r="C304" s="85" t="s">
        <v>211</v>
      </c>
      <c r="D304" s="85" t="s">
        <v>113</v>
      </c>
      <c r="E304" s="85" t="s">
        <v>113</v>
      </c>
      <c r="F304" s="85" t="s">
        <v>113</v>
      </c>
      <c r="G304" s="85" t="s">
        <v>212</v>
      </c>
      <c r="H304" s="170" t="s">
        <v>266</v>
      </c>
      <c r="I304" s="85" t="s">
        <v>716</v>
      </c>
      <c r="J304" s="87">
        <v>1</v>
      </c>
      <c r="K304" s="87">
        <v>2</v>
      </c>
      <c r="L304" s="88" t="str">
        <f>IF(G304="Fertilize",GOTO L304,"")</f>
        <v/>
      </c>
      <c r="M304" s="89" t="str">
        <f t="shared" si="45"/>
        <v/>
      </c>
      <c r="N304" s="85" t="str">
        <f>IF(G304="fertilize",GOTO N304,"")</f>
        <v/>
      </c>
      <c r="O304" s="89" t="str">
        <f t="shared" si="46"/>
        <v/>
      </c>
      <c r="P304" s="89" t="str">
        <f t="shared" si="47"/>
        <v/>
      </c>
      <c r="Q304" s="87" t="str">
        <f>IF(G304="compost",GOTO Q304,"")</f>
        <v/>
      </c>
      <c r="R304" s="88" t="str">
        <f>IF(G304="compost",GOTO R304,"")</f>
        <v/>
      </c>
      <c r="S304" s="85" t="str">
        <f>IF(G304="compost",GOTO S304,"")</f>
        <v/>
      </c>
      <c r="T304" s="85" t="str">
        <f>IF(G304="compost",GOTO T304,"")</f>
        <v/>
      </c>
      <c r="U304" s="85" t="str">
        <f>IF(G304="compost",GOTO U304,"")</f>
        <v/>
      </c>
      <c r="V304" s="85" t="str">
        <f>IF(G304="compost",GOTO V304,"")</f>
        <v/>
      </c>
      <c r="W304" s="85" t="str">
        <f>IF(G304="compost",GOTO W304,"")</f>
        <v/>
      </c>
      <c r="X304" s="170" t="str">
        <f>IF(G304="maintenance, garden",GOTO X304,IF(G304="Table",GOTO X304,IF(G304="maintenance, project",GOTO X304,"")))</f>
        <v/>
      </c>
      <c r="Y304" s="85" t="str">
        <f>IF(G304="Maintenance, garden",GOTO Y304,IF(G304="Table",GOTO Y304,IF(G304="maintenance, project",GOTO Y304,"")))</f>
        <v/>
      </c>
    </row>
    <row r="305" spans="1:25" s="85" customFormat="1" ht="19.5" customHeight="1" x14ac:dyDescent="0.3">
      <c r="A305" s="86">
        <v>45281</v>
      </c>
      <c r="B305" s="85" t="s">
        <v>113</v>
      </c>
      <c r="C305" s="85" t="s">
        <v>211</v>
      </c>
      <c r="D305" s="85" t="s">
        <v>113</v>
      </c>
      <c r="E305" s="85" t="s">
        <v>113</v>
      </c>
      <c r="F305" s="85" t="s">
        <v>113</v>
      </c>
      <c r="G305" s="85" t="s">
        <v>212</v>
      </c>
      <c r="H305" s="170" t="s">
        <v>256</v>
      </c>
      <c r="I305" s="85" t="s">
        <v>714</v>
      </c>
      <c r="J305" s="87">
        <v>0</v>
      </c>
      <c r="K305" s="87">
        <v>12</v>
      </c>
      <c r="L305" s="88" t="str">
        <f>IF(G305="Fertilize",GOTO L305,"")</f>
        <v/>
      </c>
      <c r="M305" s="89" t="str">
        <f t="shared" si="45"/>
        <v/>
      </c>
      <c r="N305" s="85" t="str">
        <f>IF(G305="fertilize",GOTO N305,"")</f>
        <v/>
      </c>
      <c r="O305" s="89" t="str">
        <f t="shared" si="46"/>
        <v/>
      </c>
      <c r="P305" s="89" t="str">
        <f t="shared" si="47"/>
        <v/>
      </c>
      <c r="Q305" s="87" t="str">
        <f>IF(G305="compost",GOTO Q305,"")</f>
        <v/>
      </c>
      <c r="R305" s="88" t="str">
        <f>IF(G305="compost",GOTO R305,"")</f>
        <v/>
      </c>
      <c r="S305" s="85" t="str">
        <f>IF(G305="compost",GOTO S305,"")</f>
        <v/>
      </c>
      <c r="T305" s="85" t="str">
        <f>IF(G305="compost",GOTO T305,"")</f>
        <v/>
      </c>
      <c r="U305" s="85" t="str">
        <f>IF(G305="compost",GOTO U305,"")</f>
        <v/>
      </c>
      <c r="V305" s="85" t="str">
        <f>IF(G305="compost",GOTO V305,"")</f>
        <v/>
      </c>
      <c r="W305" s="85" t="str">
        <f>IF(G305="compost",GOTO W305,"")</f>
        <v/>
      </c>
      <c r="X305" s="170" t="str">
        <f>IF(G305="maintenance, garden",GOTO X305,IF(G305="Table",GOTO X305,IF(G305="maintenance, project",GOTO X305,"")))</f>
        <v/>
      </c>
      <c r="Y305" s="85" t="str">
        <f>IF(G305="Maintenance, garden",GOTO Y305,IF(G305="Table",GOTO Y305,IF(G305="maintenance, project",GOTO Y305,"")))</f>
        <v/>
      </c>
    </row>
    <row r="306" spans="1:25" s="85" customFormat="1" ht="19.5" customHeight="1" x14ac:dyDescent="0.3">
      <c r="A306" s="86">
        <v>45281</v>
      </c>
      <c r="B306" s="85" t="s">
        <v>113</v>
      </c>
      <c r="C306" s="85" t="s">
        <v>211</v>
      </c>
      <c r="D306" s="85" t="s">
        <v>113</v>
      </c>
      <c r="E306" s="85" t="s">
        <v>113</v>
      </c>
      <c r="F306" s="85" t="s">
        <v>113</v>
      </c>
      <c r="G306" s="85" t="s">
        <v>212</v>
      </c>
      <c r="H306" s="170" t="s">
        <v>359</v>
      </c>
      <c r="I306" s="85" t="s">
        <v>247</v>
      </c>
      <c r="J306" s="87">
        <v>0</v>
      </c>
      <c r="K306" s="87">
        <v>6</v>
      </c>
      <c r="L306" s="88" t="str">
        <f>IF(G306="Fertilize",GOTO L306,"")</f>
        <v/>
      </c>
      <c r="M306" s="89" t="str">
        <f t="shared" si="45"/>
        <v/>
      </c>
      <c r="N306" s="85" t="str">
        <f>IF(G306="fertilize",GOTO N306,"")</f>
        <v/>
      </c>
      <c r="O306" s="89" t="str">
        <f t="shared" si="46"/>
        <v/>
      </c>
      <c r="P306" s="89" t="str">
        <f t="shared" si="47"/>
        <v/>
      </c>
      <c r="Q306" s="87" t="str">
        <f>IF(G306="compost",GOTO Q306,"")</f>
        <v/>
      </c>
      <c r="R306" s="88" t="str">
        <f>IF(G306="compost",GOTO R306,"")</f>
        <v/>
      </c>
      <c r="S306" s="85" t="str">
        <f>IF(G306="compost",GOTO S306,"")</f>
        <v/>
      </c>
      <c r="T306" s="85" t="str">
        <f>IF(G306="compost",GOTO T306,"")</f>
        <v/>
      </c>
      <c r="U306" s="85" t="str">
        <f>IF(G306="compost",GOTO U306,"")</f>
        <v/>
      </c>
      <c r="V306" s="85" t="str">
        <f>IF(G306="compost",GOTO V306,"")</f>
        <v/>
      </c>
      <c r="W306" s="85" t="str">
        <f>IF(G306="compost",GOTO W306,"")</f>
        <v/>
      </c>
      <c r="X306" s="170" t="str">
        <f>IF(G306="maintenance, garden",GOTO X306,IF(G306="Table",GOTO X306,IF(G306="maintenance, project",GOTO X306,"")))</f>
        <v/>
      </c>
      <c r="Y306" s="85" t="str">
        <f>IF(G306="Maintenance, garden",GOTO Y306,IF(G306="Table",GOTO Y306,IF(G306="maintenance, project",GOTO Y306,"")))</f>
        <v/>
      </c>
    </row>
    <row r="307" spans="1:25" s="85" customFormat="1" ht="19.5" customHeight="1" x14ac:dyDescent="0.3">
      <c r="A307" s="86">
        <v>45281</v>
      </c>
      <c r="B307" s="85" t="s">
        <v>113</v>
      </c>
      <c r="C307" s="85" t="s">
        <v>211</v>
      </c>
      <c r="D307" s="85" t="s">
        <v>113</v>
      </c>
      <c r="E307" s="85" t="s">
        <v>113</v>
      </c>
      <c r="F307" s="85" t="s">
        <v>113</v>
      </c>
      <c r="G307" s="85" t="s">
        <v>212</v>
      </c>
      <c r="H307" s="170" t="s">
        <v>546</v>
      </c>
      <c r="I307" s="85" t="s">
        <v>713</v>
      </c>
      <c r="J307" s="87">
        <v>4</v>
      </c>
      <c r="K307" s="87">
        <v>11</v>
      </c>
      <c r="L307" s="88" t="str">
        <f>IF(G307="Fertilize",GOTO L307,"")</f>
        <v/>
      </c>
      <c r="M307" s="89" t="str">
        <f t="shared" si="45"/>
        <v/>
      </c>
      <c r="N307" s="85" t="str">
        <f>IF(G307="fertilize",GOTO N307,"")</f>
        <v/>
      </c>
      <c r="O307" s="89" t="str">
        <f t="shared" si="46"/>
        <v/>
      </c>
      <c r="P307" s="89" t="str">
        <f t="shared" si="47"/>
        <v/>
      </c>
      <c r="Q307" s="87" t="str">
        <f>IF(G307="compost",GOTO Q307,"")</f>
        <v/>
      </c>
      <c r="R307" s="88" t="str">
        <f>IF(G307="compost",GOTO R307,"")</f>
        <v/>
      </c>
      <c r="S307" s="85" t="str">
        <f>IF(G307="compost",GOTO S307,"")</f>
        <v/>
      </c>
      <c r="T307" s="85" t="str">
        <f>IF(G307="compost",GOTO T307,"")</f>
        <v/>
      </c>
      <c r="U307" s="85" t="str">
        <f>IF(G307="compost",GOTO U307,"")</f>
        <v/>
      </c>
      <c r="V307" s="85" t="str">
        <f>IF(G307="compost",GOTO V307,"")</f>
        <v/>
      </c>
      <c r="W307" s="85" t="str">
        <f>IF(G307="compost",GOTO W307,"")</f>
        <v/>
      </c>
      <c r="X307" s="170" t="str">
        <f>IF(G307="maintenance, garden",GOTO X307,IF(G307="Table",GOTO X307,IF(G307="maintenance, project",GOTO X307,"")))</f>
        <v/>
      </c>
      <c r="Y307" s="85" t="str">
        <f>IF(G307="Maintenance, garden",GOTO Y307,IF(G307="Table",GOTO Y307,IF(G307="maintenance, project",GOTO Y307,"")))</f>
        <v/>
      </c>
    </row>
    <row r="308" spans="1:25" s="85" customFormat="1" ht="19.5" customHeight="1" x14ac:dyDescent="0.3">
      <c r="A308" s="86">
        <v>45281</v>
      </c>
      <c r="B308" s="85" t="s">
        <v>113</v>
      </c>
      <c r="C308" s="85" t="s">
        <v>211</v>
      </c>
      <c r="D308" s="85" t="s">
        <v>113</v>
      </c>
      <c r="E308" s="85" t="s">
        <v>113</v>
      </c>
      <c r="F308" s="85" t="s">
        <v>113</v>
      </c>
      <c r="G308" s="85" t="s">
        <v>212</v>
      </c>
      <c r="H308" s="170" t="s">
        <v>393</v>
      </c>
      <c r="I308" s="85" t="s">
        <v>344</v>
      </c>
      <c r="J308" s="87">
        <v>2</v>
      </c>
      <c r="K308" s="87">
        <v>4</v>
      </c>
      <c r="L308" s="88" t="str">
        <f>IF(G308="Fertilize",GOTO L308,"")</f>
        <v/>
      </c>
      <c r="M308" s="89" t="str">
        <f t="shared" si="45"/>
        <v/>
      </c>
      <c r="N308" s="85" t="str">
        <f>IF(G308="fertilize",GOTO N308,"")</f>
        <v/>
      </c>
      <c r="O308" s="89" t="str">
        <f t="shared" si="46"/>
        <v/>
      </c>
      <c r="P308" s="89" t="str">
        <f t="shared" si="47"/>
        <v/>
      </c>
      <c r="Q308" s="87" t="str">
        <f>IF(G308="compost",GOTO Q308,"")</f>
        <v/>
      </c>
      <c r="R308" s="88" t="str">
        <f>IF(G308="compost",GOTO R308,"")</f>
        <v/>
      </c>
      <c r="S308" s="85" t="str">
        <f>IF(G308="compost",GOTO S308,"")</f>
        <v/>
      </c>
      <c r="T308" s="85" t="str">
        <f>IF(G308="compost",GOTO T308,"")</f>
        <v/>
      </c>
      <c r="U308" s="85" t="str">
        <f>IF(G308="compost",GOTO U308,"")</f>
        <v/>
      </c>
      <c r="V308" s="85" t="str">
        <f>IF(G308="compost",GOTO V308,"")</f>
        <v/>
      </c>
      <c r="W308" s="85" t="str">
        <f>IF(G308="compost",GOTO W308,"")</f>
        <v/>
      </c>
      <c r="X308" s="170" t="str">
        <f>IF(G308="maintenance, garden",GOTO X308,IF(G308="Table",GOTO X308,IF(G308="maintenance, project",GOTO X308,"")))</f>
        <v/>
      </c>
      <c r="Y308" s="85" t="str">
        <f>IF(G308="Maintenance, garden",GOTO Y308,IF(G308="Table",GOTO Y308,IF(G308="maintenance, project",GOTO Y308,"")))</f>
        <v/>
      </c>
    </row>
    <row r="309" spans="1:25" s="85" customFormat="1" ht="19.5" customHeight="1" x14ac:dyDescent="0.3">
      <c r="A309" s="86">
        <v>45281</v>
      </c>
      <c r="B309" s="85" t="s">
        <v>113</v>
      </c>
      <c r="C309" s="85" t="s">
        <v>211</v>
      </c>
      <c r="D309" s="85" t="s">
        <v>113</v>
      </c>
      <c r="E309" s="85" t="s">
        <v>113</v>
      </c>
      <c r="F309" s="85" t="s">
        <v>113</v>
      </c>
      <c r="G309" s="85" t="s">
        <v>212</v>
      </c>
      <c r="H309" s="170" t="s">
        <v>498</v>
      </c>
      <c r="I309" s="85" t="s">
        <v>499</v>
      </c>
      <c r="J309" s="87">
        <v>0</v>
      </c>
      <c r="K309" s="87">
        <v>13</v>
      </c>
      <c r="L309" s="88" t="str">
        <f>IF(G309="Fertilize",GOTO L309,"")</f>
        <v/>
      </c>
      <c r="M309" s="89" t="str">
        <f t="shared" si="45"/>
        <v/>
      </c>
      <c r="N309" s="85" t="str">
        <f>IF(G309="fertilize",GOTO N309,"")</f>
        <v/>
      </c>
      <c r="O309" s="89" t="str">
        <f t="shared" si="46"/>
        <v/>
      </c>
      <c r="P309" s="89" t="str">
        <f t="shared" si="47"/>
        <v/>
      </c>
      <c r="Q309" s="87" t="str">
        <f>IF(G309="compost",GOTO Q309,"")</f>
        <v/>
      </c>
      <c r="R309" s="88" t="str">
        <f>IF(G309="compost",GOTO R309,"")</f>
        <v/>
      </c>
      <c r="S309" s="85" t="str">
        <f>IF(G309="compost",GOTO S309,"")</f>
        <v/>
      </c>
      <c r="T309" s="85" t="str">
        <f>IF(G309="compost",GOTO T309,"")</f>
        <v/>
      </c>
      <c r="U309" s="85" t="str">
        <f>IF(G309="compost",GOTO U309,"")</f>
        <v/>
      </c>
      <c r="V309" s="85" t="str">
        <f>IF(G309="compost",GOTO V309,"")</f>
        <v/>
      </c>
      <c r="W309" s="85" t="str">
        <f>IF(G309="compost",GOTO W309,"")</f>
        <v/>
      </c>
      <c r="X309" s="170" t="str">
        <f>IF(G309="maintenance, garden",GOTO X309,IF(G309="Table",GOTO X309,IF(G309="maintenance, project",GOTO X309,"")))</f>
        <v/>
      </c>
      <c r="Y309" s="85" t="str">
        <f>IF(G309="Maintenance, garden",GOTO Y309,IF(G309="Table",GOTO Y309,IF(G309="maintenance, project",GOTO Y309,"")))</f>
        <v/>
      </c>
    </row>
    <row r="310" spans="1:25" s="85" customFormat="1" ht="19.5" customHeight="1" x14ac:dyDescent="0.3">
      <c r="A310" s="86">
        <v>45283</v>
      </c>
      <c r="B310" s="85" t="s">
        <v>113</v>
      </c>
      <c r="C310" s="85" t="s">
        <v>211</v>
      </c>
      <c r="D310" s="85" t="s">
        <v>113</v>
      </c>
      <c r="E310" s="85" t="s">
        <v>113</v>
      </c>
      <c r="F310" s="85" t="s">
        <v>113</v>
      </c>
      <c r="G310" s="85" t="s">
        <v>212</v>
      </c>
      <c r="H310" s="170" t="s">
        <v>546</v>
      </c>
      <c r="I310" s="85" t="s">
        <v>713</v>
      </c>
      <c r="J310" s="87">
        <v>4</v>
      </c>
      <c r="K310" s="87">
        <v>12</v>
      </c>
      <c r="L310" s="88" t="str">
        <f>IF(G310="Fertilize",GOTO L310,"")</f>
        <v/>
      </c>
      <c r="M310" s="89" t="str">
        <f t="shared" si="45"/>
        <v/>
      </c>
      <c r="N310" s="85" t="str">
        <f>IF(G310="fertilize",GOTO N310,"")</f>
        <v/>
      </c>
      <c r="O310" s="89" t="str">
        <f t="shared" si="46"/>
        <v/>
      </c>
      <c r="P310" s="89" t="str">
        <f t="shared" si="47"/>
        <v/>
      </c>
      <c r="Q310" s="87" t="str">
        <f>IF(G310="compost",GOTO Q310,"")</f>
        <v/>
      </c>
      <c r="R310" s="88" t="str">
        <f>IF(G310="compost",GOTO R310,"")</f>
        <v/>
      </c>
      <c r="S310" s="85" t="str">
        <f>IF(G310="compost",GOTO S310,"")</f>
        <v/>
      </c>
      <c r="T310" s="85" t="str">
        <f>IF(G310="compost",GOTO T310,"")</f>
        <v/>
      </c>
      <c r="U310" s="85" t="str">
        <f>IF(G310="compost",GOTO U310,"")</f>
        <v/>
      </c>
      <c r="V310" s="85" t="str">
        <f>IF(G310="compost",GOTO V310,"")</f>
        <v/>
      </c>
      <c r="W310" s="85" t="str">
        <f>IF(G310="compost",GOTO W310,"")</f>
        <v/>
      </c>
      <c r="X310" s="170" t="str">
        <f>IF(G310="maintenance, garden",GOTO X310,IF(G310="Table",GOTO X310,IF(G310="maintenance, project",GOTO X310,"")))</f>
        <v/>
      </c>
      <c r="Y310" s="85" t="str">
        <f>IF(G310="Maintenance, garden",GOTO Y310,IF(G310="Table",GOTO Y310,IF(G310="maintenance, project",GOTO Y310,"")))</f>
        <v/>
      </c>
    </row>
    <row r="311" spans="1:25" s="85" customFormat="1" ht="19.5" customHeight="1" x14ac:dyDescent="0.3">
      <c r="A311" s="86">
        <v>45283</v>
      </c>
      <c r="B311" s="85" t="s">
        <v>113</v>
      </c>
      <c r="C311" s="85" t="s">
        <v>211</v>
      </c>
      <c r="D311" s="85" t="s">
        <v>113</v>
      </c>
      <c r="E311" s="85" t="s">
        <v>113</v>
      </c>
      <c r="F311" s="85" t="s">
        <v>113</v>
      </c>
      <c r="G311" s="85" t="s">
        <v>212</v>
      </c>
      <c r="H311" s="170" t="s">
        <v>393</v>
      </c>
      <c r="I311" s="85" t="s">
        <v>344</v>
      </c>
      <c r="J311" s="87">
        <v>1</v>
      </c>
      <c r="K311" s="87">
        <v>2</v>
      </c>
      <c r="L311" s="88" t="str">
        <f>IF(G311="Fertilize",GOTO L311,"")</f>
        <v/>
      </c>
      <c r="M311" s="89" t="str">
        <f t="shared" si="45"/>
        <v/>
      </c>
      <c r="N311" s="85" t="str">
        <f>IF(G311="fertilize",GOTO N311,"")</f>
        <v/>
      </c>
      <c r="O311" s="89" t="str">
        <f t="shared" si="46"/>
        <v/>
      </c>
      <c r="P311" s="89" t="str">
        <f t="shared" si="47"/>
        <v/>
      </c>
      <c r="Q311" s="87" t="str">
        <f>IF(G311="compost",GOTO Q311,"")</f>
        <v/>
      </c>
      <c r="R311" s="88" t="str">
        <f>IF(G311="compost",GOTO R311,"")</f>
        <v/>
      </c>
      <c r="S311" s="85" t="str">
        <f>IF(G311="compost",GOTO S311,"")</f>
        <v/>
      </c>
      <c r="T311" s="85" t="str">
        <f>IF(G311="compost",GOTO T311,"")</f>
        <v/>
      </c>
      <c r="U311" s="85" t="str">
        <f>IF(G311="compost",GOTO U311,"")</f>
        <v/>
      </c>
      <c r="V311" s="85" t="str">
        <f>IF(G311="compost",GOTO V311,"")</f>
        <v/>
      </c>
      <c r="W311" s="85" t="str">
        <f>IF(G311="compost",GOTO W311,"")</f>
        <v/>
      </c>
      <c r="X311" s="170" t="str">
        <f>IF(G311="maintenance, garden",GOTO X311,IF(G311="Table",GOTO X311,IF(G311="maintenance, project",GOTO X311,"")))</f>
        <v/>
      </c>
      <c r="Y311" s="85" t="str">
        <f>IF(G311="Maintenance, garden",GOTO Y311,IF(G311="Table",GOTO Y311,IF(G311="maintenance, project",GOTO Y311,"")))</f>
        <v/>
      </c>
    </row>
    <row r="312" spans="1:25" s="85" customFormat="1" ht="19.5" customHeight="1" x14ac:dyDescent="0.3">
      <c r="A312" s="86">
        <v>45283</v>
      </c>
      <c r="B312" s="85" t="s">
        <v>113</v>
      </c>
      <c r="C312" s="85" t="s">
        <v>211</v>
      </c>
      <c r="D312" s="85" t="s">
        <v>113</v>
      </c>
      <c r="E312" s="85" t="s">
        <v>113</v>
      </c>
      <c r="F312" s="85" t="s">
        <v>113</v>
      </c>
      <c r="G312" s="85" t="s">
        <v>212</v>
      </c>
      <c r="H312" s="170" t="s">
        <v>715</v>
      </c>
      <c r="I312" s="85" t="s">
        <v>344</v>
      </c>
      <c r="J312" s="87">
        <v>2</v>
      </c>
      <c r="K312" s="87">
        <v>9</v>
      </c>
      <c r="L312" s="88" t="str">
        <f>IF(G312="Fertilize",GOTO L312,"")</f>
        <v/>
      </c>
      <c r="M312" s="89" t="str">
        <f t="shared" si="45"/>
        <v/>
      </c>
      <c r="N312" s="85" t="str">
        <f>IF(G312="fertilize",GOTO N312,"")</f>
        <v/>
      </c>
      <c r="O312" s="89" t="str">
        <f t="shared" si="46"/>
        <v/>
      </c>
      <c r="P312" s="89" t="str">
        <f t="shared" si="47"/>
        <v/>
      </c>
      <c r="Q312" s="87" t="str">
        <f>IF(G312="compost",GOTO Q312,"")</f>
        <v/>
      </c>
      <c r="R312" s="88" t="str">
        <f>IF(G312="compost",GOTO R312,"")</f>
        <v/>
      </c>
      <c r="S312" s="85" t="str">
        <f>IF(G312="compost",GOTO S312,"")</f>
        <v/>
      </c>
      <c r="T312" s="85" t="str">
        <f>IF(G312="compost",GOTO T312,"")</f>
        <v/>
      </c>
      <c r="U312" s="85" t="str">
        <f>IF(G312="compost",GOTO U312,"")</f>
        <v/>
      </c>
      <c r="V312" s="85" t="str">
        <f>IF(G312="compost",GOTO V312,"")</f>
        <v/>
      </c>
      <c r="W312" s="85" t="str">
        <f>IF(G312="compost",GOTO W312,"")</f>
        <v/>
      </c>
      <c r="X312" s="170" t="str">
        <f>IF(G312="maintenance, garden",GOTO X312,IF(G312="Table",GOTO X312,IF(G312="maintenance, project",GOTO X312,"")))</f>
        <v/>
      </c>
      <c r="Y312" s="85" t="str">
        <f>IF(G312="Maintenance, garden",GOTO Y312,IF(G312="Table",GOTO Y312,IF(G312="maintenance, project",GOTO Y312,"")))</f>
        <v/>
      </c>
    </row>
    <row r="313" spans="1:25" s="85" customFormat="1" ht="19.5" customHeight="1" x14ac:dyDescent="0.3">
      <c r="A313" s="86">
        <v>45283</v>
      </c>
      <c r="B313" s="85" t="s">
        <v>113</v>
      </c>
      <c r="C313" s="85" t="s">
        <v>211</v>
      </c>
      <c r="D313" s="85" t="s">
        <v>113</v>
      </c>
      <c r="E313" s="85" t="s">
        <v>113</v>
      </c>
      <c r="F313" s="85" t="s">
        <v>113</v>
      </c>
      <c r="G313" s="85" t="s">
        <v>212</v>
      </c>
      <c r="H313" s="170" t="s">
        <v>256</v>
      </c>
      <c r="I313" s="85" t="s">
        <v>259</v>
      </c>
      <c r="J313" s="87">
        <v>1</v>
      </c>
      <c r="K313" s="87">
        <v>0</v>
      </c>
      <c r="L313" s="88" t="str">
        <f>IF(G313="Fertilize",GOTO L313,"")</f>
        <v/>
      </c>
      <c r="M313" s="89" t="str">
        <f t="shared" si="45"/>
        <v/>
      </c>
      <c r="N313" s="85" t="str">
        <f>IF(G313="fertilize",GOTO N313,"")</f>
        <v/>
      </c>
      <c r="O313" s="89" t="str">
        <f t="shared" si="46"/>
        <v/>
      </c>
      <c r="P313" s="89" t="str">
        <f t="shared" si="47"/>
        <v/>
      </c>
      <c r="Q313" s="87" t="str">
        <f>IF(G313="compost",GOTO Q313,"")</f>
        <v/>
      </c>
      <c r="R313" s="88" t="str">
        <f>IF(G313="compost",GOTO R313,"")</f>
        <v/>
      </c>
      <c r="S313" s="85" t="str">
        <f>IF(G313="compost",GOTO S313,"")</f>
        <v/>
      </c>
      <c r="T313" s="85" t="str">
        <f>IF(G313="compost",GOTO T313,"")</f>
        <v/>
      </c>
      <c r="U313" s="85" t="str">
        <f>IF(G313="compost",GOTO U313,"")</f>
        <v/>
      </c>
      <c r="V313" s="85" t="str">
        <f>IF(G313="compost",GOTO V313,"")</f>
        <v/>
      </c>
      <c r="W313" s="85" t="str">
        <f>IF(G313="compost",GOTO W313,"")</f>
        <v/>
      </c>
      <c r="X313" s="170" t="str">
        <f>IF(G313="maintenance, garden",GOTO X313,IF(G313="Table",GOTO X313,IF(G313="maintenance, project",GOTO X313,"")))</f>
        <v/>
      </c>
      <c r="Y313" s="85" t="str">
        <f>IF(G313="Maintenance, garden",GOTO Y313,IF(G313="Table",GOTO Y313,IF(G313="maintenance, project",GOTO Y313,"")))</f>
        <v/>
      </c>
    </row>
    <row r="314" spans="1:25" s="85" customFormat="1" ht="19.5" customHeight="1" x14ac:dyDescent="0.3">
      <c r="A314" s="86">
        <v>45283</v>
      </c>
      <c r="B314" s="85" t="s">
        <v>113</v>
      </c>
      <c r="C314" s="85" t="s">
        <v>211</v>
      </c>
      <c r="D314" s="85" t="s">
        <v>113</v>
      </c>
      <c r="E314" s="85" t="s">
        <v>113</v>
      </c>
      <c r="F314" s="85" t="s">
        <v>113</v>
      </c>
      <c r="G314" s="85" t="s">
        <v>212</v>
      </c>
      <c r="H314" s="170" t="s">
        <v>359</v>
      </c>
      <c r="I314" s="85" t="s">
        <v>247</v>
      </c>
      <c r="J314" s="87">
        <v>0</v>
      </c>
      <c r="K314" s="87">
        <v>3</v>
      </c>
      <c r="L314" s="88" t="str">
        <f>IF(G314="Fertilize",GOTO L314,"")</f>
        <v/>
      </c>
      <c r="M314" s="89" t="str">
        <f t="shared" si="45"/>
        <v/>
      </c>
      <c r="N314" s="85" t="str">
        <f>IF(G314="fertilize",GOTO N314,"")</f>
        <v/>
      </c>
      <c r="O314" s="89" t="str">
        <f t="shared" si="46"/>
        <v/>
      </c>
      <c r="P314" s="89" t="str">
        <f t="shared" si="47"/>
        <v/>
      </c>
      <c r="Q314" s="87" t="str">
        <f>IF(G314="compost",GOTO Q314,"")</f>
        <v/>
      </c>
      <c r="R314" s="88" t="str">
        <f>IF(G314="compost",GOTO R314,"")</f>
        <v/>
      </c>
      <c r="S314" s="85" t="str">
        <f>IF(G314="compost",GOTO S314,"")</f>
        <v/>
      </c>
      <c r="T314" s="85" t="str">
        <f>IF(G314="compost",GOTO T314,"")</f>
        <v/>
      </c>
      <c r="U314" s="85" t="str">
        <f>IF(G314="compost",GOTO U314,"")</f>
        <v/>
      </c>
      <c r="V314" s="85" t="str">
        <f>IF(G314="compost",GOTO V314,"")</f>
        <v/>
      </c>
      <c r="W314" s="85" t="str">
        <f>IF(G314="compost",GOTO W314,"")</f>
        <v/>
      </c>
      <c r="X314" s="170" t="str">
        <f>IF(G314="maintenance, garden",GOTO X314,IF(G314="Table",GOTO X314,IF(G314="maintenance, project",GOTO X314,"")))</f>
        <v/>
      </c>
      <c r="Y314" s="85" t="str">
        <f>IF(G314="Maintenance, garden",GOTO Y314,IF(G314="Table",GOTO Y314,IF(G314="maintenance, project",GOTO Y314,"")))</f>
        <v/>
      </c>
    </row>
    <row r="315" spans="1:25" s="85" customFormat="1" ht="19.5" customHeight="1" x14ac:dyDescent="0.3">
      <c r="A315" s="86">
        <v>45283</v>
      </c>
      <c r="B315" s="85" t="s">
        <v>113</v>
      </c>
      <c r="C315" s="85" t="s">
        <v>211</v>
      </c>
      <c r="D315" s="85" t="s">
        <v>113</v>
      </c>
      <c r="E315" s="85" t="s">
        <v>113</v>
      </c>
      <c r="F315" s="85" t="s">
        <v>113</v>
      </c>
      <c r="G315" s="85" t="s">
        <v>212</v>
      </c>
      <c r="H315" s="170" t="s">
        <v>266</v>
      </c>
      <c r="I315" s="85" t="s">
        <v>717</v>
      </c>
      <c r="J315" s="87">
        <v>0</v>
      </c>
      <c r="K315" s="87">
        <v>15</v>
      </c>
      <c r="L315" s="88" t="str">
        <f>IF(G315="Fertilize",GOTO L315,"")</f>
        <v/>
      </c>
      <c r="M315" s="89" t="str">
        <f t="shared" si="45"/>
        <v/>
      </c>
      <c r="N315" s="85" t="str">
        <f>IF(G315="fertilize",GOTO N315,"")</f>
        <v/>
      </c>
      <c r="O315" s="89" t="str">
        <f t="shared" si="46"/>
        <v/>
      </c>
      <c r="P315" s="89" t="str">
        <f t="shared" si="47"/>
        <v/>
      </c>
      <c r="Q315" s="87" t="str">
        <f>IF(G315="compost",GOTO Q315,"")</f>
        <v/>
      </c>
      <c r="R315" s="88" t="str">
        <f>IF(G315="compost",GOTO R315,"")</f>
        <v/>
      </c>
      <c r="S315" s="85" t="str">
        <f>IF(G315="compost",GOTO S315,"")</f>
        <v/>
      </c>
      <c r="T315" s="85" t="str">
        <f>IF(G315="compost",GOTO T315,"")</f>
        <v/>
      </c>
      <c r="U315" s="85" t="str">
        <f>IF(G315="compost",GOTO U315,"")</f>
        <v/>
      </c>
      <c r="V315" s="85" t="str">
        <f>IF(G315="compost",GOTO V315,"")</f>
        <v/>
      </c>
      <c r="W315" s="85" t="str">
        <f>IF(G315="compost",GOTO W315,"")</f>
        <v/>
      </c>
      <c r="X315" s="170" t="str">
        <f>IF(G315="maintenance, garden",GOTO X315,IF(G315="Table",GOTO X315,IF(G315="maintenance, project",GOTO X315,"")))</f>
        <v/>
      </c>
      <c r="Y315" s="85" t="str">
        <f>IF(G315="Maintenance, garden",GOTO Y315,IF(G315="Table",GOTO Y315,IF(G315="maintenance, project",GOTO Y315,"")))</f>
        <v/>
      </c>
    </row>
    <row r="316" spans="1:25" s="85" customFormat="1" ht="19.5" customHeight="1" x14ac:dyDescent="0.3">
      <c r="A316" s="86">
        <v>45286</v>
      </c>
      <c r="B316" s="85" t="s">
        <v>113</v>
      </c>
      <c r="C316" s="85" t="s">
        <v>211</v>
      </c>
      <c r="D316" s="85" t="s">
        <v>113</v>
      </c>
      <c r="E316" s="85" t="s">
        <v>113</v>
      </c>
      <c r="F316" s="85" t="s">
        <v>113</v>
      </c>
      <c r="G316" s="85" t="s">
        <v>212</v>
      </c>
      <c r="H316" s="170" t="s">
        <v>393</v>
      </c>
      <c r="I316" s="85" t="s">
        <v>344</v>
      </c>
      <c r="J316" s="87">
        <v>3</v>
      </c>
      <c r="K316" s="87">
        <v>12</v>
      </c>
      <c r="L316" s="88" t="str">
        <f>IF(G316="Fertilize",GOTO L316,"")</f>
        <v/>
      </c>
      <c r="M316" s="89" t="str">
        <f t="shared" si="45"/>
        <v/>
      </c>
      <c r="N316" s="85" t="str">
        <f>IF(G316="fertilize",GOTO N316,"")</f>
        <v/>
      </c>
      <c r="O316" s="89" t="str">
        <f t="shared" si="46"/>
        <v/>
      </c>
      <c r="P316" s="89" t="str">
        <f t="shared" si="47"/>
        <v/>
      </c>
      <c r="Q316" s="87" t="str">
        <f>IF(G316="compost",GOTO Q316,"")</f>
        <v/>
      </c>
      <c r="R316" s="88" t="str">
        <f>IF(G316="compost",GOTO R316,"")</f>
        <v/>
      </c>
      <c r="S316" s="85" t="str">
        <f>IF(G316="compost",GOTO S316,"")</f>
        <v/>
      </c>
      <c r="T316" s="85" t="str">
        <f>IF(G316="compost",GOTO T316,"")</f>
        <v/>
      </c>
      <c r="U316" s="85" t="str">
        <f>IF(G316="compost",GOTO U316,"")</f>
        <v/>
      </c>
      <c r="V316" s="85" t="str">
        <f>IF(G316="compost",GOTO V316,"")</f>
        <v/>
      </c>
      <c r="W316" s="85" t="str">
        <f>IF(G316="compost",GOTO W316,"")</f>
        <v/>
      </c>
      <c r="X316" s="170" t="str">
        <f>IF(G316="maintenance, garden",GOTO X316,IF(G316="Table",GOTO X316,IF(G316="maintenance, project",GOTO X316,"")))</f>
        <v/>
      </c>
      <c r="Y316" s="85" t="str">
        <f>IF(G316="Maintenance, garden",GOTO Y316,IF(G316="Table",GOTO Y316,IF(G316="maintenance, project",GOTO Y316,"")))</f>
        <v/>
      </c>
    </row>
    <row r="317" spans="1:25" s="85" customFormat="1" ht="19.5" customHeight="1" x14ac:dyDescent="0.3">
      <c r="A317" s="86">
        <v>45286</v>
      </c>
      <c r="B317" s="85" t="s">
        <v>113</v>
      </c>
      <c r="C317" s="85" t="s">
        <v>211</v>
      </c>
      <c r="D317" s="85" t="s">
        <v>113</v>
      </c>
      <c r="E317" s="85" t="s">
        <v>113</v>
      </c>
      <c r="F317" s="85" t="s">
        <v>113</v>
      </c>
      <c r="G317" s="85" t="s">
        <v>212</v>
      </c>
      <c r="H317" s="170" t="s">
        <v>594</v>
      </c>
      <c r="I317" s="85" t="s">
        <v>718</v>
      </c>
      <c r="J317" s="87">
        <v>0</v>
      </c>
      <c r="K317" s="87">
        <v>6</v>
      </c>
      <c r="L317" s="88" t="str">
        <f>IF(G317="Fertilize",GOTO L317,"")</f>
        <v/>
      </c>
      <c r="M317" s="89" t="str">
        <f t="shared" ref="M317:M323" si="48">IF(G317="Fertilize",A317+14,"")</f>
        <v/>
      </c>
      <c r="N317" s="85" t="str">
        <f>IF(G317="fertilize",GOTO N317,"")</f>
        <v/>
      </c>
      <c r="O317" s="89" t="str">
        <f t="shared" ref="O317:O323" si="49">IF(G317="Plant",H317,"")</f>
        <v/>
      </c>
      <c r="P317" s="89" t="str">
        <f t="shared" ref="P317:P323" si="50">IF(G317="Plant", A317+14,"")</f>
        <v/>
      </c>
      <c r="Q317" s="87" t="str">
        <f>IF(G317="compost",GOTO Q317,"")</f>
        <v/>
      </c>
      <c r="R317" s="88" t="str">
        <f>IF(G317="compost",GOTO R317,"")</f>
        <v/>
      </c>
      <c r="S317" s="85" t="str">
        <f>IF(G317="compost",GOTO S317,"")</f>
        <v/>
      </c>
      <c r="T317" s="85" t="str">
        <f>IF(G317="compost",GOTO T317,"")</f>
        <v/>
      </c>
      <c r="U317" s="85" t="str">
        <f>IF(G317="compost",GOTO U317,"")</f>
        <v/>
      </c>
      <c r="V317" s="85" t="str">
        <f>IF(G317="compost",GOTO V317,"")</f>
        <v/>
      </c>
      <c r="W317" s="85" t="str">
        <f>IF(G317="compost",GOTO W317,"")</f>
        <v/>
      </c>
      <c r="X317" s="170" t="str">
        <f>IF(G317="maintenance, garden",GOTO X317,IF(G317="Table",GOTO X317,IF(G317="maintenance, project",GOTO X317,"")))</f>
        <v/>
      </c>
      <c r="Y317" s="85" t="str">
        <f>IF(G317="Maintenance, garden",GOTO Y317,IF(G317="Table",GOTO Y317,IF(G317="maintenance, project",GOTO Y317,"")))</f>
        <v/>
      </c>
    </row>
    <row r="318" spans="1:25" s="85" customFormat="1" ht="19.5" customHeight="1" x14ac:dyDescent="0.3">
      <c r="A318" s="86">
        <v>45286</v>
      </c>
      <c r="B318" s="85" t="s">
        <v>113</v>
      </c>
      <c r="C318" s="85" t="s">
        <v>211</v>
      </c>
      <c r="D318" s="85" t="s">
        <v>113</v>
      </c>
      <c r="E318" s="85" t="s">
        <v>113</v>
      </c>
      <c r="F318" s="85" t="s">
        <v>113</v>
      </c>
      <c r="G318" s="85" t="s">
        <v>212</v>
      </c>
      <c r="H318" s="170" t="s">
        <v>498</v>
      </c>
      <c r="I318" s="85" t="s">
        <v>499</v>
      </c>
      <c r="J318" s="87">
        <v>1</v>
      </c>
      <c r="K318" s="87">
        <v>5</v>
      </c>
      <c r="L318" s="88" t="str">
        <f>IF(G318="Fertilize",GOTO L318,"")</f>
        <v/>
      </c>
      <c r="M318" s="89" t="str">
        <f t="shared" si="48"/>
        <v/>
      </c>
      <c r="N318" s="85" t="str">
        <f>IF(G318="fertilize",GOTO N318,"")</f>
        <v/>
      </c>
      <c r="O318" s="89" t="str">
        <f t="shared" si="49"/>
        <v/>
      </c>
      <c r="P318" s="89" t="str">
        <f t="shared" si="50"/>
        <v/>
      </c>
      <c r="Q318" s="87" t="str">
        <f>IF(G318="compost",GOTO Q318,"")</f>
        <v/>
      </c>
      <c r="R318" s="88" t="str">
        <f>IF(G318="compost",GOTO R318,"")</f>
        <v/>
      </c>
      <c r="S318" s="85" t="str">
        <f>IF(G318="compost",GOTO S318,"")</f>
        <v/>
      </c>
      <c r="T318" s="85" t="str">
        <f>IF(G318="compost",GOTO T318,"")</f>
        <v/>
      </c>
      <c r="U318" s="85" t="str">
        <f>IF(G318="compost",GOTO U318,"")</f>
        <v/>
      </c>
      <c r="V318" s="85" t="str">
        <f>IF(G318="compost",GOTO V318,"")</f>
        <v/>
      </c>
      <c r="W318" s="85" t="str">
        <f>IF(G318="compost",GOTO W318,"")</f>
        <v/>
      </c>
      <c r="X318" s="170" t="str">
        <f>IF(G318="maintenance, garden",GOTO X318,IF(G318="Table",GOTO X318,IF(G318="maintenance, project",GOTO X318,"")))</f>
        <v/>
      </c>
      <c r="Y318" s="85" t="str">
        <f>IF(G318="Maintenance, garden",GOTO Y318,IF(G318="Table",GOTO Y318,IF(G318="maintenance, project",GOTO Y318,"")))</f>
        <v/>
      </c>
    </row>
    <row r="319" spans="1:25" s="85" customFormat="1" ht="19.5" customHeight="1" x14ac:dyDescent="0.3">
      <c r="A319" s="86">
        <v>45286</v>
      </c>
      <c r="B319" s="85" t="s">
        <v>113</v>
      </c>
      <c r="C319" s="85" t="s">
        <v>211</v>
      </c>
      <c r="D319" s="85" t="s">
        <v>113</v>
      </c>
      <c r="E319" s="85" t="s">
        <v>113</v>
      </c>
      <c r="F319" s="85" t="s">
        <v>113</v>
      </c>
      <c r="G319" s="85" t="s">
        <v>212</v>
      </c>
      <c r="H319" s="170" t="s">
        <v>424</v>
      </c>
      <c r="I319" s="85" t="s">
        <v>721</v>
      </c>
      <c r="J319" s="87">
        <v>3</v>
      </c>
      <c r="K319" s="87">
        <v>7</v>
      </c>
      <c r="L319" s="88" t="str">
        <f>IF(G319="Fertilize",GOTO L319,"")</f>
        <v/>
      </c>
      <c r="M319" s="89" t="str">
        <f t="shared" si="48"/>
        <v/>
      </c>
      <c r="N319" s="85" t="str">
        <f>IF(G319="fertilize",GOTO N319,"")</f>
        <v/>
      </c>
      <c r="O319" s="89" t="str">
        <f t="shared" si="49"/>
        <v/>
      </c>
      <c r="P319" s="89" t="str">
        <f t="shared" si="50"/>
        <v/>
      </c>
      <c r="Q319" s="87" t="str">
        <f>IF(G319="compost",GOTO Q319,"")</f>
        <v/>
      </c>
      <c r="R319" s="88" t="str">
        <f>IF(G319="compost",GOTO R319,"")</f>
        <v/>
      </c>
      <c r="S319" s="85" t="str">
        <f>IF(G319="compost",GOTO S319,"")</f>
        <v/>
      </c>
      <c r="T319" s="85" t="str">
        <f>IF(G319="compost",GOTO T319,"")</f>
        <v/>
      </c>
      <c r="U319" s="85" t="str">
        <f>IF(G319="compost",GOTO U319,"")</f>
        <v/>
      </c>
      <c r="V319" s="85" t="str">
        <f>IF(G319="compost",GOTO V319,"")</f>
        <v/>
      </c>
      <c r="W319" s="85" t="str">
        <f>IF(G319="compost",GOTO W319,"")</f>
        <v/>
      </c>
      <c r="X319" s="170" t="str">
        <f>IF(G319="maintenance, garden",GOTO X319,IF(G319="Table",GOTO X319,IF(G319="maintenance, project",GOTO X319,"")))</f>
        <v/>
      </c>
      <c r="Y319" s="85" t="str">
        <f>IF(G319="Maintenance, garden",GOTO Y319,IF(G319="Table",GOTO Y319,IF(G319="maintenance, project",GOTO Y319,"")))</f>
        <v/>
      </c>
    </row>
    <row r="320" spans="1:25" s="85" customFormat="1" ht="19.5" customHeight="1" x14ac:dyDescent="0.3">
      <c r="A320" s="86">
        <v>45286</v>
      </c>
      <c r="B320" s="85" t="s">
        <v>113</v>
      </c>
      <c r="C320" s="85" t="s">
        <v>211</v>
      </c>
      <c r="D320" s="85" t="s">
        <v>113</v>
      </c>
      <c r="E320" s="85" t="s">
        <v>113</v>
      </c>
      <c r="F320" s="85" t="s">
        <v>113</v>
      </c>
      <c r="G320" s="85" t="s">
        <v>212</v>
      </c>
      <c r="H320" s="170" t="s">
        <v>359</v>
      </c>
      <c r="I320" s="85" t="s">
        <v>706</v>
      </c>
      <c r="J320" s="87">
        <v>0</v>
      </c>
      <c r="K320" s="87">
        <v>3</v>
      </c>
      <c r="L320" s="88" t="str">
        <f>IF(G320="Fertilize",GOTO L320,"")</f>
        <v/>
      </c>
      <c r="M320" s="89" t="str">
        <f t="shared" si="48"/>
        <v/>
      </c>
      <c r="N320" s="85" t="str">
        <f>IF(G320="fertilize",GOTO N320,"")</f>
        <v/>
      </c>
      <c r="O320" s="89" t="str">
        <f t="shared" si="49"/>
        <v/>
      </c>
      <c r="P320" s="89" t="str">
        <f t="shared" si="50"/>
        <v/>
      </c>
      <c r="Q320" s="87" t="str">
        <f>IF(G320="compost",GOTO Q320,"")</f>
        <v/>
      </c>
      <c r="R320" s="88" t="str">
        <f>IF(G320="compost",GOTO R320,"")</f>
        <v/>
      </c>
      <c r="S320" s="85" t="str">
        <f>IF(G320="compost",GOTO S320,"")</f>
        <v/>
      </c>
      <c r="T320" s="85" t="str">
        <f>IF(G320="compost",GOTO T320,"")</f>
        <v/>
      </c>
      <c r="U320" s="85" t="str">
        <f>IF(G320="compost",GOTO U320,"")</f>
        <v/>
      </c>
      <c r="V320" s="85" t="str">
        <f>IF(G320="compost",GOTO V320,"")</f>
        <v/>
      </c>
      <c r="W320" s="85" t="str">
        <f>IF(G320="compost",GOTO W320,"")</f>
        <v/>
      </c>
      <c r="X320" s="170" t="str">
        <f>IF(G320="maintenance, garden",GOTO X320,IF(G320="Table",GOTO X320,IF(G320="maintenance, project",GOTO X320,"")))</f>
        <v/>
      </c>
      <c r="Y320" s="85" t="str">
        <f>IF(G320="Maintenance, garden",GOTO Y320,IF(G320="Table",GOTO Y320,IF(G320="maintenance, project",GOTO Y320,"")))</f>
        <v/>
      </c>
    </row>
    <row r="321" spans="1:25" s="85" customFormat="1" ht="19.5" customHeight="1" x14ac:dyDescent="0.3">
      <c r="A321" s="86">
        <v>45286</v>
      </c>
      <c r="B321" s="85" t="s">
        <v>113</v>
      </c>
      <c r="C321" s="85" t="s">
        <v>211</v>
      </c>
      <c r="D321" s="85" t="s">
        <v>113</v>
      </c>
      <c r="E321" s="85" t="s">
        <v>113</v>
      </c>
      <c r="F321" s="85" t="s">
        <v>113</v>
      </c>
      <c r="G321" s="85" t="s">
        <v>212</v>
      </c>
      <c r="H321" s="170" t="s">
        <v>546</v>
      </c>
      <c r="I321" s="85" t="s">
        <v>719</v>
      </c>
      <c r="J321" s="87">
        <v>7</v>
      </c>
      <c r="K321" s="87">
        <v>8</v>
      </c>
      <c r="L321" s="88" t="str">
        <f>IF(G321="Fertilize",GOTO L321,"")</f>
        <v/>
      </c>
      <c r="M321" s="89" t="str">
        <f t="shared" si="48"/>
        <v/>
      </c>
      <c r="N321" s="85" t="str">
        <f>IF(G321="fertilize",GOTO N321,"")</f>
        <v/>
      </c>
      <c r="O321" s="89" t="str">
        <f t="shared" si="49"/>
        <v/>
      </c>
      <c r="P321" s="89" t="str">
        <f t="shared" si="50"/>
        <v/>
      </c>
      <c r="Q321" s="87" t="str">
        <f>IF(G321="compost",GOTO Q321,"")</f>
        <v/>
      </c>
      <c r="R321" s="88" t="str">
        <f>IF(G321="compost",GOTO R321,"")</f>
        <v/>
      </c>
      <c r="S321" s="85" t="str">
        <f>IF(G321="compost",GOTO S321,"")</f>
        <v/>
      </c>
      <c r="T321" s="85" t="str">
        <f>IF(G321="compost",GOTO T321,"")</f>
        <v/>
      </c>
      <c r="U321" s="85" t="str">
        <f>IF(G321="compost",GOTO U321,"")</f>
        <v/>
      </c>
      <c r="V321" s="85" t="str">
        <f>IF(G321="compost",GOTO V321,"")</f>
        <v/>
      </c>
      <c r="W321" s="85" t="str">
        <f>IF(G321="compost",GOTO W321,"")</f>
        <v/>
      </c>
      <c r="X321" s="170" t="str">
        <f>IF(G321="maintenance, garden",GOTO X321,IF(G321="Table",GOTO X321,IF(G321="maintenance, project",GOTO X321,"")))</f>
        <v/>
      </c>
      <c r="Y321" s="85" t="str">
        <f>IF(G321="Maintenance, garden",GOTO Y321,IF(G321="Table",GOTO Y321,IF(G321="maintenance, project",GOTO Y321,"")))</f>
        <v/>
      </c>
    </row>
    <row r="322" spans="1:25" s="85" customFormat="1" ht="19.5" customHeight="1" x14ac:dyDescent="0.3">
      <c r="A322" s="86">
        <v>45286</v>
      </c>
      <c r="B322" s="85" t="s">
        <v>113</v>
      </c>
      <c r="C322" s="85" t="s">
        <v>211</v>
      </c>
      <c r="D322" s="85" t="s">
        <v>113</v>
      </c>
      <c r="E322" s="85" t="s">
        <v>113</v>
      </c>
      <c r="F322" s="85" t="s">
        <v>113</v>
      </c>
      <c r="G322" s="85" t="s">
        <v>212</v>
      </c>
      <c r="H322" s="170" t="s">
        <v>707</v>
      </c>
      <c r="I322" s="85" t="s">
        <v>720</v>
      </c>
      <c r="J322" s="87">
        <v>0</v>
      </c>
      <c r="K322" s="87">
        <v>2</v>
      </c>
      <c r="L322" s="88" t="str">
        <f>IF(G322="Fertilize",GOTO L322,"")</f>
        <v/>
      </c>
      <c r="M322" s="89" t="str">
        <f t="shared" si="48"/>
        <v/>
      </c>
      <c r="N322" s="85" t="str">
        <f>IF(G322="fertilize",GOTO N322,"")</f>
        <v/>
      </c>
      <c r="O322" s="89" t="str">
        <f t="shared" si="49"/>
        <v/>
      </c>
      <c r="P322" s="89" t="str">
        <f t="shared" si="50"/>
        <v/>
      </c>
      <c r="Q322" s="87" t="str">
        <f>IF(G322="compost",GOTO Q322,"")</f>
        <v/>
      </c>
      <c r="R322" s="88" t="str">
        <f>IF(G322="compost",GOTO R322,"")</f>
        <v/>
      </c>
      <c r="S322" s="85" t="str">
        <f>IF(G322="compost",GOTO S322,"")</f>
        <v/>
      </c>
      <c r="T322" s="85" t="str">
        <f>IF(G322="compost",GOTO T322,"")</f>
        <v/>
      </c>
      <c r="U322" s="85" t="str">
        <f>IF(G322="compost",GOTO U322,"")</f>
        <v/>
      </c>
      <c r="V322" s="85" t="str">
        <f>IF(G322="compost",GOTO V322,"")</f>
        <v/>
      </c>
      <c r="W322" s="85" t="str">
        <f>IF(G322="compost",GOTO W322,"")</f>
        <v/>
      </c>
      <c r="X322" s="170" t="str">
        <f>IF(G322="maintenance, garden",GOTO X322,IF(G322="Table",GOTO X322,IF(G322="maintenance, project",GOTO X322,"")))</f>
        <v/>
      </c>
      <c r="Y322" s="85" t="str">
        <f>IF(G322="Maintenance, garden",GOTO Y322,IF(G322="Table",GOTO Y322,IF(G322="maintenance, project",GOTO Y322,"")))</f>
        <v/>
      </c>
    </row>
    <row r="323" spans="1:25" s="85" customFormat="1" ht="19.5" customHeight="1" x14ac:dyDescent="0.3">
      <c r="A323" s="86">
        <v>45286</v>
      </c>
      <c r="B323" s="85" t="s">
        <v>113</v>
      </c>
      <c r="C323" s="85" t="s">
        <v>211</v>
      </c>
      <c r="D323" s="85" t="s">
        <v>113</v>
      </c>
      <c r="E323" s="85" t="s">
        <v>113</v>
      </c>
      <c r="F323" s="85" t="s">
        <v>113</v>
      </c>
      <c r="G323" s="85" t="s">
        <v>212</v>
      </c>
      <c r="H323" s="170" t="s">
        <v>496</v>
      </c>
      <c r="I323" s="85" t="s">
        <v>711</v>
      </c>
      <c r="J323" s="87">
        <v>2</v>
      </c>
      <c r="K323" s="87">
        <v>0</v>
      </c>
      <c r="L323" s="88" t="str">
        <f>IF(G323="Fertilize",GOTO L323,"")</f>
        <v/>
      </c>
      <c r="M323" s="89" t="str">
        <f t="shared" si="48"/>
        <v/>
      </c>
      <c r="N323" s="85" t="str">
        <f>IF(G323="fertilize",GOTO N323,"")</f>
        <v/>
      </c>
      <c r="O323" s="89" t="str">
        <f t="shared" si="49"/>
        <v/>
      </c>
      <c r="P323" s="89" t="str">
        <f t="shared" si="50"/>
        <v/>
      </c>
      <c r="Q323" s="87" t="str">
        <f>IF(G323="compost",GOTO Q323,"")</f>
        <v/>
      </c>
      <c r="R323" s="88" t="str">
        <f>IF(G323="compost",GOTO R323,"")</f>
        <v/>
      </c>
      <c r="S323" s="85" t="str">
        <f>IF(G323="compost",GOTO S323,"")</f>
        <v/>
      </c>
      <c r="T323" s="85" t="str">
        <f>IF(G323="compost",GOTO T323,"")</f>
        <v/>
      </c>
      <c r="U323" s="85" t="str">
        <f>IF(G323="compost",GOTO U323,"")</f>
        <v/>
      </c>
      <c r="V323" s="85" t="str">
        <f>IF(G323="compost",GOTO V323,"")</f>
        <v/>
      </c>
      <c r="W323" s="85" t="str">
        <f>IF(G323="compost",GOTO W323,"")</f>
        <v/>
      </c>
      <c r="X323" s="170" t="str">
        <f>IF(G323="maintenance, garden",GOTO X323,IF(G323="Table",GOTO X323,IF(G323="maintenance, project",GOTO X323,"")))</f>
        <v/>
      </c>
      <c r="Y323" s="85" t="str">
        <f>IF(G323="Maintenance, garden",GOTO Y323,IF(G323="Table",GOTO Y323,IF(G323="maintenance, project",GOTO Y323,"")))</f>
        <v/>
      </c>
    </row>
    <row r="324" spans="1:25" s="85" customFormat="1" ht="19.5" customHeight="1" x14ac:dyDescent="0.3">
      <c r="A324" s="86">
        <v>45288</v>
      </c>
      <c r="B324" s="85" t="s">
        <v>113</v>
      </c>
      <c r="C324" s="85" t="s">
        <v>211</v>
      </c>
      <c r="D324" s="85" t="s">
        <v>113</v>
      </c>
      <c r="E324" s="85" t="s">
        <v>113</v>
      </c>
      <c r="F324" s="85" t="s">
        <v>113</v>
      </c>
      <c r="G324" s="85" t="s">
        <v>212</v>
      </c>
      <c r="H324" s="170" t="s">
        <v>496</v>
      </c>
      <c r="I324" s="85" t="s">
        <v>556</v>
      </c>
      <c r="J324" s="87">
        <v>1</v>
      </c>
      <c r="K324" s="87">
        <v>2</v>
      </c>
      <c r="L324" s="88" t="str">
        <f>IF(G324="Fertilize",GOTO L324,"")</f>
        <v/>
      </c>
      <c r="M324" s="89" t="str">
        <f t="shared" ref="M324:M335" si="51">IF(G324="Fertilize",A324+14,"")</f>
        <v/>
      </c>
      <c r="N324" s="85" t="str">
        <f>IF(G324="fertilize",GOTO N324,"")</f>
        <v/>
      </c>
      <c r="O324" s="89" t="str">
        <f t="shared" ref="O324:O335" si="52">IF(G324="Plant",H324,"")</f>
        <v/>
      </c>
      <c r="P324" s="89" t="str">
        <f t="shared" ref="P324:P335" si="53">IF(G324="Plant", A324+14,"")</f>
        <v/>
      </c>
      <c r="Q324" s="87" t="str">
        <f>IF(G324="compost",GOTO Q324,"")</f>
        <v/>
      </c>
      <c r="R324" s="88" t="str">
        <f>IF(G324="compost",GOTO R324,"")</f>
        <v/>
      </c>
      <c r="S324" s="85" t="str">
        <f>IF(G324="compost",GOTO S324,"")</f>
        <v/>
      </c>
      <c r="T324" s="85" t="str">
        <f>IF(G324="compost",GOTO T324,"")</f>
        <v/>
      </c>
      <c r="U324" s="85" t="str">
        <f>IF(G324="compost",GOTO U324,"")</f>
        <v/>
      </c>
      <c r="V324" s="85" t="str">
        <f>IF(G324="compost",GOTO V324,"")</f>
        <v/>
      </c>
      <c r="W324" s="85" t="str">
        <f>IF(G324="compost",GOTO W324,"")</f>
        <v/>
      </c>
      <c r="X324" s="170" t="str">
        <f>IF(G324="maintenance, garden",GOTO X324,IF(G324="Table",GOTO X324,IF(G324="maintenance, project",GOTO X324,"")))</f>
        <v/>
      </c>
      <c r="Y324" s="85" t="str">
        <f>IF(G324="Maintenance, garden",GOTO Y324,IF(G324="Table",GOTO Y324,IF(G324="maintenance, project",GOTO Y324,"")))</f>
        <v/>
      </c>
    </row>
    <row r="325" spans="1:25" s="85" customFormat="1" ht="19.5" customHeight="1" x14ac:dyDescent="0.3">
      <c r="A325" s="86">
        <v>45288</v>
      </c>
      <c r="B325" s="85" t="s">
        <v>113</v>
      </c>
      <c r="C325" s="85" t="s">
        <v>211</v>
      </c>
      <c r="D325" s="85" t="s">
        <v>113</v>
      </c>
      <c r="E325" s="85" t="s">
        <v>113</v>
      </c>
      <c r="F325" s="85" t="s">
        <v>113</v>
      </c>
      <c r="G325" s="85" t="s">
        <v>212</v>
      </c>
      <c r="H325" s="170" t="s">
        <v>500</v>
      </c>
      <c r="I325" s="85" t="s">
        <v>414</v>
      </c>
      <c r="J325" s="87">
        <v>0</v>
      </c>
      <c r="K325" s="87">
        <v>6</v>
      </c>
      <c r="L325" s="88" t="str">
        <f>IF(G325="Fertilize",GOTO L325,"")</f>
        <v/>
      </c>
      <c r="M325" s="89" t="str">
        <f t="shared" si="51"/>
        <v/>
      </c>
      <c r="N325" s="85" t="str">
        <f>IF(G325="fertilize",GOTO N325,"")</f>
        <v/>
      </c>
      <c r="O325" s="89" t="str">
        <f t="shared" si="52"/>
        <v/>
      </c>
      <c r="P325" s="89" t="str">
        <f t="shared" si="53"/>
        <v/>
      </c>
      <c r="Q325" s="87" t="str">
        <f>IF(G325="compost",GOTO Q325,"")</f>
        <v/>
      </c>
      <c r="R325" s="88" t="str">
        <f>IF(G325="compost",GOTO R325,"")</f>
        <v/>
      </c>
      <c r="S325" s="85" t="str">
        <f>IF(G325="compost",GOTO S325,"")</f>
        <v/>
      </c>
      <c r="T325" s="85" t="str">
        <f>IF(G325="compost",GOTO T325,"")</f>
        <v/>
      </c>
      <c r="U325" s="85" t="str">
        <f>IF(G325="compost",GOTO U325,"")</f>
        <v/>
      </c>
      <c r="V325" s="85" t="str">
        <f>IF(G325="compost",GOTO V325,"")</f>
        <v/>
      </c>
      <c r="W325" s="85" t="str">
        <f>IF(G325="compost",GOTO W325,"")</f>
        <v/>
      </c>
      <c r="X325" s="170" t="str">
        <f>IF(G325="maintenance, garden",GOTO X325,IF(G325="Table",GOTO X325,IF(G325="maintenance, project",GOTO X325,"")))</f>
        <v/>
      </c>
      <c r="Y325" s="85" t="str">
        <f>IF(G325="Maintenance, garden",GOTO Y325,IF(G325="Table",GOTO Y325,IF(G325="maintenance, project",GOTO Y325,"")))</f>
        <v/>
      </c>
    </row>
    <row r="326" spans="1:25" s="85" customFormat="1" ht="19.5" customHeight="1" x14ac:dyDescent="0.3">
      <c r="A326" s="86">
        <v>45288</v>
      </c>
      <c r="B326" s="85" t="s">
        <v>113</v>
      </c>
      <c r="C326" s="85" t="s">
        <v>211</v>
      </c>
      <c r="D326" s="85" t="s">
        <v>113</v>
      </c>
      <c r="E326" s="85" t="s">
        <v>113</v>
      </c>
      <c r="F326" s="85" t="s">
        <v>113</v>
      </c>
      <c r="G326" s="85" t="s">
        <v>212</v>
      </c>
      <c r="H326" s="170" t="s">
        <v>393</v>
      </c>
      <c r="I326" s="85" t="s">
        <v>344</v>
      </c>
      <c r="J326" s="87">
        <v>0</v>
      </c>
      <c r="K326" s="87">
        <v>6</v>
      </c>
      <c r="L326" s="88" t="str">
        <f>IF(G326="Fertilize",GOTO L326,"")</f>
        <v/>
      </c>
      <c r="M326" s="89" t="str">
        <f t="shared" si="51"/>
        <v/>
      </c>
      <c r="N326" s="85" t="str">
        <f>IF(G326="fertilize",GOTO N326,"")</f>
        <v/>
      </c>
      <c r="O326" s="89" t="str">
        <f t="shared" si="52"/>
        <v/>
      </c>
      <c r="P326" s="89" t="str">
        <f t="shared" si="53"/>
        <v/>
      </c>
      <c r="Q326" s="87" t="str">
        <f>IF(G326="compost",GOTO Q326,"")</f>
        <v/>
      </c>
      <c r="R326" s="88" t="str">
        <f>IF(G326="compost",GOTO R326,"")</f>
        <v/>
      </c>
      <c r="S326" s="85" t="str">
        <f>IF(G326="compost",GOTO S326,"")</f>
        <v/>
      </c>
      <c r="T326" s="85" t="str">
        <f>IF(G326="compost",GOTO T326,"")</f>
        <v/>
      </c>
      <c r="U326" s="85" t="str">
        <f>IF(G326="compost",GOTO U326,"")</f>
        <v/>
      </c>
      <c r="V326" s="85" t="str">
        <f>IF(G326="compost",GOTO V326,"")</f>
        <v/>
      </c>
      <c r="W326" s="85" t="str">
        <f>IF(G326="compost",GOTO W326,"")</f>
        <v/>
      </c>
      <c r="X326" s="170" t="str">
        <f>IF(G326="maintenance, garden",GOTO X326,IF(G326="Table",GOTO X326,IF(G326="maintenance, project",GOTO X326,"")))</f>
        <v/>
      </c>
      <c r="Y326" s="85" t="str">
        <f>IF(G326="Maintenance, garden",GOTO Y326,IF(G326="Table",GOTO Y326,IF(G326="maintenance, project",GOTO Y326,"")))</f>
        <v/>
      </c>
    </row>
    <row r="327" spans="1:25" s="85" customFormat="1" ht="19.5" customHeight="1" x14ac:dyDescent="0.3">
      <c r="A327" s="86">
        <v>45288</v>
      </c>
      <c r="B327" s="85" t="s">
        <v>113</v>
      </c>
      <c r="C327" s="85" t="s">
        <v>211</v>
      </c>
      <c r="D327" s="85" t="s">
        <v>113</v>
      </c>
      <c r="E327" s="85" t="s">
        <v>113</v>
      </c>
      <c r="F327" s="85" t="s">
        <v>113</v>
      </c>
      <c r="G327" s="85" t="s">
        <v>212</v>
      </c>
      <c r="H327" s="170" t="s">
        <v>359</v>
      </c>
      <c r="I327" s="85" t="s">
        <v>706</v>
      </c>
      <c r="J327" s="87">
        <v>0</v>
      </c>
      <c r="K327" s="87">
        <v>3</v>
      </c>
      <c r="L327" s="88" t="str">
        <f>IF(G327="Fertilize",GOTO L327,"")</f>
        <v/>
      </c>
      <c r="M327" s="89" t="str">
        <f t="shared" si="51"/>
        <v/>
      </c>
      <c r="N327" s="85" t="str">
        <f>IF(G327="fertilize",GOTO N327,"")</f>
        <v/>
      </c>
      <c r="O327" s="89" t="str">
        <f t="shared" si="52"/>
        <v/>
      </c>
      <c r="P327" s="89" t="str">
        <f t="shared" si="53"/>
        <v/>
      </c>
      <c r="Q327" s="87" t="str">
        <f>IF(G327="compost",GOTO Q327,"")</f>
        <v/>
      </c>
      <c r="R327" s="88" t="str">
        <f>IF(G327="compost",GOTO R327,"")</f>
        <v/>
      </c>
      <c r="S327" s="85" t="str">
        <f>IF(G327="compost",GOTO S327,"")</f>
        <v/>
      </c>
      <c r="T327" s="85" t="str">
        <f>IF(G327="compost",GOTO T327,"")</f>
        <v/>
      </c>
      <c r="U327" s="85" t="str">
        <f>IF(G327="compost",GOTO U327,"")</f>
        <v/>
      </c>
      <c r="V327" s="85" t="str">
        <f>IF(G327="compost",GOTO V327,"")</f>
        <v/>
      </c>
      <c r="W327" s="85" t="str">
        <f>IF(G327="compost",GOTO W327,"")</f>
        <v/>
      </c>
      <c r="X327" s="170" t="str">
        <f>IF(G327="maintenance, garden",GOTO X327,IF(G327="Table",GOTO X327,IF(G327="maintenance, project",GOTO X327,"")))</f>
        <v/>
      </c>
      <c r="Y327" s="85" t="str">
        <f>IF(G327="Maintenance, garden",GOTO Y327,IF(G327="Table",GOTO Y327,IF(G327="maintenance, project",GOTO Y327,"")))</f>
        <v/>
      </c>
    </row>
    <row r="328" spans="1:25" s="85" customFormat="1" ht="19.5" customHeight="1" x14ac:dyDescent="0.3">
      <c r="A328" s="86">
        <v>45288</v>
      </c>
      <c r="B328" s="85" t="s">
        <v>113</v>
      </c>
      <c r="C328" s="85" t="s">
        <v>211</v>
      </c>
      <c r="D328" s="85" t="s">
        <v>113</v>
      </c>
      <c r="E328" s="85" t="s">
        <v>113</v>
      </c>
      <c r="F328" s="85" t="s">
        <v>113</v>
      </c>
      <c r="G328" s="85" t="s">
        <v>212</v>
      </c>
      <c r="H328" s="170" t="s">
        <v>350</v>
      </c>
      <c r="I328" s="85" t="s">
        <v>344</v>
      </c>
      <c r="J328" s="87">
        <v>2</v>
      </c>
      <c r="K328" s="87">
        <v>5</v>
      </c>
      <c r="L328" s="88" t="str">
        <f>IF(G328="Fertilize",GOTO L328,"")</f>
        <v/>
      </c>
      <c r="M328" s="89" t="str">
        <f t="shared" si="51"/>
        <v/>
      </c>
      <c r="N328" s="85" t="str">
        <f>IF(G328="fertilize",GOTO N328,"")</f>
        <v/>
      </c>
      <c r="O328" s="89" t="str">
        <f t="shared" si="52"/>
        <v/>
      </c>
      <c r="P328" s="89" t="str">
        <f t="shared" si="53"/>
        <v/>
      </c>
      <c r="Q328" s="87" t="str">
        <f>IF(G328="compost",GOTO Q328,"")</f>
        <v/>
      </c>
      <c r="R328" s="88" t="str">
        <f>IF(G328="compost",GOTO R328,"")</f>
        <v/>
      </c>
      <c r="S328" s="85" t="str">
        <f>IF(G328="compost",GOTO S328,"")</f>
        <v/>
      </c>
      <c r="T328" s="85" t="str">
        <f>IF(G328="compost",GOTO T328,"")</f>
        <v/>
      </c>
      <c r="U328" s="85" t="str">
        <f>IF(G328="compost",GOTO U328,"")</f>
        <v/>
      </c>
      <c r="V328" s="85" t="str">
        <f>IF(G328="compost",GOTO V328,"")</f>
        <v/>
      </c>
      <c r="W328" s="85" t="str">
        <f>IF(G328="compost",GOTO W328,"")</f>
        <v/>
      </c>
      <c r="X328" s="170" t="str">
        <f>IF(G328="maintenance, garden",GOTO X328,IF(G328="Table",GOTO X328,IF(G328="maintenance, project",GOTO X328,"")))</f>
        <v/>
      </c>
      <c r="Y328" s="85" t="str">
        <f>IF(G328="Maintenance, garden",GOTO Y328,IF(G328="Table",GOTO Y328,IF(G328="maintenance, project",GOTO Y328,"")))</f>
        <v/>
      </c>
    </row>
    <row r="329" spans="1:25" s="85" customFormat="1" ht="19.5" customHeight="1" x14ac:dyDescent="0.3">
      <c r="A329" s="86">
        <v>45290</v>
      </c>
      <c r="B329" s="85" t="s">
        <v>113</v>
      </c>
      <c r="C329" s="85" t="s">
        <v>211</v>
      </c>
      <c r="D329" s="85" t="s">
        <v>113</v>
      </c>
      <c r="E329" s="85" t="s">
        <v>113</v>
      </c>
      <c r="F329" s="85" t="s">
        <v>113</v>
      </c>
      <c r="G329" s="85" t="s">
        <v>212</v>
      </c>
      <c r="H329" s="170" t="s">
        <v>722</v>
      </c>
      <c r="I329" s="85" t="s">
        <v>713</v>
      </c>
      <c r="J329" s="87">
        <v>0</v>
      </c>
      <c r="K329" s="87">
        <v>10</v>
      </c>
      <c r="L329" s="88" t="str">
        <f>IF(G329="Fertilize",GOTO L329,"")</f>
        <v/>
      </c>
      <c r="M329" s="89" t="str">
        <f t="shared" si="51"/>
        <v/>
      </c>
      <c r="N329" s="85" t="str">
        <f>IF(G329="fertilize",GOTO N329,"")</f>
        <v/>
      </c>
      <c r="O329" s="89" t="str">
        <f t="shared" si="52"/>
        <v/>
      </c>
      <c r="P329" s="89" t="str">
        <f t="shared" si="53"/>
        <v/>
      </c>
      <c r="Q329" s="87" t="str">
        <f>IF(G329="compost",GOTO Q329,"")</f>
        <v/>
      </c>
      <c r="R329" s="88" t="str">
        <f>IF(G329="compost",GOTO R329,"")</f>
        <v/>
      </c>
      <c r="S329" s="85" t="str">
        <f>IF(G329="compost",GOTO S329,"")</f>
        <v/>
      </c>
      <c r="T329" s="85" t="str">
        <f>IF(G329="compost",GOTO T329,"")</f>
        <v/>
      </c>
      <c r="U329" s="85" t="str">
        <f>IF(G329="compost",GOTO U329,"")</f>
        <v/>
      </c>
      <c r="V329" s="85" t="str">
        <f>IF(G329="compost",GOTO V329,"")</f>
        <v/>
      </c>
      <c r="W329" s="85" t="str">
        <f>IF(G329="compost",GOTO W329,"")</f>
        <v/>
      </c>
      <c r="X329" s="170" t="str">
        <f>IF(G329="maintenance, garden",GOTO X329,IF(G329="Table",GOTO X329,IF(G329="maintenance, project",GOTO X329,"")))</f>
        <v/>
      </c>
      <c r="Y329" s="85" t="str">
        <f>IF(G329="Maintenance, garden",GOTO Y329,IF(G329="Table",GOTO Y329,IF(G329="maintenance, project",GOTO Y329,"")))</f>
        <v/>
      </c>
    </row>
    <row r="330" spans="1:25" s="85" customFormat="1" ht="19.5" customHeight="1" x14ac:dyDescent="0.3">
      <c r="A330" s="86">
        <v>45290</v>
      </c>
      <c r="B330" s="85" t="s">
        <v>113</v>
      </c>
      <c r="C330" s="85" t="s">
        <v>211</v>
      </c>
      <c r="D330" s="85" t="s">
        <v>113</v>
      </c>
      <c r="E330" s="85" t="s">
        <v>113</v>
      </c>
      <c r="F330" s="85" t="s">
        <v>113</v>
      </c>
      <c r="G330" s="85" t="s">
        <v>212</v>
      </c>
      <c r="H330" s="170" t="s">
        <v>546</v>
      </c>
      <c r="I330" s="85" t="s">
        <v>719</v>
      </c>
      <c r="J330" s="87">
        <v>2</v>
      </c>
      <c r="K330" s="87">
        <v>9</v>
      </c>
      <c r="L330" s="88" t="str">
        <f>IF(G330="Fertilize",GOTO L330,"")</f>
        <v/>
      </c>
      <c r="M330" s="89" t="str">
        <f t="shared" si="51"/>
        <v/>
      </c>
      <c r="N330" s="85" t="str">
        <f>IF(G330="fertilize",GOTO N330,"")</f>
        <v/>
      </c>
      <c r="O330" s="89" t="str">
        <f t="shared" si="52"/>
        <v/>
      </c>
      <c r="P330" s="89" t="str">
        <f t="shared" si="53"/>
        <v/>
      </c>
      <c r="Q330" s="87" t="str">
        <f>IF(G330="compost",GOTO Q330,"")</f>
        <v/>
      </c>
      <c r="R330" s="88" t="str">
        <f>IF(G330="compost",GOTO R330,"")</f>
        <v/>
      </c>
      <c r="S330" s="85" t="str">
        <f>IF(G330="compost",GOTO S330,"")</f>
        <v/>
      </c>
      <c r="T330" s="85" t="str">
        <f>IF(G330="compost",GOTO T330,"")</f>
        <v/>
      </c>
      <c r="U330" s="85" t="str">
        <f>IF(G330="compost",GOTO U330,"")</f>
        <v/>
      </c>
      <c r="V330" s="85" t="str">
        <f>IF(G330="compost",GOTO V330,"")</f>
        <v/>
      </c>
      <c r="W330" s="85" t="str">
        <f>IF(G330="compost",GOTO W330,"")</f>
        <v/>
      </c>
      <c r="X330" s="170" t="str">
        <f>IF(G330="maintenance, garden",GOTO X330,IF(G330="Table",GOTO X330,IF(G330="maintenance, project",GOTO X330,"")))</f>
        <v/>
      </c>
      <c r="Y330" s="85" t="str">
        <f>IF(G330="Maintenance, garden",GOTO Y330,IF(G330="Table",GOTO Y330,IF(G330="maintenance, project",GOTO Y330,"")))</f>
        <v/>
      </c>
    </row>
    <row r="331" spans="1:25" s="85" customFormat="1" ht="19.5" customHeight="1" x14ac:dyDescent="0.3">
      <c r="A331" s="86">
        <v>45290</v>
      </c>
      <c r="B331" s="85" t="s">
        <v>113</v>
      </c>
      <c r="C331" s="85" t="s">
        <v>211</v>
      </c>
      <c r="D331" s="85" t="s">
        <v>113</v>
      </c>
      <c r="E331" s="85" t="s">
        <v>113</v>
      </c>
      <c r="F331" s="85" t="s">
        <v>113</v>
      </c>
      <c r="G331" s="85" t="s">
        <v>212</v>
      </c>
      <c r="H331" s="170" t="s">
        <v>266</v>
      </c>
      <c r="I331" s="85" t="s">
        <v>717</v>
      </c>
      <c r="J331" s="87">
        <v>0</v>
      </c>
      <c r="K331" s="87">
        <v>8</v>
      </c>
      <c r="L331" s="88" t="str">
        <f>IF(G331="Fertilize",GOTO L331,"")</f>
        <v/>
      </c>
      <c r="M331" s="89" t="str">
        <f t="shared" si="51"/>
        <v/>
      </c>
      <c r="N331" s="85" t="str">
        <f>IF(G331="fertilize",GOTO N331,"")</f>
        <v/>
      </c>
      <c r="O331" s="89" t="str">
        <f t="shared" si="52"/>
        <v/>
      </c>
      <c r="P331" s="89" t="str">
        <f t="shared" si="53"/>
        <v/>
      </c>
      <c r="Q331" s="87" t="str">
        <f>IF(G331="compost",GOTO Q331,"")</f>
        <v/>
      </c>
      <c r="R331" s="88" t="str">
        <f>IF(G331="compost",GOTO R331,"")</f>
        <v/>
      </c>
      <c r="S331" s="85" t="str">
        <f>IF(G331="compost",GOTO S331,"")</f>
        <v/>
      </c>
      <c r="T331" s="85" t="str">
        <f>IF(G331="compost",GOTO T331,"")</f>
        <v/>
      </c>
      <c r="U331" s="85" t="str">
        <f>IF(G331="compost",GOTO U331,"")</f>
        <v/>
      </c>
      <c r="V331" s="85" t="str">
        <f>IF(G331="compost",GOTO V331,"")</f>
        <v/>
      </c>
      <c r="W331" s="85" t="str">
        <f>IF(G331="compost",GOTO W331,"")</f>
        <v/>
      </c>
      <c r="X331" s="170" t="str">
        <f>IF(G331="maintenance, garden",GOTO X331,IF(G331="Table",GOTO X331,IF(G331="maintenance, project",GOTO X331,"")))</f>
        <v/>
      </c>
      <c r="Y331" s="85" t="str">
        <f>IF(G331="Maintenance, garden",GOTO Y331,IF(G331="Table",GOTO Y331,IF(G331="maintenance, project",GOTO Y331,"")))</f>
        <v/>
      </c>
    </row>
    <row r="332" spans="1:25" s="85" customFormat="1" ht="19.5" customHeight="1" x14ac:dyDescent="0.3">
      <c r="A332" s="86">
        <v>45290</v>
      </c>
      <c r="B332" s="85" t="s">
        <v>113</v>
      </c>
      <c r="C332" s="85" t="s">
        <v>211</v>
      </c>
      <c r="D332" s="85" t="s">
        <v>113</v>
      </c>
      <c r="E332" s="85" t="s">
        <v>113</v>
      </c>
      <c r="F332" s="85" t="s">
        <v>113</v>
      </c>
      <c r="G332" s="85" t="s">
        <v>212</v>
      </c>
      <c r="H332" s="170" t="s">
        <v>393</v>
      </c>
      <c r="I332" s="85" t="s">
        <v>344</v>
      </c>
      <c r="J332" s="87">
        <v>0</v>
      </c>
      <c r="K332" s="87">
        <v>14</v>
      </c>
      <c r="L332" s="88" t="str">
        <f>IF(G332="Fertilize",GOTO L332,"")</f>
        <v/>
      </c>
      <c r="M332" s="89" t="str">
        <f t="shared" si="51"/>
        <v/>
      </c>
      <c r="N332" s="85" t="str">
        <f>IF(G332="fertilize",GOTO N332,"")</f>
        <v/>
      </c>
      <c r="O332" s="89" t="str">
        <f t="shared" si="52"/>
        <v/>
      </c>
      <c r="P332" s="89" t="str">
        <f t="shared" si="53"/>
        <v/>
      </c>
      <c r="Q332" s="87" t="str">
        <f>IF(G332="compost",GOTO Q332,"")</f>
        <v/>
      </c>
      <c r="R332" s="88" t="str">
        <f>IF(G332="compost",GOTO R332,"")</f>
        <v/>
      </c>
      <c r="S332" s="85" t="str">
        <f>IF(G332="compost",GOTO S332,"")</f>
        <v/>
      </c>
      <c r="T332" s="85" t="str">
        <f>IF(G332="compost",GOTO T332,"")</f>
        <v/>
      </c>
      <c r="U332" s="85" t="str">
        <f>IF(G332="compost",GOTO U332,"")</f>
        <v/>
      </c>
      <c r="V332" s="85" t="str">
        <f>IF(G332="compost",GOTO V332,"")</f>
        <v/>
      </c>
      <c r="W332" s="85" t="str">
        <f>IF(G332="compost",GOTO W332,"")</f>
        <v/>
      </c>
      <c r="X332" s="170" t="str">
        <f>IF(G332="maintenance, garden",GOTO X332,IF(G332="Table",GOTO X332,IF(G332="maintenance, project",GOTO X332,"")))</f>
        <v/>
      </c>
      <c r="Y332" s="85" t="str">
        <f>IF(G332="Maintenance, garden",GOTO Y332,IF(G332="Table",GOTO Y332,IF(G332="maintenance, project",GOTO Y332,"")))</f>
        <v/>
      </c>
    </row>
    <row r="333" spans="1:25" s="85" customFormat="1" ht="19.5" customHeight="1" x14ac:dyDescent="0.3">
      <c r="A333" s="86">
        <v>45290</v>
      </c>
      <c r="B333" s="85" t="s">
        <v>113</v>
      </c>
      <c r="C333" s="85" t="s">
        <v>211</v>
      </c>
      <c r="D333" s="85" t="s">
        <v>113</v>
      </c>
      <c r="E333" s="85" t="s">
        <v>113</v>
      </c>
      <c r="F333" s="85" t="s">
        <v>113</v>
      </c>
      <c r="G333" s="85" t="s">
        <v>212</v>
      </c>
      <c r="H333" s="170" t="s">
        <v>498</v>
      </c>
      <c r="I333" s="85" t="s">
        <v>499</v>
      </c>
      <c r="J333" s="87">
        <v>0</v>
      </c>
      <c r="K333" s="87">
        <v>3</v>
      </c>
      <c r="L333" s="88" t="str">
        <f>IF(G333="Fertilize",GOTO L333,"")</f>
        <v/>
      </c>
      <c r="M333" s="89" t="str">
        <f t="shared" si="51"/>
        <v/>
      </c>
      <c r="N333" s="85" t="str">
        <f>IF(G333="fertilize",GOTO N333,"")</f>
        <v/>
      </c>
      <c r="O333" s="89" t="str">
        <f t="shared" si="52"/>
        <v/>
      </c>
      <c r="P333" s="89" t="str">
        <f t="shared" si="53"/>
        <v/>
      </c>
      <c r="Q333" s="87" t="str">
        <f>IF(G333="compost",GOTO Q333,"")</f>
        <v/>
      </c>
      <c r="R333" s="88" t="str">
        <f>IF(G333="compost",GOTO R333,"")</f>
        <v/>
      </c>
      <c r="S333" s="85" t="str">
        <f>IF(G333="compost",GOTO S333,"")</f>
        <v/>
      </c>
      <c r="T333" s="85" t="str">
        <f>IF(G333="compost",GOTO T333,"")</f>
        <v/>
      </c>
      <c r="U333" s="85" t="str">
        <f>IF(G333="compost",GOTO U333,"")</f>
        <v/>
      </c>
      <c r="V333" s="85" t="str">
        <f>IF(G333="compost",GOTO V333,"")</f>
        <v/>
      </c>
      <c r="W333" s="85" t="str">
        <f>IF(G333="compost",GOTO W333,"")</f>
        <v/>
      </c>
      <c r="X333" s="170" t="str">
        <f>IF(G333="maintenance, garden",GOTO X333,IF(G333="Table",GOTO X333,IF(G333="maintenance, project",GOTO X333,"")))</f>
        <v/>
      </c>
      <c r="Y333" s="85" t="str">
        <f>IF(G333="Maintenance, garden",GOTO Y333,IF(G333="Table",GOTO Y333,IF(G333="maintenance, project",GOTO Y333,"")))</f>
        <v/>
      </c>
    </row>
    <row r="334" spans="1:25" s="85" customFormat="1" ht="19.5" customHeight="1" x14ac:dyDescent="0.3">
      <c r="A334" s="86">
        <v>45290</v>
      </c>
      <c r="B334" s="85" t="s">
        <v>113</v>
      </c>
      <c r="C334" s="85" t="s">
        <v>211</v>
      </c>
      <c r="D334" s="85" t="s">
        <v>113</v>
      </c>
      <c r="E334" s="85" t="s">
        <v>113</v>
      </c>
      <c r="F334" s="85" t="s">
        <v>113</v>
      </c>
      <c r="G334" s="85" t="s">
        <v>212</v>
      </c>
      <c r="H334" s="170" t="s">
        <v>359</v>
      </c>
      <c r="I334" s="85" t="s">
        <v>247</v>
      </c>
      <c r="J334" s="87">
        <v>0</v>
      </c>
      <c r="K334" s="87">
        <v>4</v>
      </c>
      <c r="L334" s="88" t="str">
        <f>IF(G334="Fertilize",GOTO L334,"")</f>
        <v/>
      </c>
      <c r="M334" s="89" t="str">
        <f t="shared" si="51"/>
        <v/>
      </c>
      <c r="N334" s="85" t="str">
        <f>IF(G334="fertilize",GOTO N334,"")</f>
        <v/>
      </c>
      <c r="O334" s="89" t="str">
        <f t="shared" si="52"/>
        <v/>
      </c>
      <c r="P334" s="89" t="str">
        <f t="shared" si="53"/>
        <v/>
      </c>
      <c r="Q334" s="87" t="str">
        <f>IF(G334="compost",GOTO Q334,"")</f>
        <v/>
      </c>
      <c r="R334" s="88" t="str">
        <f>IF(G334="compost",GOTO R334,"")</f>
        <v/>
      </c>
      <c r="S334" s="85" t="str">
        <f>IF(G334="compost",GOTO S334,"")</f>
        <v/>
      </c>
      <c r="T334" s="85" t="str">
        <f>IF(G334="compost",GOTO T334,"")</f>
        <v/>
      </c>
      <c r="U334" s="85" t="str">
        <f>IF(G334="compost",GOTO U334,"")</f>
        <v/>
      </c>
      <c r="V334" s="85" t="str">
        <f>IF(G334="compost",GOTO V334,"")</f>
        <v/>
      </c>
      <c r="W334" s="85" t="str">
        <f>IF(G334="compost",GOTO W334,"")</f>
        <v/>
      </c>
      <c r="X334" s="170" t="str">
        <f>IF(G334="maintenance, garden",GOTO X334,IF(G334="Table",GOTO X334,IF(G334="maintenance, project",GOTO X334,"")))</f>
        <v/>
      </c>
      <c r="Y334" s="85" t="str">
        <f>IF(G334="Maintenance, garden",GOTO Y334,IF(G334="Table",GOTO Y334,IF(G334="maintenance, project",GOTO Y334,"")))</f>
        <v/>
      </c>
    </row>
    <row r="335" spans="1:25" s="85" customFormat="1" ht="19.5" customHeight="1" x14ac:dyDescent="0.3">
      <c r="A335" s="86">
        <v>45295</v>
      </c>
      <c r="B335" s="85" t="s">
        <v>346</v>
      </c>
      <c r="C335" s="85" t="s">
        <v>399</v>
      </c>
      <c r="D335" s="85" t="s">
        <v>723</v>
      </c>
      <c r="E335" s="85">
        <v>1</v>
      </c>
      <c r="F335" s="85" t="s">
        <v>482</v>
      </c>
      <c r="G335" s="85" t="s">
        <v>212</v>
      </c>
      <c r="H335" s="170" t="s">
        <v>404</v>
      </c>
      <c r="I335" s="85" t="s">
        <v>725</v>
      </c>
      <c r="J335" s="87">
        <v>2</v>
      </c>
      <c r="K335" s="87">
        <v>10</v>
      </c>
      <c r="L335" s="88" t="str">
        <f>IF(G335="Fertilize",GOTO L335,"")</f>
        <v/>
      </c>
      <c r="M335" s="89" t="str">
        <f t="shared" si="51"/>
        <v/>
      </c>
      <c r="N335" s="85" t="str">
        <f>IF(G335="fertilize",GOTO N335,"")</f>
        <v/>
      </c>
      <c r="O335" s="89" t="str">
        <f t="shared" si="52"/>
        <v/>
      </c>
      <c r="P335" s="89" t="str">
        <f t="shared" si="53"/>
        <v/>
      </c>
      <c r="Q335" s="87" t="str">
        <f>IF(G335="compost",GOTO Q335,"")</f>
        <v/>
      </c>
      <c r="R335" s="88" t="str">
        <f>IF(G335="compost",GOTO R335,"")</f>
        <v/>
      </c>
      <c r="S335" s="85" t="str">
        <f>IF(G335="compost",GOTO S335,"")</f>
        <v/>
      </c>
      <c r="T335" s="85" t="str">
        <f>IF(G335="compost",GOTO T335,"")</f>
        <v/>
      </c>
      <c r="U335" s="85" t="str">
        <f>IF(G335="compost",GOTO U335,"")</f>
        <v/>
      </c>
      <c r="V335" s="85" t="str">
        <f>IF(G335="compost",GOTO V335,"")</f>
        <v/>
      </c>
      <c r="W335" s="85" t="str">
        <f>IF(G335="compost",GOTO W335,"")</f>
        <v/>
      </c>
      <c r="X335" s="170" t="str">
        <f>IF(G335="maintenance, garden",GOTO X335,IF(G335="Table",GOTO X335,IF(G335="maintenance, project",GOTO X335,"")))</f>
        <v/>
      </c>
      <c r="Y335" s="85" t="str">
        <f>IF(G335="Maintenance, garden",GOTO Y335,IF(G335="Table",GOTO Y335,IF(G335="maintenance, project",GOTO Y335,"")))</f>
        <v/>
      </c>
    </row>
    <row r="336" spans="1:25" s="85" customFormat="1" ht="19.5" customHeight="1" x14ac:dyDescent="0.3">
      <c r="A336" s="86">
        <v>45295</v>
      </c>
      <c r="B336" s="85" t="s">
        <v>346</v>
      </c>
      <c r="C336" s="85" t="s">
        <v>399</v>
      </c>
      <c r="D336" s="85" t="s">
        <v>723</v>
      </c>
      <c r="E336" s="85">
        <v>1</v>
      </c>
      <c r="F336" s="85" t="s">
        <v>724</v>
      </c>
      <c r="G336" s="85" t="s">
        <v>212</v>
      </c>
      <c r="H336" s="170" t="s">
        <v>620</v>
      </c>
      <c r="I336" s="85" t="s">
        <v>257</v>
      </c>
      <c r="J336" s="87">
        <v>3</v>
      </c>
      <c r="K336" s="87">
        <v>3</v>
      </c>
      <c r="L336" s="88" t="str">
        <f>IF(G336="Fertilize",GOTO L336,"")</f>
        <v/>
      </c>
      <c r="M336" s="89" t="str">
        <f t="shared" ref="M336:M342" si="54">IF(G336="Fertilize",A336+14,"")</f>
        <v/>
      </c>
      <c r="N336" s="85" t="str">
        <f>IF(G336="fertilize",GOTO N336,"")</f>
        <v/>
      </c>
      <c r="O336" s="89" t="str">
        <f t="shared" ref="O336:O342" si="55">IF(G336="Plant",H336,"")</f>
        <v/>
      </c>
      <c r="P336" s="89" t="str">
        <f t="shared" ref="P336:P342" si="56">IF(G336="Plant", A336+14,"")</f>
        <v/>
      </c>
      <c r="Q336" s="87" t="str">
        <f>IF(G336="compost",GOTO Q336,"")</f>
        <v/>
      </c>
      <c r="R336" s="88" t="str">
        <f>IF(G336="compost",GOTO R336,"")</f>
        <v/>
      </c>
      <c r="S336" s="85" t="str">
        <f>IF(G336="compost",GOTO S336,"")</f>
        <v/>
      </c>
      <c r="T336" s="85" t="str">
        <f>IF(G336="compost",GOTO T336,"")</f>
        <v/>
      </c>
      <c r="U336" s="85" t="str">
        <f>IF(G336="compost",GOTO U336,"")</f>
        <v/>
      </c>
      <c r="V336" s="85" t="str">
        <f>IF(G336="compost",GOTO V336,"")</f>
        <v/>
      </c>
      <c r="W336" s="85" t="str">
        <f>IF(G336="compost",GOTO W336,"")</f>
        <v/>
      </c>
      <c r="X336" s="170" t="str">
        <f>IF(G336="maintenance, garden",GOTO X336,IF(G336="Table",GOTO X336,IF(G336="maintenance, project",GOTO X336,"")))</f>
        <v/>
      </c>
      <c r="Y336" s="85" t="str">
        <f>IF(G336="Maintenance, garden",GOTO Y336,IF(G336="Table",GOTO Y336,IF(G336="maintenance, project",GOTO Y336,"")))</f>
        <v/>
      </c>
    </row>
    <row r="337" spans="1:25" s="85" customFormat="1" ht="19.5" customHeight="1" x14ac:dyDescent="0.3">
      <c r="A337" s="86">
        <v>45295</v>
      </c>
      <c r="B337" s="85" t="s">
        <v>346</v>
      </c>
      <c r="C337" s="85" t="s">
        <v>399</v>
      </c>
      <c r="D337" s="85" t="s">
        <v>490</v>
      </c>
      <c r="E337" s="85">
        <v>2</v>
      </c>
      <c r="F337" s="85" t="s">
        <v>726</v>
      </c>
      <c r="G337" s="85" t="s">
        <v>212</v>
      </c>
      <c r="H337" s="170" t="s">
        <v>603</v>
      </c>
      <c r="I337" s="85" t="s">
        <v>344</v>
      </c>
      <c r="J337" s="87">
        <v>0</v>
      </c>
      <c r="K337" s="87">
        <v>0</v>
      </c>
      <c r="L337" s="88" t="str">
        <f>IF(G337="Fertilize",GOTO L337,"")</f>
        <v/>
      </c>
      <c r="M337" s="89" t="str">
        <f t="shared" si="54"/>
        <v/>
      </c>
      <c r="N337" s="85" t="str">
        <f>IF(G337="fertilize",GOTO N337,"")</f>
        <v/>
      </c>
      <c r="O337" s="89" t="str">
        <f t="shared" si="55"/>
        <v/>
      </c>
      <c r="P337" s="89" t="str">
        <f t="shared" si="56"/>
        <v/>
      </c>
      <c r="Q337" s="87" t="str">
        <f>IF(G337="compost",GOTO Q337,"")</f>
        <v/>
      </c>
      <c r="R337" s="88" t="str">
        <f>IF(G337="compost",GOTO R337,"")</f>
        <v/>
      </c>
      <c r="S337" s="85" t="str">
        <f>IF(G337="compost",GOTO S337,"")</f>
        <v/>
      </c>
      <c r="T337" s="85" t="str">
        <f>IF(G337="compost",GOTO T337,"")</f>
        <v/>
      </c>
      <c r="U337" s="85" t="str">
        <f>IF(G337="compost",GOTO U337,"")</f>
        <v/>
      </c>
      <c r="V337" s="85" t="str">
        <f>IF(G337="compost",GOTO V337,"")</f>
        <v/>
      </c>
      <c r="W337" s="85" t="str">
        <f>IF(G337="compost",GOTO W337,"")</f>
        <v/>
      </c>
      <c r="X337" s="170" t="str">
        <f>IF(G337="maintenance, garden",GOTO X337,IF(G337="Table",GOTO X337,IF(G337="maintenance, project",GOTO X337,"")))</f>
        <v/>
      </c>
      <c r="Y337" s="85" t="str">
        <f>IF(G337="Maintenance, garden",GOTO Y337,IF(G337="Table",GOTO Y337,IF(G337="maintenance, project",GOTO Y337,"")))</f>
        <v/>
      </c>
    </row>
    <row r="338" spans="1:25" s="85" customFormat="1" ht="19.5" customHeight="1" x14ac:dyDescent="0.3">
      <c r="A338" s="86">
        <v>45295</v>
      </c>
      <c r="B338" s="85" t="s">
        <v>346</v>
      </c>
      <c r="C338" s="85" t="s">
        <v>399</v>
      </c>
      <c r="D338" s="85" t="s">
        <v>532</v>
      </c>
      <c r="E338" s="85">
        <v>3</v>
      </c>
      <c r="F338" s="85" t="s">
        <v>516</v>
      </c>
      <c r="G338" s="85" t="s">
        <v>226</v>
      </c>
      <c r="H338" s="170" t="str">
        <f>IF(A338="","",IF(G338="maintenance, garden","",IF(G338="maintenance, project","",IF(G338="compost","",GOTO I338))))</f>
        <v/>
      </c>
      <c r="I338" s="85" t="s">
        <v>598</v>
      </c>
      <c r="J338" s="87" t="str">
        <f>IF(G338="Harvest",GOTO J338,"")</f>
        <v/>
      </c>
      <c r="K338" s="87" t="str">
        <f>IF(G338="Harvest",GOTO K338,"")</f>
        <v/>
      </c>
      <c r="L338" s="88" t="str">
        <f>IF(G338="Fertilize",GOTO L338,"")</f>
        <v/>
      </c>
      <c r="M338" s="89" t="str">
        <f t="shared" si="54"/>
        <v/>
      </c>
      <c r="N338" s="85" t="str">
        <f>IF(G338="fertilize",GOTO N338,"")</f>
        <v/>
      </c>
      <c r="O338" s="89" t="str">
        <f t="shared" si="55"/>
        <v/>
      </c>
      <c r="P338" s="89" t="str">
        <f t="shared" si="56"/>
        <v/>
      </c>
      <c r="Q338" s="87" t="str">
        <f>IF(G338="compost",GOTO Q338,"")</f>
        <v/>
      </c>
      <c r="R338" s="88" t="str">
        <f>IF(G338="compost",GOTO R338,"")</f>
        <v/>
      </c>
      <c r="S338" s="85" t="str">
        <f>IF(G338="compost",GOTO S338,"")</f>
        <v/>
      </c>
      <c r="T338" s="85" t="str">
        <f>IF(G338="compost",GOTO T338,"")</f>
        <v/>
      </c>
      <c r="U338" s="85" t="str">
        <f>IF(G338="compost",GOTO U338,"")</f>
        <v/>
      </c>
      <c r="V338" s="85" t="str">
        <f>IF(G338="compost",GOTO V338,"")</f>
        <v/>
      </c>
      <c r="W338" s="85" t="str">
        <f>IF(G338="compost",GOTO W338,"")</f>
        <v/>
      </c>
      <c r="X338" s="170" t="s">
        <v>727</v>
      </c>
      <c r="Y338" s="85" t="s">
        <v>728</v>
      </c>
    </row>
    <row r="339" spans="1:25" s="85" customFormat="1" ht="19.5" customHeight="1" x14ac:dyDescent="0.3">
      <c r="A339" s="86">
        <v>45295</v>
      </c>
      <c r="B339" s="85" t="s">
        <v>346</v>
      </c>
      <c r="C339" s="85" t="s">
        <v>399</v>
      </c>
      <c r="D339" s="85" t="s">
        <v>729</v>
      </c>
      <c r="E339" s="85">
        <v>4</v>
      </c>
      <c r="F339" s="85" t="s">
        <v>542</v>
      </c>
      <c r="G339" s="85" t="s">
        <v>373</v>
      </c>
      <c r="H339" s="170" t="str">
        <f>IF(A339="","",IF(G339="maintenance, garden","",IF(G339="maintenance, project","",IF(G339="compost","",GOTO I339))))</f>
        <v/>
      </c>
      <c r="I339" s="85" t="str">
        <f>IF(A339="","",IF(G339="compost","",GOTO I339))</f>
        <v/>
      </c>
      <c r="J339" s="87" t="str">
        <f>IF(G339="Harvest",GOTO J339,"")</f>
        <v/>
      </c>
      <c r="K339" s="87" t="str">
        <f>IF(G339="Harvest",GOTO K339,"")</f>
        <v/>
      </c>
      <c r="L339" s="88" t="str">
        <f>IF(G339="Fertilize",GOTO L339,"")</f>
        <v/>
      </c>
      <c r="M339" s="89" t="str">
        <f t="shared" si="54"/>
        <v/>
      </c>
      <c r="N339" s="85" t="str">
        <f>IF(G339="fertilize",GOTO N339,"")</f>
        <v/>
      </c>
      <c r="O339" s="89" t="str">
        <f t="shared" si="55"/>
        <v/>
      </c>
      <c r="P339" s="89" t="str">
        <f t="shared" si="56"/>
        <v/>
      </c>
      <c r="Q339" s="87">
        <v>60</v>
      </c>
      <c r="R339" s="88" t="s">
        <v>113</v>
      </c>
      <c r="S339" s="85">
        <v>3</v>
      </c>
      <c r="T339" s="85">
        <v>100</v>
      </c>
      <c r="U339" s="85">
        <v>106</v>
      </c>
      <c r="V339" s="85" t="s">
        <v>647</v>
      </c>
      <c r="W339" s="85" t="s">
        <v>113</v>
      </c>
      <c r="X339" s="170" t="str">
        <f>IF(G339="maintenance, garden",GOTO X339,IF(G339="Table",GOTO X339,IF(G339="maintenance, project",GOTO X339,"")))</f>
        <v/>
      </c>
      <c r="Y339" s="85" t="str">
        <f>IF(G339="Maintenance, garden",GOTO Y339,IF(G339="Table",GOTO Y339,IF(G339="maintenance, project",GOTO Y339,"")))</f>
        <v/>
      </c>
    </row>
    <row r="340" spans="1:25" s="85" customFormat="1" ht="19.5" customHeight="1" x14ac:dyDescent="0.3">
      <c r="A340" s="86">
        <v>45295</v>
      </c>
      <c r="B340" s="85" t="s">
        <v>346</v>
      </c>
      <c r="C340" s="85" t="s">
        <v>399</v>
      </c>
      <c r="D340" s="85" t="s">
        <v>529</v>
      </c>
      <c r="E340" s="85">
        <v>5</v>
      </c>
      <c r="F340" s="85" t="s">
        <v>730</v>
      </c>
      <c r="G340" s="85" t="s">
        <v>212</v>
      </c>
      <c r="H340" s="170" t="s">
        <v>546</v>
      </c>
      <c r="I340" s="85" t="s">
        <v>731</v>
      </c>
      <c r="J340" s="87">
        <v>3</v>
      </c>
      <c r="K340" s="87">
        <v>2</v>
      </c>
      <c r="L340" s="88" t="str">
        <f>IF(G340="Fertilize",GOTO L340,"")</f>
        <v/>
      </c>
      <c r="M340" s="89" t="str">
        <f t="shared" si="54"/>
        <v/>
      </c>
      <c r="N340" s="85" t="str">
        <f>IF(G340="fertilize",GOTO N340,"")</f>
        <v/>
      </c>
      <c r="O340" s="89" t="str">
        <f t="shared" si="55"/>
        <v/>
      </c>
      <c r="P340" s="89" t="str">
        <f t="shared" si="56"/>
        <v/>
      </c>
      <c r="Q340" s="87" t="str">
        <f>IF(G340="compost",GOTO Q340,"")</f>
        <v/>
      </c>
      <c r="R340" s="88" t="str">
        <f>IF(G340="compost",GOTO R340,"")</f>
        <v/>
      </c>
      <c r="S340" s="85" t="str">
        <f>IF(G340="compost",GOTO S340,"")</f>
        <v/>
      </c>
      <c r="T340" s="85" t="str">
        <f>IF(G340="compost",GOTO T340,"")</f>
        <v/>
      </c>
      <c r="U340" s="85" t="str">
        <f>IF(G340="compost",GOTO U340,"")</f>
        <v/>
      </c>
      <c r="V340" s="85" t="str">
        <f>IF(G340="compost",GOTO V340,"")</f>
        <v/>
      </c>
      <c r="W340" s="85" t="str">
        <f>IF(G340="compost",GOTO W340,"")</f>
        <v/>
      </c>
      <c r="X340" s="170" t="str">
        <f>IF(G340="maintenance, garden",GOTO X340,IF(G340="Table",GOTO X340,IF(G340="maintenance, project",GOTO X340,"")))</f>
        <v/>
      </c>
      <c r="Y340" s="85" t="str">
        <f>IF(G340="Maintenance, garden",GOTO Y340,IF(G340="Table",GOTO Y340,IF(G340="maintenance, project",GOTO Y340,"")))</f>
        <v/>
      </c>
    </row>
    <row r="341" spans="1:25" s="85" customFormat="1" ht="19.5" customHeight="1" x14ac:dyDescent="0.3">
      <c r="A341" s="86">
        <v>45295</v>
      </c>
      <c r="B341" s="85" t="s">
        <v>346</v>
      </c>
      <c r="C341" s="85" t="s">
        <v>399</v>
      </c>
      <c r="D341" s="85" t="s">
        <v>529</v>
      </c>
      <c r="E341" s="85">
        <v>5</v>
      </c>
      <c r="F341" s="85" t="s">
        <v>730</v>
      </c>
      <c r="G341" s="85" t="s">
        <v>212</v>
      </c>
      <c r="H341" s="170" t="s">
        <v>498</v>
      </c>
      <c r="I341" s="85" t="s">
        <v>499</v>
      </c>
      <c r="J341" s="87">
        <v>0</v>
      </c>
      <c r="K341" s="87">
        <v>8</v>
      </c>
      <c r="L341" s="88" t="str">
        <f>IF(G341="Fertilize",GOTO L341,"")</f>
        <v/>
      </c>
      <c r="M341" s="89" t="str">
        <f t="shared" si="54"/>
        <v/>
      </c>
      <c r="N341" s="85" t="str">
        <f>IF(G341="fertilize",GOTO N341,"")</f>
        <v/>
      </c>
      <c r="O341" s="89" t="str">
        <f t="shared" si="55"/>
        <v/>
      </c>
      <c r="P341" s="89" t="str">
        <f t="shared" si="56"/>
        <v/>
      </c>
      <c r="Q341" s="87" t="str">
        <f>IF(G341="compost",GOTO Q341,"")</f>
        <v/>
      </c>
      <c r="R341" s="88" t="str">
        <f>IF(G341="compost",GOTO R341,"")</f>
        <v/>
      </c>
      <c r="S341" s="85" t="str">
        <f>IF(G341="compost",GOTO S341,"")</f>
        <v/>
      </c>
      <c r="T341" s="85" t="str">
        <f>IF(G341="compost",GOTO T341,"")</f>
        <v/>
      </c>
      <c r="U341" s="85" t="str">
        <f>IF(G341="compost",GOTO U341,"")</f>
        <v/>
      </c>
      <c r="V341" s="85" t="str">
        <f>IF(G341="compost",GOTO V341,"")</f>
        <v/>
      </c>
      <c r="W341" s="85" t="str">
        <f>IF(G341="compost",GOTO W341,"")</f>
        <v/>
      </c>
      <c r="X341" s="170" t="str">
        <f>IF(G341="maintenance, garden",GOTO X341,IF(G341="Table",GOTO X341,IF(G341="maintenance, project",GOTO X341,"")))</f>
        <v/>
      </c>
      <c r="Y341" s="85" t="str">
        <f>IF(G341="Maintenance, garden",GOTO Y341,IF(G341="Table",GOTO Y341,IF(G341="maintenance, project",GOTO Y341,"")))</f>
        <v/>
      </c>
    </row>
    <row r="342" spans="1:25" s="85" customFormat="1" ht="19.5" customHeight="1" x14ac:dyDescent="0.3">
      <c r="A342" s="86">
        <v>45295</v>
      </c>
      <c r="B342" s="85" t="s">
        <v>346</v>
      </c>
      <c r="C342" s="85" t="s">
        <v>399</v>
      </c>
      <c r="D342" s="85" t="s">
        <v>732</v>
      </c>
      <c r="E342" s="85">
        <v>6</v>
      </c>
      <c r="F342" s="85" t="s">
        <v>735</v>
      </c>
      <c r="G342" s="85" t="s">
        <v>212</v>
      </c>
      <c r="H342" s="170" t="s">
        <v>496</v>
      </c>
      <c r="I342" s="85" t="s">
        <v>733</v>
      </c>
      <c r="J342" s="87">
        <v>8</v>
      </c>
      <c r="K342" s="87">
        <v>10</v>
      </c>
      <c r="L342" s="88" t="str">
        <f>IF(G342="Fertilize",GOTO L342,"")</f>
        <v/>
      </c>
      <c r="M342" s="89" t="str">
        <f t="shared" si="54"/>
        <v/>
      </c>
      <c r="N342" s="85" t="str">
        <f>IF(G342="fertilize",GOTO N342,"")</f>
        <v/>
      </c>
      <c r="O342" s="89" t="str">
        <f t="shared" si="55"/>
        <v/>
      </c>
      <c r="P342" s="89" t="str">
        <f t="shared" si="56"/>
        <v/>
      </c>
      <c r="Q342" s="87" t="str">
        <f>IF(G342="compost",GOTO Q342,"")</f>
        <v/>
      </c>
      <c r="R342" s="88" t="str">
        <f>IF(G342="compost",GOTO R342,"")</f>
        <v/>
      </c>
      <c r="S342" s="85" t="str">
        <f>IF(G342="compost",GOTO S342,"")</f>
        <v/>
      </c>
      <c r="T342" s="85" t="str">
        <f>IF(G342="compost",GOTO T342,"")</f>
        <v/>
      </c>
      <c r="U342" s="85" t="str">
        <f>IF(G342="compost",GOTO U342,"")</f>
        <v/>
      </c>
      <c r="V342" s="85" t="str">
        <f>IF(G342="compost",GOTO V342,"")</f>
        <v/>
      </c>
      <c r="W342" s="85" t="str">
        <f>IF(G342="compost",GOTO W342,"")</f>
        <v/>
      </c>
      <c r="X342" s="170" t="str">
        <f>IF(G342="maintenance, garden",GOTO X342,IF(G342="Table",GOTO X342,IF(G342="maintenance, project",GOTO X342,"")))</f>
        <v/>
      </c>
      <c r="Y342" s="85" t="str">
        <f>IF(G342="Maintenance, garden",GOTO Y342,IF(G342="Table",GOTO Y342,IF(G342="maintenance, project",GOTO Y342,"")))</f>
        <v/>
      </c>
    </row>
    <row r="343" spans="1:25" s="85" customFormat="1" ht="19.5" customHeight="1" x14ac:dyDescent="0.3">
      <c r="A343" s="86">
        <v>45295</v>
      </c>
      <c r="B343" s="85" t="s">
        <v>376</v>
      </c>
      <c r="C343" s="85" t="s">
        <v>399</v>
      </c>
      <c r="D343" s="85" t="s">
        <v>492</v>
      </c>
      <c r="E343" s="85">
        <v>1</v>
      </c>
      <c r="F343" s="85" t="s">
        <v>734</v>
      </c>
      <c r="G343" s="85" t="s">
        <v>212</v>
      </c>
      <c r="H343" s="170" t="s">
        <v>266</v>
      </c>
      <c r="I343" s="85" t="s">
        <v>414</v>
      </c>
      <c r="J343" s="87">
        <v>1</v>
      </c>
      <c r="K343" s="87">
        <v>15</v>
      </c>
      <c r="L343" s="88" t="str">
        <f>IF(G343="Fertilize",GOTO L343,"")</f>
        <v/>
      </c>
      <c r="M343" s="89" t="str">
        <f>IF(G343="Fertilize",A343+14,"")</f>
        <v/>
      </c>
      <c r="N343" s="85" t="str">
        <f>IF(G343="fertilize",GOTO N343,"")</f>
        <v/>
      </c>
      <c r="O343" s="89" t="str">
        <f>IF(G343="Plant",H343,"")</f>
        <v/>
      </c>
      <c r="P343" s="89" t="str">
        <f>IF(G343="Plant", A343+14,"")</f>
        <v/>
      </c>
      <c r="Q343" s="87" t="str">
        <f>IF(G343="compost",GOTO Q343,"")</f>
        <v/>
      </c>
      <c r="R343" s="88" t="str">
        <f>IF(G343="compost",GOTO R343,"")</f>
        <v/>
      </c>
      <c r="S343" s="85" t="str">
        <f>IF(G343="compost",GOTO S343,"")</f>
        <v/>
      </c>
      <c r="T343" s="85" t="str">
        <f>IF(G343="compost",GOTO T343,"")</f>
        <v/>
      </c>
      <c r="U343" s="85" t="str">
        <f>IF(G343="compost",GOTO U343,"")</f>
        <v/>
      </c>
      <c r="V343" s="85" t="str">
        <f>IF(G343="compost",GOTO V343,"")</f>
        <v/>
      </c>
      <c r="W343" s="85" t="str">
        <f>IF(G343="compost",GOTO W343,"")</f>
        <v/>
      </c>
      <c r="X343" s="170" t="str">
        <f>IF(G343="maintenance, garden",GOTO X343,IF(G343="Table",GOTO X343,IF(G343="maintenance, project",GOTO X343,"")))</f>
        <v/>
      </c>
      <c r="Y343" s="85" t="str">
        <f>IF(G343="Maintenance, garden",GOTO Y343,IF(G343="Table",GOTO Y343,IF(G343="maintenance, project",GOTO Y343,"")))</f>
        <v/>
      </c>
    </row>
    <row r="344" spans="1:25" s="85" customFormat="1" ht="19.5" customHeight="1" x14ac:dyDescent="0.3">
      <c r="A344" s="86">
        <v>45295</v>
      </c>
      <c r="B344" s="85" t="s">
        <v>376</v>
      </c>
      <c r="C344" s="85" t="s">
        <v>399</v>
      </c>
      <c r="D344" s="85" t="s">
        <v>492</v>
      </c>
      <c r="E344" s="85">
        <v>1</v>
      </c>
      <c r="F344" s="85" t="s">
        <v>734</v>
      </c>
      <c r="G344" s="85" t="s">
        <v>212</v>
      </c>
      <c r="H344" s="170" t="s">
        <v>256</v>
      </c>
      <c r="I344" s="85" t="s">
        <v>721</v>
      </c>
      <c r="J344" s="87">
        <v>2</v>
      </c>
      <c r="K344" s="87">
        <v>10</v>
      </c>
      <c r="L344" s="88" t="str">
        <f>IF(G344="Fertilize",GOTO L344,"")</f>
        <v/>
      </c>
      <c r="M344" s="89" t="str">
        <f t="shared" ref="M344:M352" si="57">IF(G344="Fertilize",A344+14,"")</f>
        <v/>
      </c>
      <c r="N344" s="85" t="str">
        <f>IF(G344="fertilize",GOTO N344,"")</f>
        <v/>
      </c>
      <c r="O344" s="89" t="str">
        <f t="shared" ref="O344:O352" si="58">IF(G344="Plant",H344,"")</f>
        <v/>
      </c>
      <c r="P344" s="89" t="str">
        <f t="shared" ref="P344:P352" si="59">IF(G344="Plant", A344+14,"")</f>
        <v/>
      </c>
      <c r="Q344" s="87" t="str">
        <f>IF(G344="compost",GOTO Q344,"")</f>
        <v/>
      </c>
      <c r="R344" s="88" t="str">
        <f>IF(G344="compost",GOTO R344,"")</f>
        <v/>
      </c>
      <c r="S344" s="85" t="str">
        <f>IF(G344="compost",GOTO S344,"")</f>
        <v/>
      </c>
      <c r="T344" s="85" t="str">
        <f>IF(G344="compost",GOTO T344,"")</f>
        <v/>
      </c>
      <c r="U344" s="85" t="str">
        <f>IF(G344="compost",GOTO U344,"")</f>
        <v/>
      </c>
      <c r="V344" s="85" t="str">
        <f>IF(G344="compost",GOTO V344,"")</f>
        <v/>
      </c>
      <c r="W344" s="85" t="str">
        <f>IF(G344="compost",GOTO W344,"")</f>
        <v/>
      </c>
      <c r="X344" s="170" t="str">
        <f>IF(G344="maintenance, garden",GOTO X344,IF(G344="Table",GOTO X344,IF(G344="maintenance, project",GOTO X344,"")))</f>
        <v/>
      </c>
      <c r="Y344" s="85" t="str">
        <f>IF(G344="Maintenance, garden",GOTO Y344,IF(G344="Table",GOTO Y344,IF(G344="maintenance, project",GOTO Y344,"")))</f>
        <v/>
      </c>
    </row>
    <row r="345" spans="1:25" s="85" customFormat="1" ht="19.5" customHeight="1" x14ac:dyDescent="0.3">
      <c r="A345" s="86">
        <v>45295</v>
      </c>
      <c r="B345" s="85" t="s">
        <v>376</v>
      </c>
      <c r="C345" s="85" t="s">
        <v>399</v>
      </c>
      <c r="D345" s="85" t="s">
        <v>494</v>
      </c>
      <c r="E345" s="85">
        <v>2</v>
      </c>
      <c r="F345" s="85" t="s">
        <v>726</v>
      </c>
      <c r="G345" s="85" t="s">
        <v>212</v>
      </c>
      <c r="H345" s="170" t="s">
        <v>500</v>
      </c>
      <c r="I345" s="85" t="s">
        <v>736</v>
      </c>
      <c r="J345" s="87">
        <v>1</v>
      </c>
      <c r="K345" s="87">
        <v>5</v>
      </c>
      <c r="L345" s="88" t="str">
        <f>IF(G345="Fertilize",GOTO L345,"")</f>
        <v/>
      </c>
      <c r="M345" s="89" t="str">
        <f t="shared" si="57"/>
        <v/>
      </c>
      <c r="N345" s="85" t="str">
        <f>IF(G345="fertilize",GOTO N345,"")</f>
        <v/>
      </c>
      <c r="O345" s="89" t="str">
        <f t="shared" si="58"/>
        <v/>
      </c>
      <c r="P345" s="89" t="str">
        <f t="shared" si="59"/>
        <v/>
      </c>
      <c r="Q345" s="87" t="str">
        <f>IF(G345="compost",GOTO Q345,"")</f>
        <v/>
      </c>
      <c r="R345" s="88" t="str">
        <f>IF(G345="compost",GOTO R345,"")</f>
        <v/>
      </c>
      <c r="S345" s="85" t="str">
        <f>IF(G345="compost",GOTO S345,"")</f>
        <v/>
      </c>
      <c r="T345" s="85" t="str">
        <f>IF(G345="compost",GOTO T345,"")</f>
        <v/>
      </c>
      <c r="U345" s="85" t="str">
        <f>IF(G345="compost",GOTO U345,"")</f>
        <v/>
      </c>
      <c r="V345" s="85" t="str">
        <f>IF(G345="compost",GOTO V345,"")</f>
        <v/>
      </c>
      <c r="W345" s="85" t="str">
        <f>IF(G345="compost",GOTO W345,"")</f>
        <v/>
      </c>
      <c r="X345" s="170" t="str">
        <f>IF(G345="maintenance, garden",GOTO X345,IF(G345="Table",GOTO X345,IF(G345="maintenance, project",GOTO X345,"")))</f>
        <v/>
      </c>
      <c r="Y345" s="85" t="str">
        <f>IF(G345="Maintenance, garden",GOTO Y345,IF(G345="Table",GOTO Y345,IF(G345="maintenance, project",GOTO Y345,"")))</f>
        <v/>
      </c>
    </row>
    <row r="346" spans="1:25" s="85" customFormat="1" ht="19.5" customHeight="1" x14ac:dyDescent="0.3">
      <c r="A346" s="86">
        <v>45295</v>
      </c>
      <c r="B346" s="85" t="s">
        <v>376</v>
      </c>
      <c r="C346" s="85" t="s">
        <v>399</v>
      </c>
      <c r="D346" s="85" t="s">
        <v>494</v>
      </c>
      <c r="E346" s="85">
        <v>2</v>
      </c>
      <c r="F346" s="85" t="s">
        <v>726</v>
      </c>
      <c r="G346" s="85" t="s">
        <v>212</v>
      </c>
      <c r="H346" s="170" t="s">
        <v>737</v>
      </c>
      <c r="I346" s="85" t="s">
        <v>483</v>
      </c>
      <c r="J346" s="87">
        <v>0</v>
      </c>
      <c r="K346" s="87">
        <v>7</v>
      </c>
      <c r="L346" s="88" t="str">
        <f>IF(G346="Fertilize",GOTO L346,"")</f>
        <v/>
      </c>
      <c r="M346" s="89" t="str">
        <f t="shared" si="57"/>
        <v/>
      </c>
      <c r="N346" s="85" t="str">
        <f>IF(G346="fertilize",GOTO N346,"")</f>
        <v/>
      </c>
      <c r="O346" s="89" t="str">
        <f t="shared" si="58"/>
        <v/>
      </c>
      <c r="P346" s="89" t="str">
        <f t="shared" si="59"/>
        <v/>
      </c>
      <c r="Q346" s="87" t="str">
        <f>IF(G346="compost",GOTO Q346,"")</f>
        <v/>
      </c>
      <c r="R346" s="88" t="str">
        <f>IF(G346="compost",GOTO R346,"")</f>
        <v/>
      </c>
      <c r="S346" s="85" t="str">
        <f>IF(G346="compost",GOTO S346,"")</f>
        <v/>
      </c>
      <c r="T346" s="85" t="str">
        <f>IF(G346="compost",GOTO T346,"")</f>
        <v/>
      </c>
      <c r="U346" s="85" t="str">
        <f>IF(G346="compost",GOTO U346,"")</f>
        <v/>
      </c>
      <c r="V346" s="85" t="str">
        <f>IF(G346="compost",GOTO V346,"")</f>
        <v/>
      </c>
      <c r="W346" s="85" t="str">
        <f>IF(G346="compost",GOTO W346,"")</f>
        <v/>
      </c>
      <c r="X346" s="170" t="str">
        <f>IF(G346="maintenance, garden",GOTO X346,IF(G346="Table",GOTO X346,IF(G346="maintenance, project",GOTO X346,"")))</f>
        <v/>
      </c>
      <c r="Y346" s="85" t="str">
        <f>IF(G346="Maintenance, garden",GOTO Y346,IF(G346="Table",GOTO Y346,IF(G346="maintenance, project",GOTO Y346,"")))</f>
        <v/>
      </c>
    </row>
    <row r="347" spans="1:25" s="85" customFormat="1" ht="19.5" customHeight="1" x14ac:dyDescent="0.3">
      <c r="A347" s="86">
        <v>45295</v>
      </c>
      <c r="B347" s="85" t="s">
        <v>376</v>
      </c>
      <c r="C347" s="85" t="s">
        <v>399</v>
      </c>
      <c r="D347" s="85" t="s">
        <v>494</v>
      </c>
      <c r="E347" s="85">
        <v>2</v>
      </c>
      <c r="F347" s="85" t="s">
        <v>726</v>
      </c>
      <c r="G347" s="85" t="s">
        <v>212</v>
      </c>
      <c r="H347" s="170" t="s">
        <v>604</v>
      </c>
      <c r="I347" s="85" t="s">
        <v>738</v>
      </c>
      <c r="J347" s="87">
        <v>0</v>
      </c>
      <c r="K347" s="87">
        <v>5</v>
      </c>
      <c r="L347" s="88" t="str">
        <f>IF(G347="Fertilize",GOTO L347,"")</f>
        <v/>
      </c>
      <c r="M347" s="89" t="str">
        <f t="shared" si="57"/>
        <v/>
      </c>
      <c r="N347" s="85" t="str">
        <f>IF(G347="fertilize",GOTO N347,"")</f>
        <v/>
      </c>
      <c r="O347" s="89" t="str">
        <f t="shared" si="58"/>
        <v/>
      </c>
      <c r="P347" s="89" t="str">
        <f t="shared" si="59"/>
        <v/>
      </c>
      <c r="Q347" s="87" t="str">
        <f>IF(G347="compost",GOTO Q347,"")</f>
        <v/>
      </c>
      <c r="R347" s="88" t="str">
        <f>IF(G347="compost",GOTO R347,"")</f>
        <v/>
      </c>
      <c r="S347" s="85" t="str">
        <f>IF(G347="compost",GOTO S347,"")</f>
        <v/>
      </c>
      <c r="T347" s="85" t="str">
        <f>IF(G347="compost",GOTO T347,"")</f>
        <v/>
      </c>
      <c r="U347" s="85" t="str">
        <f>IF(G347="compost",GOTO U347,"")</f>
        <v/>
      </c>
      <c r="V347" s="85" t="str">
        <f>IF(G347="compost",GOTO V347,"")</f>
        <v/>
      </c>
      <c r="W347" s="85" t="str">
        <f>IF(G347="compost",GOTO W347,"")</f>
        <v/>
      </c>
      <c r="X347" s="170" t="str">
        <f>IF(G347="maintenance, garden",GOTO X347,IF(G347="Table",GOTO X347,IF(G347="maintenance, project",GOTO X347,"")))</f>
        <v/>
      </c>
      <c r="Y347" s="85" t="str">
        <f>IF(G347="Maintenance, garden",GOTO Y347,IF(G347="Table",GOTO Y347,IF(G347="maintenance, project",GOTO Y347,"")))</f>
        <v/>
      </c>
    </row>
    <row r="348" spans="1:25" s="85" customFormat="1" ht="19.5" customHeight="1" x14ac:dyDescent="0.3">
      <c r="A348" s="86">
        <v>45295</v>
      </c>
      <c r="B348" s="85" t="s">
        <v>376</v>
      </c>
      <c r="C348" s="85" t="s">
        <v>399</v>
      </c>
      <c r="D348" s="85" t="s">
        <v>430</v>
      </c>
      <c r="E348" s="85">
        <v>3</v>
      </c>
      <c r="F348" s="85" t="s">
        <v>516</v>
      </c>
      <c r="G348" s="85" t="s">
        <v>212</v>
      </c>
      <c r="H348" s="170" t="s">
        <v>739</v>
      </c>
      <c r="I348" s="85" t="s">
        <v>388</v>
      </c>
      <c r="J348" s="87">
        <v>0</v>
      </c>
      <c r="K348" s="87">
        <v>0</v>
      </c>
      <c r="L348" s="88" t="str">
        <f>IF(G348="Fertilize",GOTO L348,"")</f>
        <v/>
      </c>
      <c r="M348" s="89" t="str">
        <f t="shared" si="57"/>
        <v/>
      </c>
      <c r="N348" s="85" t="str">
        <f>IF(G348="fertilize",GOTO N348,"")</f>
        <v/>
      </c>
      <c r="O348" s="89" t="str">
        <f t="shared" si="58"/>
        <v/>
      </c>
      <c r="P348" s="89" t="str">
        <f t="shared" si="59"/>
        <v/>
      </c>
      <c r="Q348" s="87" t="str">
        <f>IF(G348="compost",GOTO Q348,"")</f>
        <v/>
      </c>
      <c r="R348" s="88" t="str">
        <f>IF(G348="compost",GOTO R348,"")</f>
        <v/>
      </c>
      <c r="S348" s="85" t="str">
        <f>IF(G348="compost",GOTO S348,"")</f>
        <v/>
      </c>
      <c r="T348" s="85" t="str">
        <f>IF(G348="compost",GOTO T348,"")</f>
        <v/>
      </c>
      <c r="U348" s="85" t="str">
        <f>IF(G348="compost",GOTO U348,"")</f>
        <v/>
      </c>
      <c r="V348" s="85" t="str">
        <f>IF(G348="compost",GOTO V348,"")</f>
        <v/>
      </c>
      <c r="W348" s="85" t="str">
        <f>IF(G348="compost",GOTO W348,"")</f>
        <v/>
      </c>
      <c r="X348" s="170" t="str">
        <f>IF(G348="maintenance, garden",GOTO X348,IF(G348="Table",GOTO X348,IF(G348="maintenance, project",GOTO X348,"")))</f>
        <v/>
      </c>
      <c r="Y348" s="85" t="str">
        <f>IF(G348="Maintenance, garden",GOTO Y348,IF(G348="Table",GOTO Y348,IF(G348="maintenance, project",GOTO Y348,"")))</f>
        <v/>
      </c>
    </row>
    <row r="349" spans="1:25" s="85" customFormat="1" ht="19.5" customHeight="1" x14ac:dyDescent="0.3">
      <c r="A349" s="86">
        <v>45295</v>
      </c>
      <c r="B349" s="85" t="s">
        <v>376</v>
      </c>
      <c r="C349" s="85" t="s">
        <v>399</v>
      </c>
      <c r="D349" s="85" t="s">
        <v>740</v>
      </c>
      <c r="E349" s="85">
        <v>4</v>
      </c>
      <c r="F349" s="85" t="s">
        <v>741</v>
      </c>
      <c r="G349" s="85" t="s">
        <v>373</v>
      </c>
      <c r="H349" s="170" t="str">
        <f>IF(A349="","",IF(G349="maintenance, garden","",IF(G349="maintenance, project","",IF(G349="compost","",GOTO I349))))</f>
        <v/>
      </c>
      <c r="I349" s="85" t="str">
        <f>IF(A349="","",IF(G349="compost","",GOTO I349))</f>
        <v/>
      </c>
      <c r="J349" s="87" t="str">
        <f>IF(G349="Harvest",GOTO J349,"")</f>
        <v/>
      </c>
      <c r="K349" s="87" t="str">
        <f>IF(G349="Harvest",GOTO K349,"")</f>
        <v/>
      </c>
      <c r="L349" s="88" t="str">
        <f>IF(G349="Fertilize",GOTO L349,"")</f>
        <v/>
      </c>
      <c r="M349" s="89" t="str">
        <f t="shared" si="57"/>
        <v/>
      </c>
      <c r="N349" s="85" t="str">
        <f>IF(G349="fertilize",GOTO N349,"")</f>
        <v/>
      </c>
      <c r="O349" s="89" t="str">
        <f t="shared" si="58"/>
        <v/>
      </c>
      <c r="P349" s="89" t="str">
        <f t="shared" si="59"/>
        <v/>
      </c>
      <c r="Q349" s="87">
        <v>64</v>
      </c>
      <c r="R349" s="88" t="s">
        <v>113</v>
      </c>
      <c r="S349" s="198">
        <v>2.5</v>
      </c>
      <c r="T349" s="85">
        <v>90</v>
      </c>
      <c r="U349" s="85">
        <v>82</v>
      </c>
      <c r="V349" s="85">
        <v>51</v>
      </c>
      <c r="W349" s="85" t="s">
        <v>742</v>
      </c>
      <c r="X349" s="170" t="str">
        <f>IF(G349="maintenance, garden",GOTO X349,IF(G349="Table",GOTO X349,IF(G349="maintenance, project",GOTO X349,"")))</f>
        <v/>
      </c>
      <c r="Y349" s="85" t="str">
        <f>IF(G349="Maintenance, garden",GOTO Y349,IF(G349="Table",GOTO Y349,IF(G349="maintenance, project",GOTO Y349,"")))</f>
        <v/>
      </c>
    </row>
    <row r="350" spans="1:25" s="85" customFormat="1" ht="19.5" customHeight="1" x14ac:dyDescent="0.3">
      <c r="A350" s="86">
        <v>45295</v>
      </c>
      <c r="B350" s="85" t="s">
        <v>376</v>
      </c>
      <c r="C350" s="85" t="s">
        <v>399</v>
      </c>
      <c r="D350" s="85" t="s">
        <v>632</v>
      </c>
      <c r="E350" s="85">
        <v>5</v>
      </c>
      <c r="F350" s="85" t="s">
        <v>485</v>
      </c>
      <c r="G350" s="85" t="s">
        <v>212</v>
      </c>
      <c r="H350" s="170" t="s">
        <v>496</v>
      </c>
      <c r="I350" s="85" t="s">
        <v>743</v>
      </c>
      <c r="J350" s="87">
        <v>8</v>
      </c>
      <c r="K350" s="87">
        <v>12</v>
      </c>
      <c r="L350" s="88" t="str">
        <f>IF(G350="Fertilize",GOTO L350,"")</f>
        <v/>
      </c>
      <c r="M350" s="89" t="str">
        <f t="shared" si="57"/>
        <v/>
      </c>
      <c r="N350" s="85" t="str">
        <f>IF(G350="fertilize",GOTO N350,"")</f>
        <v/>
      </c>
      <c r="O350" s="89" t="str">
        <f t="shared" si="58"/>
        <v/>
      </c>
      <c r="P350" s="89" t="str">
        <f t="shared" si="59"/>
        <v/>
      </c>
      <c r="Q350" s="87" t="str">
        <f>IF(G350="compost",GOTO Q350,"")</f>
        <v/>
      </c>
      <c r="R350" s="88" t="str">
        <f>IF(G350="compost",GOTO R350,"")</f>
        <v/>
      </c>
      <c r="S350" s="85" t="str">
        <f>IF(G350="compost",GOTO S350,"")</f>
        <v/>
      </c>
      <c r="T350" s="85" t="str">
        <f>IF(G350="compost",GOTO T350,"")</f>
        <v/>
      </c>
      <c r="U350" s="85" t="str">
        <f>IF(G350="compost",GOTO U350,"")</f>
        <v/>
      </c>
      <c r="V350" s="85" t="str">
        <f>IF(G350="compost",GOTO V350,"")</f>
        <v/>
      </c>
      <c r="W350" s="85" t="str">
        <f>IF(G350="compost",GOTO W350,"")</f>
        <v/>
      </c>
      <c r="X350" s="170" t="str">
        <f>IF(G350="maintenance, garden",GOTO X350,IF(G350="Table",GOTO X350,IF(G350="maintenance, project",GOTO X350,"")))</f>
        <v/>
      </c>
      <c r="Y350" s="85" t="str">
        <f>IF(G350="Maintenance, garden",GOTO Y350,IF(G350="Table",GOTO Y350,IF(G350="maintenance, project",GOTO Y350,"")))</f>
        <v/>
      </c>
    </row>
    <row r="351" spans="1:25" s="85" customFormat="1" ht="19.5" customHeight="1" x14ac:dyDescent="0.3">
      <c r="A351" s="86">
        <v>45295</v>
      </c>
      <c r="B351" s="85" t="s">
        <v>376</v>
      </c>
      <c r="C351" s="85" t="s">
        <v>399</v>
      </c>
      <c r="D351" s="85" t="s">
        <v>744</v>
      </c>
      <c r="E351" s="85">
        <v>6</v>
      </c>
      <c r="F351" s="85" t="s">
        <v>482</v>
      </c>
      <c r="G351" s="85" t="s">
        <v>212</v>
      </c>
      <c r="H351" s="170" t="s">
        <v>745</v>
      </c>
      <c r="I351" s="85" t="s">
        <v>483</v>
      </c>
      <c r="J351" s="87">
        <v>1</v>
      </c>
      <c r="K351" s="87">
        <v>8</v>
      </c>
      <c r="L351" s="88" t="str">
        <f>IF(G351="Fertilize",GOTO L351,"")</f>
        <v/>
      </c>
      <c r="M351" s="89" t="str">
        <f t="shared" si="57"/>
        <v/>
      </c>
      <c r="N351" s="85" t="str">
        <f>IF(G351="fertilize",GOTO N351,"")</f>
        <v/>
      </c>
      <c r="O351" s="89" t="str">
        <f t="shared" si="58"/>
        <v/>
      </c>
      <c r="P351" s="89" t="str">
        <f t="shared" si="59"/>
        <v/>
      </c>
      <c r="Q351" s="87" t="str">
        <f>IF(G351="compost",GOTO Q351,"")</f>
        <v/>
      </c>
      <c r="R351" s="88" t="str">
        <f>IF(G351="compost",GOTO R351,"")</f>
        <v/>
      </c>
      <c r="S351" s="85" t="str">
        <f>IF(G351="compost",GOTO S351,"")</f>
        <v/>
      </c>
      <c r="T351" s="85" t="str">
        <f>IF(G351="compost",GOTO T351,"")</f>
        <v/>
      </c>
      <c r="U351" s="85" t="str">
        <f>IF(G351="compost",GOTO U351,"")</f>
        <v/>
      </c>
      <c r="V351" s="85" t="str">
        <f>IF(G351="compost",GOTO V351,"")</f>
        <v/>
      </c>
      <c r="W351" s="85" t="str">
        <f>IF(G351="compost",GOTO W351,"")</f>
        <v/>
      </c>
      <c r="X351" s="170" t="str">
        <f>IF(G351="maintenance, garden",GOTO X351,IF(G351="Table",GOTO X351,IF(G351="maintenance, project",GOTO X351,"")))</f>
        <v/>
      </c>
      <c r="Y351" s="85" t="str">
        <f>IF(G351="Maintenance, garden",GOTO Y351,IF(G351="Table",GOTO Y351,IF(G351="maintenance, project",GOTO Y351,"")))</f>
        <v/>
      </c>
    </row>
    <row r="352" spans="1:25" s="85" customFormat="1" ht="19.5" customHeight="1" x14ac:dyDescent="0.3">
      <c r="A352" s="86">
        <v>45295</v>
      </c>
      <c r="B352" s="85" t="s">
        <v>376</v>
      </c>
      <c r="C352" s="85" t="s">
        <v>399</v>
      </c>
      <c r="D352" s="85" t="s">
        <v>744</v>
      </c>
      <c r="E352" s="85">
        <v>6</v>
      </c>
      <c r="F352" s="85" t="s">
        <v>482</v>
      </c>
      <c r="G352" s="85" t="s">
        <v>212</v>
      </c>
      <c r="H352" s="170" t="s">
        <v>546</v>
      </c>
      <c r="I352" s="85" t="s">
        <v>713</v>
      </c>
      <c r="J352" s="87">
        <v>3</v>
      </c>
      <c r="K352" s="87">
        <v>7</v>
      </c>
      <c r="L352" s="88" t="str">
        <f>IF(G352="Fertilize",GOTO L352,"")</f>
        <v/>
      </c>
      <c r="M352" s="89" t="str">
        <f t="shared" si="57"/>
        <v/>
      </c>
      <c r="N352" s="85" t="str">
        <f>IF(G352="fertilize",GOTO N352,"")</f>
        <v/>
      </c>
      <c r="O352" s="89" t="str">
        <f t="shared" si="58"/>
        <v/>
      </c>
      <c r="P352" s="89" t="str">
        <f t="shared" si="59"/>
        <v/>
      </c>
      <c r="Q352" s="87" t="str">
        <f>IF(G352="compost",GOTO Q352,"")</f>
        <v/>
      </c>
      <c r="R352" s="88" t="str">
        <f>IF(G352="compost",GOTO R352,"")</f>
        <v/>
      </c>
      <c r="S352" s="85" t="str">
        <f>IF(G352="compost",GOTO S352,"")</f>
        <v/>
      </c>
      <c r="T352" s="85" t="str">
        <f>IF(G352="compost",GOTO T352,"")</f>
        <v/>
      </c>
      <c r="U352" s="85" t="str">
        <f>IF(G352="compost",GOTO U352,"")</f>
        <v/>
      </c>
      <c r="V352" s="85" t="str">
        <f>IF(G352="compost",GOTO V352,"")</f>
        <v/>
      </c>
      <c r="W352" s="85" t="str">
        <f>IF(G352="compost",GOTO W352,"")</f>
        <v/>
      </c>
      <c r="X352" s="170" t="str">
        <f>IF(G352="maintenance, garden",GOTO X352,IF(G352="Table",GOTO X352,IF(G352="maintenance, project",GOTO X352,"")))</f>
        <v/>
      </c>
      <c r="Y352" s="85" t="str">
        <f>IF(G352="Maintenance, garden",GOTO Y352,IF(G352="Table",GOTO Y352,IF(G352="maintenance, project",GOTO Y352,"")))</f>
        <v/>
      </c>
    </row>
    <row r="353" spans="1:25" s="85" customFormat="1" ht="19.5" customHeight="1" x14ac:dyDescent="0.3">
      <c r="A353" s="86">
        <v>45297</v>
      </c>
      <c r="B353" s="85" t="s">
        <v>113</v>
      </c>
      <c r="C353" s="85" t="s">
        <v>113</v>
      </c>
      <c r="D353" s="85" t="s">
        <v>211</v>
      </c>
      <c r="E353" s="85" t="s">
        <v>113</v>
      </c>
      <c r="F353" s="85" t="s">
        <v>113</v>
      </c>
      <c r="G353" s="85" t="s">
        <v>237</v>
      </c>
      <c r="H353" s="170" t="str">
        <f>IF(A353="","",IF(G353="maintenance, garden","",IF(G353="maintenance, project","",IF(G353="compost","",GOTO I353))))</f>
        <v/>
      </c>
      <c r="I353" s="85" t="s">
        <v>556</v>
      </c>
      <c r="J353" s="87" t="str">
        <f>IF(G353="Harvest",GOTO J353,"")</f>
        <v/>
      </c>
      <c r="K353" s="87" t="str">
        <f>IF(G353="Harvest",GOTO K353,"")</f>
        <v/>
      </c>
      <c r="L353" s="88" t="str">
        <f>IF(G353="Fertilize",GOTO L353,"")</f>
        <v/>
      </c>
      <c r="M353" s="89" t="str">
        <f t="shared" ref="M353:M360" si="60">IF(G353="Fertilize",A353+14,"")</f>
        <v/>
      </c>
      <c r="N353" s="85" t="str">
        <f>IF(G353="fertilize",GOTO N353,"")</f>
        <v/>
      </c>
      <c r="O353" s="89" t="str">
        <f t="shared" ref="O353:O360" si="61">IF(G353="Plant",H353,"")</f>
        <v/>
      </c>
      <c r="P353" s="89" t="str">
        <f t="shared" ref="P353:P360" si="62">IF(G353="Plant", A353+14,"")</f>
        <v/>
      </c>
      <c r="Q353" s="87" t="str">
        <f>IF(G353="compost",GOTO Q353,"")</f>
        <v/>
      </c>
      <c r="R353" s="88" t="str">
        <f>IF(G353="compost",GOTO R353,"")</f>
        <v/>
      </c>
      <c r="S353" s="85" t="str">
        <f>IF(G353="compost",GOTO S353,"")</f>
        <v/>
      </c>
      <c r="T353" s="85" t="str">
        <f>IF(G353="compost",GOTO T353,"")</f>
        <v/>
      </c>
      <c r="U353" s="85" t="str">
        <f>IF(G353="compost",GOTO U353,"")</f>
        <v/>
      </c>
      <c r="V353" s="85" t="str">
        <f>IF(G353="compost",GOTO V353,"")</f>
        <v/>
      </c>
      <c r="W353" s="85" t="str">
        <f>IF(G353="compost",GOTO W353,"")</f>
        <v/>
      </c>
      <c r="X353" s="170" t="s">
        <v>749</v>
      </c>
      <c r="Y353" s="85" t="s">
        <v>750</v>
      </c>
    </row>
    <row r="354" spans="1:25" s="85" customFormat="1" ht="19.5" customHeight="1" x14ac:dyDescent="0.3">
      <c r="A354" s="86">
        <v>45297</v>
      </c>
      <c r="B354" s="85" t="s">
        <v>113</v>
      </c>
      <c r="C354" s="85" t="s">
        <v>211</v>
      </c>
      <c r="D354" s="85" t="s">
        <v>113</v>
      </c>
      <c r="E354" s="85" t="s">
        <v>113</v>
      </c>
      <c r="F354" s="85" t="s">
        <v>113</v>
      </c>
      <c r="G354" s="85" t="s">
        <v>212</v>
      </c>
      <c r="H354" s="170" t="s">
        <v>393</v>
      </c>
      <c r="I354" s="85" t="s">
        <v>344</v>
      </c>
      <c r="J354" s="87">
        <v>2</v>
      </c>
      <c r="K354" s="87">
        <v>12</v>
      </c>
      <c r="L354" s="88" t="str">
        <f>IF(G354="Fertilize",GOTO L354,"")</f>
        <v/>
      </c>
      <c r="M354" s="89" t="str">
        <f t="shared" si="60"/>
        <v/>
      </c>
      <c r="N354" s="85" t="str">
        <f>IF(G354="fertilize",GOTO N354,"")</f>
        <v/>
      </c>
      <c r="O354" s="89" t="str">
        <f t="shared" si="61"/>
        <v/>
      </c>
      <c r="P354" s="89" t="str">
        <f t="shared" si="62"/>
        <v/>
      </c>
      <c r="Q354" s="87" t="str">
        <f>IF(G354="compost",GOTO Q354,"")</f>
        <v/>
      </c>
      <c r="R354" s="88" t="str">
        <f>IF(G354="compost",GOTO R354,"")</f>
        <v/>
      </c>
      <c r="S354" s="85" t="str">
        <f>IF(G354="compost",GOTO S354,"")</f>
        <v/>
      </c>
      <c r="T354" s="85" t="str">
        <f>IF(G354="compost",GOTO T354,"")</f>
        <v/>
      </c>
      <c r="U354" s="85" t="str">
        <f>IF(G354="compost",GOTO U354,"")</f>
        <v/>
      </c>
      <c r="V354" s="85" t="str">
        <f>IF(G354="compost",GOTO V354,"")</f>
        <v/>
      </c>
      <c r="W354" s="85" t="str">
        <f>IF(G354="compost",GOTO W354,"")</f>
        <v/>
      </c>
      <c r="X354" s="170" t="str">
        <f>IF(G354="maintenance, garden",GOTO X354,IF(G354="Table",GOTO X354,IF(G354="maintenance, project",GOTO X354,"")))</f>
        <v/>
      </c>
      <c r="Y354" s="85" t="str">
        <f>IF(G354="Maintenance, garden",GOTO Y354,IF(G354="Table",GOTO Y354,IF(G354="maintenance, project",GOTO Y354,"")))</f>
        <v/>
      </c>
    </row>
    <row r="355" spans="1:25" s="85" customFormat="1" ht="19.5" customHeight="1" x14ac:dyDescent="0.3">
      <c r="A355" s="86">
        <v>45297</v>
      </c>
      <c r="B355" s="85" t="s">
        <v>113</v>
      </c>
      <c r="C355" s="85" t="s">
        <v>211</v>
      </c>
      <c r="D355" s="85" t="s">
        <v>113</v>
      </c>
      <c r="E355" s="85" t="s">
        <v>113</v>
      </c>
      <c r="F355" s="85" t="s">
        <v>113</v>
      </c>
      <c r="G355" s="85" t="s">
        <v>212</v>
      </c>
      <c r="H355" s="170" t="s">
        <v>359</v>
      </c>
      <c r="I355" s="85" t="s">
        <v>247</v>
      </c>
      <c r="J355" s="87">
        <v>0</v>
      </c>
      <c r="K355" s="87">
        <v>3</v>
      </c>
      <c r="L355" s="88" t="str">
        <f>IF(G355="Fertilize",GOTO L355,"")</f>
        <v/>
      </c>
      <c r="M355" s="89" t="str">
        <f t="shared" si="60"/>
        <v/>
      </c>
      <c r="N355" s="85" t="str">
        <f>IF(G355="fertilize",GOTO N355,"")</f>
        <v/>
      </c>
      <c r="O355" s="89" t="str">
        <f t="shared" si="61"/>
        <v/>
      </c>
      <c r="P355" s="89" t="str">
        <f t="shared" si="62"/>
        <v/>
      </c>
      <c r="Q355" s="87" t="str">
        <f>IF(G355="compost",GOTO Q355,"")</f>
        <v/>
      </c>
      <c r="R355" s="88" t="str">
        <f>IF(G355="compost",GOTO R355,"")</f>
        <v/>
      </c>
      <c r="S355" s="85" t="str">
        <f>IF(G355="compost",GOTO S355,"")</f>
        <v/>
      </c>
      <c r="T355" s="85" t="str">
        <f>IF(G355="compost",GOTO T355,"")</f>
        <v/>
      </c>
      <c r="U355" s="85" t="str">
        <f>IF(G355="compost",GOTO U355,"")</f>
        <v/>
      </c>
      <c r="V355" s="85" t="str">
        <f>IF(G355="compost",GOTO V355,"")</f>
        <v/>
      </c>
      <c r="W355" s="85" t="str">
        <f>IF(G355="compost",GOTO W355,"")</f>
        <v/>
      </c>
      <c r="X355" s="170" t="str">
        <f>IF(G355="maintenance, garden",GOTO X355,IF(G355="Table",GOTO X355,IF(G355="maintenance, project",GOTO X355,"")))</f>
        <v/>
      </c>
      <c r="Y355" s="85" t="str">
        <f>IF(G355="Maintenance, garden",GOTO Y355,IF(G355="Table",GOTO Y355,IF(G355="maintenance, project",GOTO Y355,"")))</f>
        <v/>
      </c>
    </row>
    <row r="356" spans="1:25" s="85" customFormat="1" ht="19.5" customHeight="1" x14ac:dyDescent="0.3">
      <c r="A356" s="86">
        <v>45297</v>
      </c>
      <c r="B356" s="85" t="s">
        <v>113</v>
      </c>
      <c r="C356" s="85" t="s">
        <v>211</v>
      </c>
      <c r="D356" s="85" t="s">
        <v>113</v>
      </c>
      <c r="E356" s="85" t="s">
        <v>113</v>
      </c>
      <c r="F356" s="85" t="s">
        <v>113</v>
      </c>
      <c r="G356" s="85" t="s">
        <v>212</v>
      </c>
      <c r="H356" s="170" t="s">
        <v>496</v>
      </c>
      <c r="I356" s="85" t="s">
        <v>556</v>
      </c>
      <c r="J356" s="87">
        <v>2</v>
      </c>
      <c r="K356" s="87">
        <v>14</v>
      </c>
      <c r="L356" s="88" t="str">
        <f>IF(G356="Fertilize",GOTO L356,"")</f>
        <v/>
      </c>
      <c r="M356" s="89" t="str">
        <f t="shared" si="60"/>
        <v/>
      </c>
      <c r="N356" s="85" t="str">
        <f>IF(G356="fertilize",GOTO N356,"")</f>
        <v/>
      </c>
      <c r="O356" s="89" t="str">
        <f t="shared" si="61"/>
        <v/>
      </c>
      <c r="P356" s="89" t="str">
        <f t="shared" si="62"/>
        <v/>
      </c>
      <c r="Q356" s="87" t="str">
        <f>IF(G356="compost",GOTO Q356,"")</f>
        <v/>
      </c>
      <c r="R356" s="88" t="str">
        <f>IF(G356="compost",GOTO R356,"")</f>
        <v/>
      </c>
      <c r="S356" s="85" t="str">
        <f>IF(G356="compost",GOTO S356,"")</f>
        <v/>
      </c>
      <c r="T356" s="85" t="str">
        <f>IF(G356="compost",GOTO T356,"")</f>
        <v/>
      </c>
      <c r="U356" s="85" t="str">
        <f>IF(G356="compost",GOTO U356,"")</f>
        <v/>
      </c>
      <c r="V356" s="85" t="str">
        <f>IF(G356="compost",GOTO V356,"")</f>
        <v/>
      </c>
      <c r="W356" s="85" t="str">
        <f>IF(G356="compost",GOTO W356,"")</f>
        <v/>
      </c>
      <c r="X356" s="170" t="str">
        <f>IF(G356="maintenance, garden",GOTO X356,IF(G356="Table",GOTO X356,IF(G356="maintenance, project",GOTO X356,"")))</f>
        <v/>
      </c>
      <c r="Y356" s="85" t="str">
        <f>IF(G356="Maintenance, garden",GOTO Y356,IF(G356="Table",GOTO Y356,IF(G356="maintenance, project",GOTO Y356,"")))</f>
        <v/>
      </c>
    </row>
    <row r="357" spans="1:25" s="85" customFormat="1" ht="19.5" customHeight="1" x14ac:dyDescent="0.3">
      <c r="A357" s="86">
        <v>45297</v>
      </c>
      <c r="B357" s="85" t="s">
        <v>113</v>
      </c>
      <c r="C357" s="85" t="s">
        <v>211</v>
      </c>
      <c r="D357" s="85" t="s">
        <v>113</v>
      </c>
      <c r="E357" s="85" t="s">
        <v>113</v>
      </c>
      <c r="F357" s="85" t="s">
        <v>113</v>
      </c>
      <c r="G357" s="85" t="s">
        <v>212</v>
      </c>
      <c r="H357" s="170" t="s">
        <v>594</v>
      </c>
      <c r="I357" s="85" t="s">
        <v>738</v>
      </c>
      <c r="J357" s="87">
        <v>0</v>
      </c>
      <c r="K357" s="87">
        <v>6</v>
      </c>
      <c r="L357" s="88" t="str">
        <f>IF(G357="Fertilize",GOTO L357,"")</f>
        <v/>
      </c>
      <c r="M357" s="89" t="str">
        <f t="shared" si="60"/>
        <v/>
      </c>
      <c r="N357" s="85" t="str">
        <f>IF(G357="fertilize",GOTO N357,"")</f>
        <v/>
      </c>
      <c r="O357" s="89" t="str">
        <f t="shared" si="61"/>
        <v/>
      </c>
      <c r="P357" s="89" t="str">
        <f t="shared" si="62"/>
        <v/>
      </c>
      <c r="Q357" s="87" t="str">
        <f>IF(G357="compost",GOTO Q357,"")</f>
        <v/>
      </c>
      <c r="R357" s="88" t="str">
        <f>IF(G357="compost",GOTO R357,"")</f>
        <v/>
      </c>
      <c r="S357" s="85" t="str">
        <f>IF(G357="compost",GOTO S357,"")</f>
        <v/>
      </c>
      <c r="T357" s="85" t="str">
        <f>IF(G357="compost",GOTO T357,"")</f>
        <v/>
      </c>
      <c r="U357" s="85" t="str">
        <f>IF(G357="compost",GOTO U357,"")</f>
        <v/>
      </c>
      <c r="V357" s="85" t="str">
        <f>IF(G357="compost",GOTO V357,"")</f>
        <v/>
      </c>
      <c r="W357" s="85" t="str">
        <f>IF(G357="compost",GOTO W357,"")</f>
        <v/>
      </c>
      <c r="X357" s="170" t="str">
        <f>IF(G357="maintenance, garden",GOTO X357,IF(G357="Table",GOTO X357,IF(G357="maintenance, project",GOTO X357,"")))</f>
        <v/>
      </c>
      <c r="Y357" s="85" t="str">
        <f>IF(G357="Maintenance, garden",GOTO Y357,IF(G357="Table",GOTO Y357,IF(G357="maintenance, project",GOTO Y357,"")))</f>
        <v/>
      </c>
    </row>
    <row r="358" spans="1:25" s="85" customFormat="1" ht="19.5" customHeight="1" x14ac:dyDescent="0.3">
      <c r="A358" s="86">
        <v>45297</v>
      </c>
      <c r="B358" s="85" t="s">
        <v>113</v>
      </c>
      <c r="C358" s="85" t="s">
        <v>211</v>
      </c>
      <c r="D358" s="85" t="s">
        <v>113</v>
      </c>
      <c r="E358" s="85" t="s">
        <v>113</v>
      </c>
      <c r="F358" s="85" t="s">
        <v>113</v>
      </c>
      <c r="G358" s="85" t="s">
        <v>212</v>
      </c>
      <c r="H358" s="170" t="s">
        <v>707</v>
      </c>
      <c r="I358" s="85" t="s">
        <v>751</v>
      </c>
      <c r="J358" s="87">
        <v>0</v>
      </c>
      <c r="K358" s="87">
        <v>6</v>
      </c>
      <c r="L358" s="88" t="str">
        <f>IF(G358="Fertilize",GOTO L358,"")</f>
        <v/>
      </c>
      <c r="M358" s="89" t="str">
        <f t="shared" si="60"/>
        <v/>
      </c>
      <c r="N358" s="85" t="str">
        <f>IF(G358="fertilize",GOTO N358,"")</f>
        <v/>
      </c>
      <c r="O358" s="89" t="str">
        <f t="shared" si="61"/>
        <v/>
      </c>
      <c r="P358" s="89" t="str">
        <f t="shared" si="62"/>
        <v/>
      </c>
      <c r="Q358" s="87" t="str">
        <f>IF(G358="compost",GOTO Q358,"")</f>
        <v/>
      </c>
      <c r="R358" s="88" t="str">
        <f>IF(G358="compost",GOTO R358,"")</f>
        <v/>
      </c>
      <c r="S358" s="85" t="str">
        <f>IF(G358="compost",GOTO S358,"")</f>
        <v/>
      </c>
      <c r="T358" s="85" t="str">
        <f>IF(G358="compost",GOTO T358,"")</f>
        <v/>
      </c>
      <c r="U358" s="85" t="str">
        <f>IF(G358="compost",GOTO U358,"")</f>
        <v/>
      </c>
      <c r="V358" s="85" t="str">
        <f>IF(G358="compost",GOTO V358,"")</f>
        <v/>
      </c>
      <c r="W358" s="85" t="str">
        <f>IF(G358="compost",GOTO W358,"")</f>
        <v/>
      </c>
      <c r="X358" s="170" t="str">
        <f>IF(G358="maintenance, garden",GOTO X358,IF(G358="Table",GOTO X358,IF(G358="maintenance, project",GOTO X358,"")))</f>
        <v/>
      </c>
      <c r="Y358" s="85" t="str">
        <f>IF(G358="Maintenance, garden",GOTO Y358,IF(G358="Table",GOTO Y358,IF(G358="maintenance, project",GOTO Y358,"")))</f>
        <v/>
      </c>
    </row>
    <row r="359" spans="1:25" s="85" customFormat="1" ht="19.5" customHeight="1" x14ac:dyDescent="0.3">
      <c r="A359" s="86">
        <v>45297</v>
      </c>
      <c r="B359" s="85" t="s">
        <v>113</v>
      </c>
      <c r="C359" s="85" t="s">
        <v>211</v>
      </c>
      <c r="D359" s="85" t="s">
        <v>113</v>
      </c>
      <c r="E359" s="85" t="s">
        <v>113</v>
      </c>
      <c r="F359" s="85" t="s">
        <v>113</v>
      </c>
      <c r="G359" s="85" t="s">
        <v>212</v>
      </c>
      <c r="H359" s="170" t="s">
        <v>620</v>
      </c>
      <c r="I359" s="85" t="s">
        <v>708</v>
      </c>
      <c r="J359" s="87">
        <v>0</v>
      </c>
      <c r="K359" s="87">
        <v>6</v>
      </c>
      <c r="L359" s="88" t="str">
        <f>IF(G359="Fertilize",GOTO L359,"")</f>
        <v/>
      </c>
      <c r="M359" s="89" t="str">
        <f t="shared" si="60"/>
        <v/>
      </c>
      <c r="N359" s="85" t="str">
        <f>IF(G359="fertilize",GOTO N359,"")</f>
        <v/>
      </c>
      <c r="O359" s="89" t="str">
        <f t="shared" si="61"/>
        <v/>
      </c>
      <c r="P359" s="89" t="str">
        <f t="shared" si="62"/>
        <v/>
      </c>
      <c r="Q359" s="87" t="str">
        <f>IF(G359="compost",GOTO Q359,"")</f>
        <v/>
      </c>
      <c r="R359" s="88" t="str">
        <f>IF(G359="compost",GOTO R359,"")</f>
        <v/>
      </c>
      <c r="S359" s="85" t="str">
        <f>IF(G359="compost",GOTO S359,"")</f>
        <v/>
      </c>
      <c r="T359" s="85" t="str">
        <f>IF(G359="compost",GOTO T359,"")</f>
        <v/>
      </c>
      <c r="U359" s="85" t="str">
        <f>IF(G359="compost",GOTO U359,"")</f>
        <v/>
      </c>
      <c r="V359" s="85" t="str">
        <f>IF(G359="compost",GOTO V359,"")</f>
        <v/>
      </c>
      <c r="W359" s="85" t="str">
        <f>IF(G359="compost",GOTO W359,"")</f>
        <v/>
      </c>
      <c r="X359" s="170" t="str">
        <f>IF(G359="maintenance, garden",GOTO X359,IF(G359="Table",GOTO X359,IF(G359="maintenance, project",GOTO X359,"")))</f>
        <v/>
      </c>
      <c r="Y359" s="85" t="str">
        <f>IF(G359="Maintenance, garden",GOTO Y359,IF(G359="Table",GOTO Y359,IF(G359="maintenance, project",GOTO Y359,"")))</f>
        <v/>
      </c>
    </row>
    <row r="360" spans="1:25" s="85" customFormat="1" ht="19.5" customHeight="1" x14ac:dyDescent="0.3">
      <c r="A360" s="86">
        <v>45300</v>
      </c>
      <c r="B360" s="85" t="s">
        <v>346</v>
      </c>
      <c r="C360" s="85" t="s">
        <v>759</v>
      </c>
      <c r="D360" s="85" t="s">
        <v>760</v>
      </c>
      <c r="E360" s="85">
        <v>1</v>
      </c>
      <c r="F360" s="85" t="s">
        <v>761</v>
      </c>
      <c r="G360" s="85" t="s">
        <v>212</v>
      </c>
      <c r="H360" s="170" t="s">
        <v>546</v>
      </c>
      <c r="I360" s="85" t="s">
        <v>762</v>
      </c>
      <c r="J360" s="87">
        <v>3</v>
      </c>
      <c r="K360" s="87">
        <v>1</v>
      </c>
      <c r="L360" s="88" t="str">
        <f>IF(G360="Fertilize",GOTO L360,"")</f>
        <v/>
      </c>
      <c r="M360" s="89" t="str">
        <f t="shared" si="60"/>
        <v/>
      </c>
      <c r="N360" s="85" t="str">
        <f>IF(G360="fertilize",GOTO N360,"")</f>
        <v/>
      </c>
      <c r="O360" s="89" t="str">
        <f t="shared" si="61"/>
        <v/>
      </c>
      <c r="P360" s="89" t="str">
        <f t="shared" si="62"/>
        <v/>
      </c>
      <c r="Q360" s="87" t="str">
        <f>IF(G360="compost",GOTO Q360,"")</f>
        <v/>
      </c>
      <c r="R360" s="88" t="str">
        <f>IF(G360="compost",GOTO R360,"")</f>
        <v/>
      </c>
      <c r="S360" s="85" t="str">
        <f>IF(G360="compost",GOTO S360,"")</f>
        <v/>
      </c>
      <c r="T360" s="85" t="str">
        <f>IF(G360="compost",GOTO T360,"")</f>
        <v/>
      </c>
      <c r="U360" s="85" t="str">
        <f>IF(G360="compost",GOTO U360,"")</f>
        <v/>
      </c>
      <c r="V360" s="85" t="str">
        <f>IF(G360="compost",GOTO V360,"")</f>
        <v/>
      </c>
      <c r="W360" s="85" t="str">
        <f>IF(G360="compost",GOTO W360,"")</f>
        <v/>
      </c>
      <c r="X360" s="170" t="str">
        <f>IF(G360="maintenance, garden",GOTO X360,IF(G360="Table",GOTO X360,IF(G360="maintenance, project",GOTO X360,"")))</f>
        <v/>
      </c>
      <c r="Y360" s="85" t="str">
        <f>IF(G360="Maintenance, garden",GOTO Y360,IF(G360="Table",GOTO Y360,IF(G360="maintenance, project",GOTO Y360,"")))</f>
        <v/>
      </c>
    </row>
    <row r="361" spans="1:25" s="85" customFormat="1" ht="19.5" customHeight="1" x14ac:dyDescent="0.3">
      <c r="A361" s="86">
        <v>45300</v>
      </c>
      <c r="B361" s="85" t="s">
        <v>346</v>
      </c>
      <c r="C361" s="85" t="s">
        <v>759</v>
      </c>
      <c r="D361" s="85" t="s">
        <v>760</v>
      </c>
      <c r="E361" s="85">
        <v>1</v>
      </c>
      <c r="F361" s="85" t="s">
        <v>761</v>
      </c>
      <c r="G361" s="85" t="s">
        <v>212</v>
      </c>
      <c r="H361" s="170" t="s">
        <v>496</v>
      </c>
      <c r="I361" s="85" t="s">
        <v>743</v>
      </c>
      <c r="J361" s="87">
        <v>6</v>
      </c>
      <c r="K361" s="87">
        <v>10</v>
      </c>
      <c r="L361" s="88" t="str">
        <f>IF(G361="Fertilize",GOTO L361,"")</f>
        <v/>
      </c>
      <c r="M361" s="89" t="str">
        <f t="shared" ref="M361:M369" si="63">IF(G361="Fertilize",A361+14,"")</f>
        <v/>
      </c>
      <c r="N361" s="85" t="str">
        <f>IF(G361="fertilize",GOTO N361,"")</f>
        <v/>
      </c>
      <c r="O361" s="89" t="str">
        <f t="shared" ref="O361:O369" si="64">IF(G361="Plant",H361,"")</f>
        <v/>
      </c>
      <c r="P361" s="89" t="str">
        <f t="shared" ref="P361:P369" si="65">IF(G361="Plant", A361+14,"")</f>
        <v/>
      </c>
      <c r="Q361" s="87" t="str">
        <f>IF(G361="compost",GOTO Q361,"")</f>
        <v/>
      </c>
      <c r="R361" s="88" t="str">
        <f>IF(G361="compost",GOTO R361,"")</f>
        <v/>
      </c>
      <c r="S361" s="85" t="str">
        <f>IF(G361="compost",GOTO S361,"")</f>
        <v/>
      </c>
      <c r="T361" s="85" t="str">
        <f>IF(G361="compost",GOTO T361,"")</f>
        <v/>
      </c>
      <c r="U361" s="85" t="str">
        <f>IF(G361="compost",GOTO U361,"")</f>
        <v/>
      </c>
      <c r="V361" s="85" t="str">
        <f>IF(G361="compost",GOTO V361,"")</f>
        <v/>
      </c>
      <c r="W361" s="85" t="str">
        <f>IF(G361="compost",GOTO W361,"")</f>
        <v/>
      </c>
      <c r="X361" s="170" t="str">
        <f>IF(G361="maintenance, garden",GOTO X361,IF(G361="Table",GOTO X361,IF(G361="maintenance, project",GOTO X361,"")))</f>
        <v/>
      </c>
      <c r="Y361" s="85" t="str">
        <f>IF(G361="Maintenance, garden",GOTO Y361,IF(G361="Table",GOTO Y361,IF(G361="maintenance, project",GOTO Y361,"")))</f>
        <v/>
      </c>
    </row>
    <row r="362" spans="1:25" s="85" customFormat="1" ht="19.5" customHeight="1" x14ac:dyDescent="0.3">
      <c r="A362" s="86">
        <v>45300</v>
      </c>
      <c r="B362" s="85" t="s">
        <v>346</v>
      </c>
      <c r="C362" s="85" t="s">
        <v>759</v>
      </c>
      <c r="D362" s="85" t="s">
        <v>763</v>
      </c>
      <c r="E362" s="85">
        <v>2</v>
      </c>
      <c r="F362" s="85" t="s">
        <v>482</v>
      </c>
      <c r="G362" s="85" t="s">
        <v>212</v>
      </c>
      <c r="H362" s="170" t="s">
        <v>359</v>
      </c>
      <c r="I362" s="85" t="s">
        <v>247</v>
      </c>
      <c r="J362" s="87">
        <v>0</v>
      </c>
      <c r="K362" s="87">
        <v>6</v>
      </c>
      <c r="L362" s="88" t="str">
        <f>IF(G362="Fertilize",GOTO L362,"")</f>
        <v/>
      </c>
      <c r="M362" s="89" t="str">
        <f t="shared" si="63"/>
        <v/>
      </c>
      <c r="N362" s="85" t="str">
        <f>IF(G362="fertilize",GOTO N362,"")</f>
        <v/>
      </c>
      <c r="O362" s="89" t="str">
        <f t="shared" si="64"/>
        <v/>
      </c>
      <c r="P362" s="89" t="str">
        <f t="shared" si="65"/>
        <v/>
      </c>
      <c r="Q362" s="87" t="str">
        <f>IF(G362="compost",GOTO Q362,"")</f>
        <v/>
      </c>
      <c r="R362" s="88" t="str">
        <f>IF(G362="compost",GOTO R362,"")</f>
        <v/>
      </c>
      <c r="S362" s="85" t="str">
        <f>IF(G362="compost",GOTO S362,"")</f>
        <v/>
      </c>
      <c r="T362" s="85" t="str">
        <f>IF(G362="compost",GOTO T362,"")</f>
        <v/>
      </c>
      <c r="U362" s="85" t="str">
        <f>IF(G362="compost",GOTO U362,"")</f>
        <v/>
      </c>
      <c r="V362" s="85" t="str">
        <f>IF(G362="compost",GOTO V362,"")</f>
        <v/>
      </c>
      <c r="W362" s="85" t="str">
        <f>IF(G362="compost",GOTO W362,"")</f>
        <v/>
      </c>
      <c r="X362" s="170" t="str">
        <f>IF(G362="maintenance, garden",GOTO X362,IF(G362="Table",GOTO X362,IF(G362="maintenance, project",GOTO X362,"")))</f>
        <v/>
      </c>
      <c r="Y362" s="85" t="str">
        <f>IF(G362="Maintenance, garden",GOTO Y362,IF(G362="Table",GOTO Y362,IF(G362="maintenance, project",GOTO Y362,"")))</f>
        <v/>
      </c>
    </row>
    <row r="363" spans="1:25" s="85" customFormat="1" ht="19.5" customHeight="1" x14ac:dyDescent="0.3">
      <c r="A363" s="86">
        <v>45300</v>
      </c>
      <c r="B363" s="85" t="s">
        <v>346</v>
      </c>
      <c r="C363" s="85" t="s">
        <v>759</v>
      </c>
      <c r="D363" s="85" t="s">
        <v>763</v>
      </c>
      <c r="E363" s="85">
        <v>2</v>
      </c>
      <c r="F363" s="85" t="s">
        <v>482</v>
      </c>
      <c r="G363" s="85" t="s">
        <v>212</v>
      </c>
      <c r="H363" s="170" t="s">
        <v>498</v>
      </c>
      <c r="I363" s="85" t="s">
        <v>521</v>
      </c>
      <c r="J363" s="87">
        <v>0</v>
      </c>
      <c r="K363" s="87">
        <v>3</v>
      </c>
      <c r="L363" s="88" t="str">
        <f>IF(G363="Fertilize",GOTO L363,"")</f>
        <v/>
      </c>
      <c r="M363" s="89" t="str">
        <f t="shared" si="63"/>
        <v/>
      </c>
      <c r="N363" s="85" t="str">
        <f>IF(G363="fertilize",GOTO N363,"")</f>
        <v/>
      </c>
      <c r="O363" s="89" t="str">
        <f t="shared" si="64"/>
        <v/>
      </c>
      <c r="P363" s="89" t="str">
        <f t="shared" si="65"/>
        <v/>
      </c>
      <c r="Q363" s="87" t="str">
        <f>IF(G363="compost",GOTO Q363,"")</f>
        <v/>
      </c>
      <c r="R363" s="88" t="str">
        <f>IF(G363="compost",GOTO R363,"")</f>
        <v/>
      </c>
      <c r="S363" s="85" t="str">
        <f>IF(G363="compost",GOTO S363,"")</f>
        <v/>
      </c>
      <c r="T363" s="85" t="str">
        <f>IF(G363="compost",GOTO T363,"")</f>
        <v/>
      </c>
      <c r="U363" s="85" t="str">
        <f>IF(G363="compost",GOTO U363,"")</f>
        <v/>
      </c>
      <c r="V363" s="85" t="str">
        <f>IF(G363="compost",GOTO V363,"")</f>
        <v/>
      </c>
      <c r="W363" s="85" t="str">
        <f>IF(G363="compost",GOTO W363,"")</f>
        <v/>
      </c>
      <c r="X363" s="170" t="str">
        <f>IF(G363="maintenance, garden",GOTO X363,IF(G363="Table",GOTO X363,IF(G363="maintenance, project",GOTO X363,"")))</f>
        <v/>
      </c>
      <c r="Y363" s="85" t="str">
        <f>IF(G363="Maintenance, garden",GOTO Y363,IF(G363="Table",GOTO Y363,IF(G363="maintenance, project",GOTO Y363,"")))</f>
        <v/>
      </c>
    </row>
    <row r="364" spans="1:25" s="85" customFormat="1" ht="19.5" customHeight="1" x14ac:dyDescent="0.3">
      <c r="A364" s="86">
        <v>45300</v>
      </c>
      <c r="B364" s="85" t="s">
        <v>346</v>
      </c>
      <c r="C364" s="85" t="s">
        <v>759</v>
      </c>
      <c r="D364" s="85" t="s">
        <v>763</v>
      </c>
      <c r="E364" s="85">
        <v>2</v>
      </c>
      <c r="F364" s="85" t="s">
        <v>482</v>
      </c>
      <c r="G364" s="85" t="s">
        <v>212</v>
      </c>
      <c r="H364" s="170" t="s">
        <v>393</v>
      </c>
      <c r="I364" s="85" t="s">
        <v>344</v>
      </c>
      <c r="J364" s="87">
        <v>6</v>
      </c>
      <c r="K364" s="87">
        <v>1</v>
      </c>
      <c r="L364" s="88" t="str">
        <f>IF(G364="Fertilize",GOTO L364,"")</f>
        <v/>
      </c>
      <c r="M364" s="89" t="str">
        <f t="shared" si="63"/>
        <v/>
      </c>
      <c r="N364" s="85" t="str">
        <f>IF(G364="fertilize",GOTO N364,"")</f>
        <v/>
      </c>
      <c r="O364" s="89" t="str">
        <f t="shared" si="64"/>
        <v/>
      </c>
      <c r="P364" s="89" t="str">
        <f t="shared" si="65"/>
        <v/>
      </c>
      <c r="Q364" s="87" t="str">
        <f>IF(G364="compost",GOTO Q364,"")</f>
        <v/>
      </c>
      <c r="R364" s="88" t="str">
        <f>IF(G364="compost",GOTO R364,"")</f>
        <v/>
      </c>
      <c r="S364" s="85" t="str">
        <f>IF(G364="compost",GOTO S364,"")</f>
        <v/>
      </c>
      <c r="T364" s="85" t="str">
        <f>IF(G364="compost",GOTO T364,"")</f>
        <v/>
      </c>
      <c r="U364" s="85" t="str">
        <f>IF(G364="compost",GOTO U364,"")</f>
        <v/>
      </c>
      <c r="V364" s="85" t="str">
        <f>IF(G364="compost",GOTO V364,"")</f>
        <v/>
      </c>
      <c r="W364" s="85" t="str">
        <f>IF(G364="compost",GOTO W364,"")</f>
        <v/>
      </c>
      <c r="X364" s="170" t="str">
        <f>IF(G364="maintenance, garden",GOTO X364,IF(G364="Table",GOTO X364,IF(G364="maintenance, project",GOTO X364,"")))</f>
        <v/>
      </c>
      <c r="Y364" s="85" t="str">
        <f>IF(G364="Maintenance, garden",GOTO Y364,IF(G364="Table",GOTO Y364,IF(G364="maintenance, project",GOTO Y364,"")))</f>
        <v/>
      </c>
    </row>
    <row r="365" spans="1:25" s="85" customFormat="1" ht="19.5" customHeight="1" x14ac:dyDescent="0.3">
      <c r="A365" s="86">
        <v>45300</v>
      </c>
      <c r="B365" s="85" t="s">
        <v>346</v>
      </c>
      <c r="C365" s="85" t="s">
        <v>759</v>
      </c>
      <c r="D365" s="85" t="s">
        <v>763</v>
      </c>
      <c r="E365" s="85">
        <v>2</v>
      </c>
      <c r="F365" s="85" t="s">
        <v>482</v>
      </c>
      <c r="G365" s="85" t="s">
        <v>212</v>
      </c>
      <c r="H365" s="170" t="s">
        <v>620</v>
      </c>
      <c r="I365" s="85" t="s">
        <v>486</v>
      </c>
      <c r="J365" s="87">
        <v>3</v>
      </c>
      <c r="K365" s="87">
        <v>14</v>
      </c>
      <c r="L365" s="88" t="str">
        <f>IF(G365="Fertilize",GOTO L365,"")</f>
        <v/>
      </c>
      <c r="M365" s="89" t="str">
        <f t="shared" si="63"/>
        <v/>
      </c>
      <c r="N365" s="85" t="str">
        <f>IF(G365="fertilize",GOTO N365,"")</f>
        <v/>
      </c>
      <c r="O365" s="89" t="str">
        <f t="shared" si="64"/>
        <v/>
      </c>
      <c r="P365" s="89" t="str">
        <f t="shared" si="65"/>
        <v/>
      </c>
      <c r="Q365" s="87" t="str">
        <f>IF(G365="compost",GOTO Q365,"")</f>
        <v/>
      </c>
      <c r="R365" s="88" t="str">
        <f>IF(G365="compost",GOTO R365,"")</f>
        <v/>
      </c>
      <c r="S365" s="85" t="str">
        <f>IF(G365="compost",GOTO S365,"")</f>
        <v/>
      </c>
      <c r="T365" s="85" t="str">
        <f>IF(G365="compost",GOTO T365,"")</f>
        <v/>
      </c>
      <c r="U365" s="85" t="str">
        <f>IF(G365="compost",GOTO U365,"")</f>
        <v/>
      </c>
      <c r="V365" s="85" t="str">
        <f>IF(G365="compost",GOTO V365,"")</f>
        <v/>
      </c>
      <c r="W365" s="85" t="str">
        <f>IF(G365="compost",GOTO W365,"")</f>
        <v/>
      </c>
      <c r="X365" s="170" t="str">
        <f>IF(G365="maintenance, garden",GOTO X365,IF(G365="Table",GOTO X365,IF(G365="maintenance, project",GOTO X365,"")))</f>
        <v/>
      </c>
      <c r="Y365" s="85" t="str">
        <f>IF(G365="Maintenance, garden",GOTO Y365,IF(G365="Table",GOTO Y365,IF(G365="maintenance, project",GOTO Y365,"")))</f>
        <v/>
      </c>
    </row>
    <row r="366" spans="1:25" s="85" customFormat="1" ht="19.5" customHeight="1" x14ac:dyDescent="0.3">
      <c r="A366" s="86">
        <v>45300</v>
      </c>
      <c r="B366" s="85" t="s">
        <v>346</v>
      </c>
      <c r="C366" s="85" t="s">
        <v>759</v>
      </c>
      <c r="D366" s="85" t="s">
        <v>764</v>
      </c>
      <c r="E366" s="85">
        <v>3</v>
      </c>
      <c r="F366" s="85" t="s">
        <v>607</v>
      </c>
      <c r="G366" s="85" t="s">
        <v>212</v>
      </c>
      <c r="H366" s="170" t="s">
        <v>608</v>
      </c>
      <c r="I366" s="85" t="s">
        <v>609</v>
      </c>
      <c r="J366" s="87">
        <v>14</v>
      </c>
      <c r="K366" s="87">
        <v>5</v>
      </c>
      <c r="L366" s="88" t="str">
        <f>IF(G366="Fertilize",GOTO L366,"")</f>
        <v/>
      </c>
      <c r="M366" s="89" t="str">
        <f t="shared" si="63"/>
        <v/>
      </c>
      <c r="N366" s="85" t="str">
        <f>IF(G366="fertilize",GOTO N366,"")</f>
        <v/>
      </c>
      <c r="O366" s="89" t="str">
        <f t="shared" si="64"/>
        <v/>
      </c>
      <c r="P366" s="89" t="str">
        <f t="shared" si="65"/>
        <v/>
      </c>
      <c r="Q366" s="87" t="str">
        <f>IF(G366="compost",GOTO Q366,"")</f>
        <v/>
      </c>
      <c r="R366" s="88" t="str">
        <f>IF(G366="compost",GOTO R366,"")</f>
        <v/>
      </c>
      <c r="S366" s="85" t="str">
        <f>IF(G366="compost",GOTO S366,"")</f>
        <v/>
      </c>
      <c r="T366" s="85" t="str">
        <f>IF(G366="compost",GOTO T366,"")</f>
        <v/>
      </c>
      <c r="U366" s="85" t="str">
        <f>IF(G366="compost",GOTO U366,"")</f>
        <v/>
      </c>
      <c r="V366" s="85" t="str">
        <f>IF(G366="compost",GOTO V366,"")</f>
        <v/>
      </c>
      <c r="W366" s="85" t="str">
        <f>IF(G366="compost",GOTO W366,"")</f>
        <v/>
      </c>
      <c r="X366" s="170" t="str">
        <f>IF(G366="maintenance, garden",GOTO X366,IF(G366="Table",GOTO X366,IF(G366="maintenance, project",GOTO X366,"")))</f>
        <v/>
      </c>
      <c r="Y366" s="85" t="str">
        <f>IF(G366="Maintenance, garden",GOTO Y366,IF(G366="Table",GOTO Y366,IF(G366="maintenance, project",GOTO Y366,"")))</f>
        <v/>
      </c>
    </row>
    <row r="367" spans="1:25" s="85" customFormat="1" ht="19.5" customHeight="1" x14ac:dyDescent="0.3">
      <c r="A367" s="86">
        <v>45300</v>
      </c>
      <c r="B367" s="85" t="s">
        <v>346</v>
      </c>
      <c r="C367" s="85" t="s">
        <v>759</v>
      </c>
      <c r="D367" s="85" t="s">
        <v>765</v>
      </c>
      <c r="E367" s="85">
        <v>4</v>
      </c>
      <c r="F367" s="85" t="s">
        <v>346</v>
      </c>
      <c r="G367" s="85" t="s">
        <v>373</v>
      </c>
      <c r="H367" s="170" t="str">
        <f>IF(A367="","",IF(G367="maintenance, garden","",IF(G367="maintenance, project","",IF(G367="compost","",GOTO I367))))</f>
        <v/>
      </c>
      <c r="I367" s="85" t="str">
        <f>IF(A367="","",IF(G367="compost","",GOTO I367))</f>
        <v/>
      </c>
      <c r="J367" s="87" t="str">
        <f>IF(G367="Harvest",GOTO J367,"")</f>
        <v/>
      </c>
      <c r="K367" s="87" t="str">
        <f>IF(G367="Harvest",GOTO K367,"")</f>
        <v/>
      </c>
      <c r="L367" s="88" t="str">
        <f>IF(G367="Fertilize",GOTO L367,"")</f>
        <v/>
      </c>
      <c r="M367" s="89" t="str">
        <f t="shared" si="63"/>
        <v/>
      </c>
      <c r="N367" s="85" t="str">
        <f>IF(G367="fertilize",GOTO N367,"")</f>
        <v/>
      </c>
      <c r="O367" s="89" t="str">
        <f t="shared" si="64"/>
        <v/>
      </c>
      <c r="P367" s="89" t="str">
        <f t="shared" si="65"/>
        <v/>
      </c>
      <c r="Q367" s="87">
        <v>51</v>
      </c>
      <c r="R367" s="88" t="s">
        <v>113</v>
      </c>
      <c r="S367" s="85">
        <v>0.25</v>
      </c>
      <c r="T367" s="85">
        <v>100</v>
      </c>
      <c r="U367" s="85">
        <v>80</v>
      </c>
      <c r="V367" s="85">
        <v>59</v>
      </c>
      <c r="W367" s="85" t="s">
        <v>766</v>
      </c>
      <c r="X367" s="170" t="str">
        <f>IF(G367="maintenance, garden",GOTO X367,IF(G367="Table",GOTO X367,IF(G367="maintenance, project",GOTO X367,"")))</f>
        <v/>
      </c>
      <c r="Y367" s="85" t="str">
        <f>IF(G367="Maintenance, garden",GOTO Y367,IF(G367="Table",GOTO Y367,IF(G367="maintenance, project",GOTO Y367,"")))</f>
        <v/>
      </c>
    </row>
    <row r="368" spans="1:25" s="85" customFormat="1" ht="19.5" customHeight="1" x14ac:dyDescent="0.3">
      <c r="A368" s="86">
        <v>45300</v>
      </c>
      <c r="B368" s="85" t="s">
        <v>346</v>
      </c>
      <c r="C368" s="85" t="s">
        <v>759</v>
      </c>
      <c r="D368" s="85" t="s">
        <v>767</v>
      </c>
      <c r="E368" s="85">
        <v>5</v>
      </c>
      <c r="F368" s="85" t="s">
        <v>544</v>
      </c>
      <c r="G368" s="85" t="s">
        <v>212</v>
      </c>
      <c r="H368" s="170" t="s">
        <v>604</v>
      </c>
      <c r="I368" s="85" t="s">
        <v>768</v>
      </c>
      <c r="J368" s="87">
        <v>3</v>
      </c>
      <c r="K368" s="87">
        <v>10</v>
      </c>
      <c r="L368" s="88" t="str">
        <f>IF(G368="Fertilize",GOTO L368,"")</f>
        <v/>
      </c>
      <c r="M368" s="89" t="str">
        <f t="shared" si="63"/>
        <v/>
      </c>
      <c r="N368" s="85" t="str">
        <f>IF(G368="fertilize",GOTO N368,"")</f>
        <v/>
      </c>
      <c r="O368" s="89" t="str">
        <f t="shared" si="64"/>
        <v/>
      </c>
      <c r="P368" s="89" t="str">
        <f t="shared" si="65"/>
        <v/>
      </c>
      <c r="Q368" s="87" t="str">
        <f>IF(G368="compost",GOTO Q368,"")</f>
        <v/>
      </c>
      <c r="R368" s="88" t="str">
        <f>IF(G368="compost",GOTO R368,"")</f>
        <v/>
      </c>
      <c r="S368" s="85" t="str">
        <f>IF(G368="compost",GOTO S368,"")</f>
        <v/>
      </c>
      <c r="T368" s="85" t="str">
        <f>IF(G368="compost",GOTO T368,"")</f>
        <v/>
      </c>
      <c r="U368" s="85" t="str">
        <f>IF(G368="compost",GOTO U368,"")</f>
        <v/>
      </c>
      <c r="V368" s="85" t="str">
        <f>IF(G368="compost",GOTO V368,"")</f>
        <v/>
      </c>
      <c r="W368" s="85" t="str">
        <f>IF(G368="compost",GOTO W368,"")</f>
        <v/>
      </c>
      <c r="X368" s="170" t="str">
        <f>IF(G368="maintenance, garden",GOTO X368,IF(G368="Table",GOTO X368,IF(G368="maintenance, project",GOTO X368,"")))</f>
        <v/>
      </c>
      <c r="Y368" s="85" t="str">
        <f>IF(G368="Maintenance, garden",GOTO Y368,IF(G368="Table",GOTO Y368,IF(G368="maintenance, project",GOTO Y368,"")))</f>
        <v/>
      </c>
    </row>
    <row r="369" spans="1:25" s="85" customFormat="1" ht="19.5" customHeight="1" x14ac:dyDescent="0.3">
      <c r="A369" s="86">
        <v>45300</v>
      </c>
      <c r="B369" s="85" t="s">
        <v>346</v>
      </c>
      <c r="C369" s="85" t="s">
        <v>759</v>
      </c>
      <c r="D369" s="85" t="s">
        <v>767</v>
      </c>
      <c r="E369" s="85">
        <v>5</v>
      </c>
      <c r="F369" s="85" t="s">
        <v>544</v>
      </c>
      <c r="G369" s="85" t="s">
        <v>212</v>
      </c>
      <c r="H369" s="170" t="s">
        <v>424</v>
      </c>
      <c r="I369" s="85" t="s">
        <v>425</v>
      </c>
      <c r="J369" s="87">
        <v>2</v>
      </c>
      <c r="K369" s="87">
        <v>10</v>
      </c>
      <c r="L369" s="88" t="str">
        <f>IF(G369="Fertilize",GOTO L369,"")</f>
        <v/>
      </c>
      <c r="M369" s="89" t="str">
        <f t="shared" si="63"/>
        <v/>
      </c>
      <c r="N369" s="85" t="str">
        <f>IF(G369="fertilize",GOTO N369,"")</f>
        <v/>
      </c>
      <c r="O369" s="89" t="str">
        <f t="shared" si="64"/>
        <v/>
      </c>
      <c r="P369" s="89" t="str">
        <f t="shared" si="65"/>
        <v/>
      </c>
      <c r="Q369" s="87" t="str">
        <f>IF(G369="compost",GOTO Q369,"")</f>
        <v/>
      </c>
      <c r="R369" s="88" t="str">
        <f>IF(G369="compost",GOTO R369,"")</f>
        <v/>
      </c>
      <c r="S369" s="85" t="str">
        <f>IF(G369="compost",GOTO S369,"")</f>
        <v/>
      </c>
      <c r="T369" s="85" t="str">
        <f>IF(G369="compost",GOTO T369,"")</f>
        <v/>
      </c>
      <c r="U369" s="85" t="str">
        <f>IF(G369="compost",GOTO U369,"")</f>
        <v/>
      </c>
      <c r="V369" s="85" t="str">
        <f>IF(G369="compost",GOTO V369,"")</f>
        <v/>
      </c>
      <c r="W369" s="85" t="str">
        <f>IF(G369="compost",GOTO W369,"")</f>
        <v/>
      </c>
      <c r="X369" s="170" t="str">
        <f>IF(G369="maintenance, garden",GOTO X369,IF(G369="Table",GOTO X369,IF(G369="maintenance, project",GOTO X369,"")))</f>
        <v/>
      </c>
      <c r="Y369" s="85" t="str">
        <f>IF(G369="Maintenance, garden",GOTO Y369,IF(G369="Table",GOTO Y369,IF(G369="maintenance, project",GOTO Y369,"")))</f>
        <v/>
      </c>
    </row>
    <row r="370" spans="1:25" s="85" customFormat="1" ht="19.5" customHeight="1" x14ac:dyDescent="0.3">
      <c r="A370" s="86">
        <v>45302</v>
      </c>
      <c r="B370" s="85" t="s">
        <v>346</v>
      </c>
      <c r="C370" s="85" t="s">
        <v>561</v>
      </c>
      <c r="D370" s="85" t="s">
        <v>769</v>
      </c>
      <c r="E370" s="85">
        <v>1</v>
      </c>
      <c r="F370" s="85" t="s">
        <v>770</v>
      </c>
      <c r="G370" s="85" t="s">
        <v>212</v>
      </c>
      <c r="H370" s="170" t="s">
        <v>350</v>
      </c>
      <c r="I370" s="85" t="s">
        <v>344</v>
      </c>
      <c r="J370" s="87">
        <v>9</v>
      </c>
      <c r="K370" s="87">
        <v>6</v>
      </c>
      <c r="L370" s="88" t="str">
        <f>IF(G370="Fertilize",GOTO L370,"")</f>
        <v/>
      </c>
      <c r="M370" s="89" t="str">
        <f>IF(G370="Fertilize",A370+14,"")</f>
        <v/>
      </c>
      <c r="N370" s="85" t="str">
        <f>IF(G370="fertilize",GOTO N370,"")</f>
        <v/>
      </c>
      <c r="O370" s="89" t="str">
        <f>IF(G370="Plant",H370,"")</f>
        <v/>
      </c>
      <c r="P370" s="89" t="str">
        <f>IF(G370="Plant", A370+14,"")</f>
        <v/>
      </c>
      <c r="Q370" s="87" t="str">
        <f>IF(G370="compost",GOTO Q370,"")</f>
        <v/>
      </c>
      <c r="R370" s="88" t="str">
        <f>IF(G370="compost",GOTO R370,"")</f>
        <v/>
      </c>
      <c r="S370" s="85" t="str">
        <f>IF(G370="compost",GOTO S370,"")</f>
        <v/>
      </c>
      <c r="T370" s="85" t="str">
        <f>IF(G370="compost",GOTO T370,"")</f>
        <v/>
      </c>
      <c r="U370" s="85" t="str">
        <f>IF(G370="compost",GOTO U370,"")</f>
        <v/>
      </c>
      <c r="V370" s="85" t="str">
        <f>IF(G370="compost",GOTO V370,"")</f>
        <v/>
      </c>
      <c r="W370" s="85" t="str">
        <f>IF(G370="compost",GOTO W370,"")</f>
        <v/>
      </c>
      <c r="X370" s="170" t="str">
        <f>IF(G370="maintenance, garden",GOTO X370,IF(G370="Table",GOTO X370,IF(G370="maintenance, project",GOTO X370,"")))</f>
        <v/>
      </c>
      <c r="Y370" s="85" t="str">
        <f>IF(G370="Maintenance, garden",GOTO Y370,IF(G370="Table",GOTO Y370,IF(G370="maintenance, project",GOTO Y370,"")))</f>
        <v/>
      </c>
    </row>
    <row r="371" spans="1:25" s="85" customFormat="1" ht="19.5" customHeight="1" x14ac:dyDescent="0.3">
      <c r="A371" s="86">
        <v>45302</v>
      </c>
      <c r="B371" s="85" t="s">
        <v>346</v>
      </c>
      <c r="C371" s="85" t="s">
        <v>561</v>
      </c>
      <c r="D371" s="85" t="s">
        <v>510</v>
      </c>
      <c r="E371" s="85">
        <v>2</v>
      </c>
      <c r="F371" s="85" t="s">
        <v>771</v>
      </c>
      <c r="G371" s="85" t="s">
        <v>212</v>
      </c>
      <c r="H371" s="170" t="s">
        <v>498</v>
      </c>
      <c r="I371" s="85" t="s">
        <v>499</v>
      </c>
      <c r="J371" s="87">
        <v>6</v>
      </c>
      <c r="K371" s="87">
        <v>13</v>
      </c>
      <c r="L371" s="88" t="str">
        <f>IF(G371="Fertilize",GOTO L371,"")</f>
        <v/>
      </c>
      <c r="M371" s="89" t="str">
        <f t="shared" ref="M371:M378" si="66">IF(G371="Fertilize",A371+14,"")</f>
        <v/>
      </c>
      <c r="N371" s="85" t="str">
        <f>IF(G371="fertilize",GOTO N371,"")</f>
        <v/>
      </c>
      <c r="O371" s="89" t="str">
        <f t="shared" ref="O371:O378" si="67">IF(G371="Plant",H371,"")</f>
        <v/>
      </c>
      <c r="P371" s="89" t="str">
        <f t="shared" ref="P371:P378" si="68">IF(G371="Plant", A371+14,"")</f>
        <v/>
      </c>
      <c r="Q371" s="87" t="str">
        <f>IF(G371="compost",GOTO Q371,"")</f>
        <v/>
      </c>
      <c r="R371" s="88" t="str">
        <f>IF(G371="compost",GOTO R371,"")</f>
        <v/>
      </c>
      <c r="S371" s="85" t="str">
        <f>IF(G371="compost",GOTO S371,"")</f>
        <v/>
      </c>
      <c r="T371" s="85" t="str">
        <f>IF(G371="compost",GOTO T371,"")</f>
        <v/>
      </c>
      <c r="U371" s="85" t="str">
        <f>IF(G371="compost",GOTO U371,"")</f>
        <v/>
      </c>
      <c r="V371" s="85" t="str">
        <f>IF(G371="compost",GOTO V371,"")</f>
        <v/>
      </c>
      <c r="W371" s="85" t="str">
        <f>IF(G371="compost",GOTO W371,"")</f>
        <v/>
      </c>
      <c r="X371" s="170" t="str">
        <f>IF(G371="maintenance, garden",GOTO X371,IF(G371="Table",GOTO X371,IF(G371="maintenance, project",GOTO X371,"")))</f>
        <v/>
      </c>
      <c r="Y371" s="85" t="str">
        <f>IF(G371="Maintenance, garden",GOTO Y371,IF(G371="Table",GOTO Y371,IF(G371="maintenance, project",GOTO Y371,"")))</f>
        <v/>
      </c>
    </row>
    <row r="372" spans="1:25" s="85" customFormat="1" ht="19.5" customHeight="1" x14ac:dyDescent="0.3">
      <c r="A372" s="86">
        <v>45302</v>
      </c>
      <c r="B372" s="85" t="s">
        <v>346</v>
      </c>
      <c r="C372" s="85" t="s">
        <v>561</v>
      </c>
      <c r="D372" s="85" t="s">
        <v>510</v>
      </c>
      <c r="E372" s="85">
        <v>2</v>
      </c>
      <c r="F372" s="85" t="s">
        <v>771</v>
      </c>
      <c r="G372" s="85" t="s">
        <v>212</v>
      </c>
      <c r="H372" s="170" t="s">
        <v>745</v>
      </c>
      <c r="I372" s="85" t="s">
        <v>731</v>
      </c>
      <c r="J372" s="87">
        <v>0</v>
      </c>
      <c r="K372" s="87">
        <v>11</v>
      </c>
      <c r="L372" s="88" t="str">
        <f>IF(G372="Fertilize",GOTO L372,"")</f>
        <v/>
      </c>
      <c r="M372" s="89" t="str">
        <f t="shared" si="66"/>
        <v/>
      </c>
      <c r="N372" s="85" t="str">
        <f>IF(G372="fertilize",GOTO N372,"")</f>
        <v/>
      </c>
      <c r="O372" s="89" t="str">
        <f t="shared" si="67"/>
        <v/>
      </c>
      <c r="P372" s="89" t="str">
        <f t="shared" si="68"/>
        <v/>
      </c>
      <c r="Q372" s="87" t="str">
        <f>IF(G372="compost",GOTO Q372,"")</f>
        <v/>
      </c>
      <c r="R372" s="88" t="str">
        <f>IF(G372="compost",GOTO R372,"")</f>
        <v/>
      </c>
      <c r="S372" s="85" t="str">
        <f>IF(G372="compost",GOTO S372,"")</f>
        <v/>
      </c>
      <c r="T372" s="85" t="str">
        <f>IF(G372="compost",GOTO T372,"")</f>
        <v/>
      </c>
      <c r="U372" s="85" t="str">
        <f>IF(G372="compost",GOTO U372,"")</f>
        <v/>
      </c>
      <c r="V372" s="85" t="str">
        <f>IF(G372="compost",GOTO V372,"")</f>
        <v/>
      </c>
      <c r="W372" s="85" t="str">
        <f>IF(G372="compost",GOTO W372,"")</f>
        <v/>
      </c>
      <c r="X372" s="170" t="str">
        <f>IF(G372="maintenance, garden",GOTO X372,IF(G372="Table",GOTO X372,IF(G372="maintenance, project",GOTO X372,"")))</f>
        <v/>
      </c>
      <c r="Y372" s="85" t="str">
        <f>IF(G372="Maintenance, garden",GOTO Y372,IF(G372="Table",GOTO Y372,IF(G372="maintenance, project",GOTO Y372,"")))</f>
        <v/>
      </c>
    </row>
    <row r="373" spans="1:25" s="85" customFormat="1" ht="19.5" customHeight="1" x14ac:dyDescent="0.3">
      <c r="A373" s="86">
        <v>45302</v>
      </c>
      <c r="B373" s="85" t="s">
        <v>346</v>
      </c>
      <c r="C373" s="85" t="s">
        <v>561</v>
      </c>
      <c r="D373" s="85" t="s">
        <v>563</v>
      </c>
      <c r="E373" s="85">
        <v>3</v>
      </c>
      <c r="F373" s="85" t="s">
        <v>607</v>
      </c>
      <c r="G373" s="85" t="s">
        <v>212</v>
      </c>
      <c r="H373" s="170" t="s">
        <v>772</v>
      </c>
      <c r="I373" s="85" t="s">
        <v>276</v>
      </c>
      <c r="J373" s="87">
        <v>7</v>
      </c>
      <c r="K373" s="87">
        <v>12</v>
      </c>
      <c r="L373" s="88" t="str">
        <f>IF(G373="Fertilize",GOTO L373,"")</f>
        <v/>
      </c>
      <c r="M373" s="89" t="str">
        <f t="shared" si="66"/>
        <v/>
      </c>
      <c r="N373" s="85" t="str">
        <f>IF(G373="fertilize",GOTO N373,"")</f>
        <v/>
      </c>
      <c r="O373" s="89" t="str">
        <f t="shared" si="67"/>
        <v/>
      </c>
      <c r="P373" s="89" t="str">
        <f t="shared" si="68"/>
        <v/>
      </c>
      <c r="Q373" s="87" t="str">
        <f>IF(G373="compost",GOTO Q373,"")</f>
        <v/>
      </c>
      <c r="R373" s="88" t="str">
        <f>IF(G373="compost",GOTO R373,"")</f>
        <v/>
      </c>
      <c r="S373" s="85" t="str">
        <f>IF(G373="compost",GOTO S373,"")</f>
        <v/>
      </c>
      <c r="T373" s="85" t="str">
        <f>IF(G373="compost",GOTO T373,"")</f>
        <v/>
      </c>
      <c r="U373" s="85" t="str">
        <f>IF(G373="compost",GOTO U373,"")</f>
        <v/>
      </c>
      <c r="V373" s="85" t="str">
        <f>IF(G373="compost",GOTO V373,"")</f>
        <v/>
      </c>
      <c r="W373" s="85" t="str">
        <f>IF(G373="compost",GOTO W373,"")</f>
        <v/>
      </c>
      <c r="X373" s="170" t="str">
        <f>IF(G373="maintenance, garden",GOTO X373,IF(G373="Table",GOTO X373,IF(G373="maintenance, project",GOTO X373,"")))</f>
        <v/>
      </c>
      <c r="Y373" s="85" t="str">
        <f>IF(G373="Maintenance, garden",GOTO Y373,IF(G373="Table",GOTO Y373,IF(G373="maintenance, project",GOTO Y373,"")))</f>
        <v/>
      </c>
    </row>
    <row r="374" spans="1:25" s="85" customFormat="1" ht="19.5" customHeight="1" x14ac:dyDescent="0.3">
      <c r="A374" s="86">
        <v>45302</v>
      </c>
      <c r="B374" s="85" t="s">
        <v>346</v>
      </c>
      <c r="C374" s="85" t="s">
        <v>561</v>
      </c>
      <c r="D374" s="85" t="s">
        <v>649</v>
      </c>
      <c r="E374" s="85">
        <v>4</v>
      </c>
      <c r="F374" s="85" t="s">
        <v>482</v>
      </c>
      <c r="G374" s="85" t="s">
        <v>114</v>
      </c>
      <c r="H374" s="170" t="s">
        <v>773</v>
      </c>
      <c r="I374" s="85" t="s">
        <v>466</v>
      </c>
      <c r="J374" s="87" t="str">
        <f>IF(G374="Harvest",GOTO J374,"")</f>
        <v/>
      </c>
      <c r="K374" s="87" t="str">
        <f>IF(G374="Harvest",GOTO K374,"")</f>
        <v/>
      </c>
      <c r="L374" s="88" t="str">
        <f>IF(G374="Fertilize",GOTO L374,"")</f>
        <v/>
      </c>
      <c r="M374" s="89" t="str">
        <f t="shared" si="66"/>
        <v/>
      </c>
      <c r="N374" s="85" t="str">
        <f>IF(G374="fertilize",GOTO N374,"")</f>
        <v/>
      </c>
      <c r="O374" s="89" t="str">
        <f t="shared" si="67"/>
        <v>Snow Peas</v>
      </c>
      <c r="P374" s="89">
        <f t="shared" si="68"/>
        <v>45316</v>
      </c>
      <c r="Q374" s="87" t="str">
        <f>IF(G374="compost",GOTO Q374,"")</f>
        <v/>
      </c>
      <c r="R374" s="88" t="str">
        <f>IF(G374="compost",GOTO R374,"")</f>
        <v/>
      </c>
      <c r="S374" s="85" t="str">
        <f>IF(G374="compost",GOTO S374,"")</f>
        <v/>
      </c>
      <c r="T374" s="85" t="str">
        <f>IF(G374="compost",GOTO T374,"")</f>
        <v/>
      </c>
      <c r="U374" s="85" t="str">
        <f>IF(G374="compost",GOTO U374,"")</f>
        <v/>
      </c>
      <c r="V374" s="85" t="str">
        <f>IF(G374="compost",GOTO V374,"")</f>
        <v/>
      </c>
      <c r="W374" s="85" t="str">
        <f>IF(G374="compost",GOTO W374,"")</f>
        <v/>
      </c>
      <c r="X374" s="170" t="str">
        <f>IF(G374="maintenance, garden",GOTO X374,IF(G374="Table",GOTO X374,IF(G374="maintenance, project",GOTO X374,"")))</f>
        <v/>
      </c>
      <c r="Y374" s="85" t="str">
        <f>IF(G374="Maintenance, garden",GOTO Y374,IF(G374="Table",GOTO Y374,IF(G374="maintenance, project",GOTO Y374,"")))</f>
        <v/>
      </c>
    </row>
    <row r="375" spans="1:25" s="85" customFormat="1" ht="19.5" customHeight="1" x14ac:dyDescent="0.3">
      <c r="A375" s="86">
        <v>45302</v>
      </c>
      <c r="B375" s="85" t="s">
        <v>346</v>
      </c>
      <c r="C375" s="85" t="s">
        <v>561</v>
      </c>
      <c r="D375" s="85" t="s">
        <v>508</v>
      </c>
      <c r="E375" s="85">
        <v>5</v>
      </c>
      <c r="F375" s="85" t="s">
        <v>516</v>
      </c>
      <c r="G375" s="85" t="s">
        <v>212</v>
      </c>
      <c r="H375" s="170" t="s">
        <v>496</v>
      </c>
      <c r="I375" s="85" t="s">
        <v>774</v>
      </c>
      <c r="J375" s="87">
        <v>6</v>
      </c>
      <c r="K375" s="87">
        <v>6</v>
      </c>
      <c r="L375" s="88" t="str">
        <f>IF(G375="Fertilize",GOTO L375,"")</f>
        <v/>
      </c>
      <c r="M375" s="89" t="str">
        <f t="shared" si="66"/>
        <v/>
      </c>
      <c r="N375" s="85" t="str">
        <f>IF(G375="fertilize",GOTO N375,"")</f>
        <v/>
      </c>
      <c r="O375" s="89" t="str">
        <f t="shared" si="67"/>
        <v/>
      </c>
      <c r="P375" s="89" t="str">
        <f t="shared" si="68"/>
        <v/>
      </c>
      <c r="Q375" s="87" t="str">
        <f>IF(G375="compost",GOTO Q375,"")</f>
        <v/>
      </c>
      <c r="R375" s="88" t="str">
        <f>IF(G375="compost",GOTO R375,"")</f>
        <v/>
      </c>
      <c r="S375" s="85" t="str">
        <f>IF(G375="compost",GOTO S375,"")</f>
        <v/>
      </c>
      <c r="T375" s="85" t="str">
        <f>IF(G375="compost",GOTO T375,"")</f>
        <v/>
      </c>
      <c r="U375" s="85" t="str">
        <f>IF(G375="compost",GOTO U375,"")</f>
        <v/>
      </c>
      <c r="V375" s="85" t="str">
        <f>IF(G375="compost",GOTO V375,"")</f>
        <v/>
      </c>
      <c r="W375" s="85" t="str">
        <f>IF(G375="compost",GOTO W375,"")</f>
        <v/>
      </c>
      <c r="X375" s="170" t="str">
        <f>IF(G375="maintenance, garden",GOTO X375,IF(G375="Table",GOTO X375,IF(G375="maintenance, project",GOTO X375,"")))</f>
        <v/>
      </c>
      <c r="Y375" s="85" t="str">
        <f>IF(G375="Maintenance, garden",GOTO Y375,IF(G375="Table",GOTO Y375,IF(G375="maintenance, project",GOTO Y375,"")))</f>
        <v/>
      </c>
    </row>
    <row r="376" spans="1:25" s="85" customFormat="1" ht="19.5" customHeight="1" x14ac:dyDescent="0.3">
      <c r="A376" s="86">
        <v>45302</v>
      </c>
      <c r="B376" s="85" t="s">
        <v>346</v>
      </c>
      <c r="C376" s="85" t="s">
        <v>561</v>
      </c>
      <c r="D376" s="85" t="s">
        <v>508</v>
      </c>
      <c r="E376" s="85">
        <v>5</v>
      </c>
      <c r="F376" s="85" t="s">
        <v>516</v>
      </c>
      <c r="G376" s="85" t="s">
        <v>212</v>
      </c>
      <c r="H376" s="170" t="s">
        <v>359</v>
      </c>
      <c r="I376" s="85" t="s">
        <v>247</v>
      </c>
      <c r="J376" s="87">
        <v>0</v>
      </c>
      <c r="K376" s="87">
        <v>5</v>
      </c>
      <c r="L376" s="88" t="str">
        <f>IF(G376="Fertilize",GOTO L376,"")</f>
        <v/>
      </c>
      <c r="M376" s="89" t="str">
        <f t="shared" si="66"/>
        <v/>
      </c>
      <c r="N376" s="85" t="str">
        <f>IF(G376="fertilize",GOTO N376,"")</f>
        <v/>
      </c>
      <c r="O376" s="89" t="str">
        <f t="shared" si="67"/>
        <v/>
      </c>
      <c r="P376" s="89" t="str">
        <f t="shared" si="68"/>
        <v/>
      </c>
      <c r="Q376" s="87" t="str">
        <f>IF(G376="compost",GOTO Q376,"")</f>
        <v/>
      </c>
      <c r="R376" s="88" t="str">
        <f>IF(G376="compost",GOTO R376,"")</f>
        <v/>
      </c>
      <c r="S376" s="85" t="str">
        <f>IF(G376="compost",GOTO S376,"")</f>
        <v/>
      </c>
      <c r="T376" s="85" t="str">
        <f>IF(G376="compost",GOTO T376,"")</f>
        <v/>
      </c>
      <c r="U376" s="85" t="str">
        <f>IF(G376="compost",GOTO U376,"")</f>
        <v/>
      </c>
      <c r="V376" s="85" t="str">
        <f>IF(G376="compost",GOTO V376,"")</f>
        <v/>
      </c>
      <c r="W376" s="85" t="str">
        <f>IF(G376="compost",GOTO W376,"")</f>
        <v/>
      </c>
      <c r="X376" s="170" t="str">
        <f>IF(G376="maintenance, garden",GOTO X376,IF(G376="Table",GOTO X376,IF(G376="maintenance, project",GOTO X376,"")))</f>
        <v/>
      </c>
      <c r="Y376" s="85" t="str">
        <f>IF(G376="Maintenance, garden",GOTO Y376,IF(G376="Table",GOTO Y376,IF(G376="maintenance, project",GOTO Y376,"")))</f>
        <v/>
      </c>
    </row>
    <row r="377" spans="1:25" s="85" customFormat="1" ht="19.5" customHeight="1" x14ac:dyDescent="0.3">
      <c r="A377" s="86">
        <v>45302</v>
      </c>
      <c r="B377" s="85" t="s">
        <v>346</v>
      </c>
      <c r="C377" s="85" t="s">
        <v>561</v>
      </c>
      <c r="D377" s="85" t="s">
        <v>775</v>
      </c>
      <c r="E377" s="85">
        <v>6</v>
      </c>
      <c r="F377" s="85" t="s">
        <v>468</v>
      </c>
      <c r="G377" s="85" t="s">
        <v>212</v>
      </c>
      <c r="H377" s="170" t="s">
        <v>266</v>
      </c>
      <c r="I377" s="85" t="s">
        <v>625</v>
      </c>
      <c r="J377" s="87">
        <v>0</v>
      </c>
      <c r="K377" s="87">
        <v>4</v>
      </c>
      <c r="L377" s="88" t="str">
        <f>IF(G377="Fertilize",GOTO L377,"")</f>
        <v/>
      </c>
      <c r="M377" s="89" t="str">
        <f t="shared" si="66"/>
        <v/>
      </c>
      <c r="N377" s="85" t="str">
        <f>IF(G377="fertilize",GOTO N377,"")</f>
        <v/>
      </c>
      <c r="O377" s="89" t="str">
        <f t="shared" si="67"/>
        <v/>
      </c>
      <c r="P377" s="89" t="str">
        <f t="shared" si="68"/>
        <v/>
      </c>
      <c r="Q377" s="87" t="str">
        <f>IF(G377="compost",GOTO Q377,"")</f>
        <v/>
      </c>
      <c r="R377" s="88" t="str">
        <f>IF(G377="compost",GOTO R377,"")</f>
        <v/>
      </c>
      <c r="S377" s="85" t="str">
        <f>IF(G377="compost",GOTO S377,"")</f>
        <v/>
      </c>
      <c r="T377" s="85" t="str">
        <f>IF(G377="compost",GOTO T377,"")</f>
        <v/>
      </c>
      <c r="U377" s="85" t="str">
        <f>IF(G377="compost",GOTO U377,"")</f>
        <v/>
      </c>
      <c r="V377" s="85" t="str">
        <f>IF(G377="compost",GOTO V377,"")</f>
        <v/>
      </c>
      <c r="W377" s="85" t="str">
        <f>IF(G377="compost",GOTO W377,"")</f>
        <v/>
      </c>
      <c r="X377" s="170" t="str">
        <f>IF(G377="maintenance, garden",GOTO X377,IF(G377="Table",GOTO X377,IF(G377="maintenance, project",GOTO X377,"")))</f>
        <v/>
      </c>
      <c r="Y377" s="85" t="str">
        <f>IF(G377="Maintenance, garden",GOTO Y377,IF(G377="Table",GOTO Y377,IF(G377="maintenance, project",GOTO Y377,"")))</f>
        <v/>
      </c>
    </row>
    <row r="378" spans="1:25" s="85" customFormat="1" ht="19.5" customHeight="1" x14ac:dyDescent="0.3">
      <c r="A378" s="86">
        <v>45302</v>
      </c>
      <c r="B378" s="85" t="s">
        <v>346</v>
      </c>
      <c r="C378" s="85" t="s">
        <v>561</v>
      </c>
      <c r="D378" s="85" t="s">
        <v>775</v>
      </c>
      <c r="E378" s="85">
        <v>6</v>
      </c>
      <c r="F378" s="85" t="s">
        <v>468</v>
      </c>
      <c r="G378" s="85" t="s">
        <v>212</v>
      </c>
      <c r="H378" s="170" t="s">
        <v>620</v>
      </c>
      <c r="I378" s="85" t="s">
        <v>259</v>
      </c>
      <c r="J378" s="87">
        <v>4</v>
      </c>
      <c r="K378" s="87">
        <v>7</v>
      </c>
      <c r="L378" s="88" t="str">
        <f>IF(G378="Fertilize",GOTO L378,"")</f>
        <v/>
      </c>
      <c r="M378" s="89" t="str">
        <f t="shared" si="66"/>
        <v/>
      </c>
      <c r="N378" s="85" t="str">
        <f>IF(G378="fertilize",GOTO N378,"")</f>
        <v/>
      </c>
      <c r="O378" s="89" t="str">
        <f t="shared" si="67"/>
        <v/>
      </c>
      <c r="P378" s="89" t="str">
        <f t="shared" si="68"/>
        <v/>
      </c>
      <c r="Q378" s="87" t="str">
        <f>IF(G378="compost",GOTO Q378,"")</f>
        <v/>
      </c>
      <c r="R378" s="88" t="str">
        <f>IF(G378="compost",GOTO R378,"")</f>
        <v/>
      </c>
      <c r="S378" s="85" t="str">
        <f>IF(G378="compost",GOTO S378,"")</f>
        <v/>
      </c>
      <c r="T378" s="85" t="str">
        <f>IF(G378="compost",GOTO T378,"")</f>
        <v/>
      </c>
      <c r="U378" s="85" t="str">
        <f>IF(G378="compost",GOTO U378,"")</f>
        <v/>
      </c>
      <c r="V378" s="85" t="str">
        <f>IF(G378="compost",GOTO V378,"")</f>
        <v/>
      </c>
      <c r="W378" s="85" t="str">
        <f>IF(G378="compost",GOTO W378,"")</f>
        <v/>
      </c>
      <c r="X378" s="170" t="str">
        <f>IF(G378="maintenance, garden",GOTO X378,IF(G378="Table",GOTO X378,IF(G378="maintenance, project",GOTO X378,"")))</f>
        <v/>
      </c>
      <c r="Y378" s="85" t="str">
        <f>IF(G378="Maintenance, garden",GOTO Y378,IF(G378="Table",GOTO Y378,IF(G378="maintenance, project",GOTO Y378,"")))</f>
        <v/>
      </c>
    </row>
    <row r="379" spans="1:25" s="85" customFormat="1" ht="19.5" customHeight="1" x14ac:dyDescent="0.3">
      <c r="A379" s="86">
        <v>45302</v>
      </c>
      <c r="B379" s="85" t="s">
        <v>346</v>
      </c>
      <c r="C379" s="85" t="s">
        <v>561</v>
      </c>
      <c r="D379" s="85" t="s">
        <v>775</v>
      </c>
      <c r="E379" s="85">
        <v>6</v>
      </c>
      <c r="F379" s="85" t="s">
        <v>468</v>
      </c>
      <c r="G379" s="85" t="s">
        <v>212</v>
      </c>
      <c r="H379" s="170" t="s">
        <v>592</v>
      </c>
      <c r="I379" s="85" t="s">
        <v>224</v>
      </c>
      <c r="J379" s="87">
        <v>1</v>
      </c>
      <c r="K379" s="87">
        <v>0</v>
      </c>
      <c r="L379" s="88" t="str">
        <f>IF(G379="Fertilize",GOTO L379,"")</f>
        <v/>
      </c>
      <c r="M379" s="89" t="str">
        <f>IF(G379="Fertilize",A379+14,"")</f>
        <v/>
      </c>
      <c r="N379" s="85" t="str">
        <f>IF(G379="fertilize",GOTO N379,"")</f>
        <v/>
      </c>
      <c r="O379" s="89" t="str">
        <f>IF(G379="Plant",H379,"")</f>
        <v/>
      </c>
      <c r="P379" s="89" t="str">
        <f>IF(G379="Plant", A379+14,"")</f>
        <v/>
      </c>
      <c r="Q379" s="87" t="str">
        <f>IF(G379="compost",GOTO Q379,"")</f>
        <v/>
      </c>
      <c r="R379" s="88" t="str">
        <f>IF(G379="compost",GOTO R379,"")</f>
        <v/>
      </c>
      <c r="S379" s="85" t="str">
        <f>IF(G379="compost",GOTO S379,"")</f>
        <v/>
      </c>
      <c r="T379" s="85" t="str">
        <f>IF(G379="compost",GOTO T379,"")</f>
        <v/>
      </c>
      <c r="U379" s="85" t="str">
        <f>IF(G379="compost",GOTO U379,"")</f>
        <v/>
      </c>
      <c r="V379" s="85" t="str">
        <f>IF(G379="compost",GOTO V379,"")</f>
        <v/>
      </c>
      <c r="W379" s="85" t="str">
        <f>IF(G379="compost",GOTO W379,"")</f>
        <v/>
      </c>
      <c r="X379" s="170" t="str">
        <f>IF(G379="maintenance, garden",GOTO X379,IF(G379="Table",GOTO X379,IF(G379="maintenance, project",GOTO X379,"")))</f>
        <v/>
      </c>
      <c r="Y379" s="85" t="str">
        <f>IF(G379="Maintenance, garden",GOTO Y379,IF(G379="Table",GOTO Y379,IF(G379="maintenance, project",GOTO Y379,"")))</f>
        <v/>
      </c>
    </row>
    <row r="380" spans="1:25" s="85" customFormat="1" ht="19.5" customHeight="1" x14ac:dyDescent="0.3">
      <c r="A380" s="86">
        <v>45302</v>
      </c>
      <c r="B380" s="85" t="s">
        <v>376</v>
      </c>
      <c r="C380" s="85" t="s">
        <v>561</v>
      </c>
      <c r="D380" s="85" t="s">
        <v>570</v>
      </c>
      <c r="E380" s="85">
        <v>1</v>
      </c>
      <c r="F380" s="85" t="s">
        <v>770</v>
      </c>
      <c r="G380" s="85" t="s">
        <v>212</v>
      </c>
      <c r="H380" s="170" t="s">
        <v>776</v>
      </c>
      <c r="I380" s="85" t="s">
        <v>344</v>
      </c>
      <c r="J380" s="87">
        <v>3</v>
      </c>
      <c r="K380" s="87">
        <v>8</v>
      </c>
      <c r="L380" s="88" t="str">
        <f>IF(G380="Fertilize",GOTO L380,"")</f>
        <v/>
      </c>
      <c r="M380" s="89" t="str">
        <f t="shared" ref="M380:M387" si="69">IF(G380="Fertilize",A380+14,"")</f>
        <v/>
      </c>
      <c r="N380" s="85" t="str">
        <f>IF(G380="fertilize",GOTO N380,"")</f>
        <v/>
      </c>
      <c r="O380" s="89" t="str">
        <f t="shared" ref="O380:O387" si="70">IF(G380="Plant",H380,"")</f>
        <v/>
      </c>
      <c r="P380" s="89" t="str">
        <f t="shared" ref="P380:P387" si="71">IF(G380="Plant", A380+14,"")</f>
        <v/>
      </c>
      <c r="Q380" s="87" t="str">
        <f>IF(G380="compost",GOTO Q380,"")</f>
        <v/>
      </c>
      <c r="R380" s="88" t="str">
        <f>IF(G380="compost",GOTO R380,"")</f>
        <v/>
      </c>
      <c r="S380" s="85" t="str">
        <f>IF(G380="compost",GOTO S380,"")</f>
        <v/>
      </c>
      <c r="T380" s="85" t="str">
        <f>IF(G380="compost",GOTO T380,"")</f>
        <v/>
      </c>
      <c r="U380" s="85" t="str">
        <f>IF(G380="compost",GOTO U380,"")</f>
        <v/>
      </c>
      <c r="V380" s="85" t="str">
        <f>IF(G380="compost",GOTO V380,"")</f>
        <v/>
      </c>
      <c r="W380" s="85" t="str">
        <f>IF(G380="compost",GOTO W380,"")</f>
        <v/>
      </c>
      <c r="X380" s="170" t="str">
        <f>IF(G380="maintenance, garden",GOTO X380,IF(G380="Table",GOTO X380,IF(G380="maintenance, project",GOTO X380,"")))</f>
        <v/>
      </c>
      <c r="Y380" s="85" t="str">
        <f>IF(G380="Maintenance, garden",GOTO Y380,IF(G380="Table",GOTO Y380,IF(G380="maintenance, project",GOTO Y380,"")))</f>
        <v/>
      </c>
    </row>
    <row r="381" spans="1:25" s="85" customFormat="1" ht="19.5" customHeight="1" x14ac:dyDescent="0.3">
      <c r="A381" s="86">
        <v>45302</v>
      </c>
      <c r="B381" s="85" t="s">
        <v>376</v>
      </c>
      <c r="C381" s="85" t="s">
        <v>561</v>
      </c>
      <c r="D381" s="85" t="s">
        <v>570</v>
      </c>
      <c r="E381" s="85">
        <v>1</v>
      </c>
      <c r="F381" s="85" t="s">
        <v>770</v>
      </c>
      <c r="G381" s="85" t="s">
        <v>212</v>
      </c>
      <c r="H381" s="170" t="s">
        <v>547</v>
      </c>
      <c r="I381" s="85" t="s">
        <v>391</v>
      </c>
      <c r="J381" s="87">
        <v>4</v>
      </c>
      <c r="K381" s="87">
        <v>8</v>
      </c>
      <c r="L381" s="88" t="str">
        <f>IF(G381="Fertilize",GOTO L381,"")</f>
        <v/>
      </c>
      <c r="M381" s="89" t="str">
        <f t="shared" si="69"/>
        <v/>
      </c>
      <c r="N381" s="85" t="str">
        <f>IF(G381="fertilize",GOTO N381,"")</f>
        <v/>
      </c>
      <c r="O381" s="89" t="str">
        <f t="shared" si="70"/>
        <v/>
      </c>
      <c r="P381" s="89" t="str">
        <f t="shared" si="71"/>
        <v/>
      </c>
      <c r="Q381" s="87" t="str">
        <f>IF(G381="compost",GOTO Q381,"")</f>
        <v/>
      </c>
      <c r="R381" s="88" t="str">
        <f>IF(G381="compost",GOTO R381,"")</f>
        <v/>
      </c>
      <c r="S381" s="85" t="str">
        <f>IF(G381="compost",GOTO S381,"")</f>
        <v/>
      </c>
      <c r="T381" s="85" t="str">
        <f>IF(G381="compost",GOTO T381,"")</f>
        <v/>
      </c>
      <c r="U381" s="85" t="str">
        <f>IF(G381="compost",GOTO U381,"")</f>
        <v/>
      </c>
      <c r="V381" s="85" t="str">
        <f>IF(G381="compost",GOTO V381,"")</f>
        <v/>
      </c>
      <c r="W381" s="85" t="str">
        <f>IF(G381="compost",GOTO W381,"")</f>
        <v/>
      </c>
      <c r="X381" s="170" t="str">
        <f>IF(G381="maintenance, garden",GOTO X381,IF(G381="Table",GOTO X381,IF(G381="maintenance, project",GOTO X381,"")))</f>
        <v/>
      </c>
      <c r="Y381" s="85" t="str">
        <f>IF(G381="Maintenance, garden",GOTO Y381,IF(G381="Table",GOTO Y381,IF(G381="maintenance, project",GOTO Y381,"")))</f>
        <v/>
      </c>
    </row>
    <row r="382" spans="1:25" s="85" customFormat="1" ht="19.5" customHeight="1" x14ac:dyDescent="0.3">
      <c r="A382" s="86">
        <v>45302</v>
      </c>
      <c r="B382" s="85" t="s">
        <v>376</v>
      </c>
      <c r="C382" s="85" t="s">
        <v>561</v>
      </c>
      <c r="D382" s="85" t="s">
        <v>778</v>
      </c>
      <c r="E382" s="85">
        <v>2</v>
      </c>
      <c r="F382" s="85" t="s">
        <v>607</v>
      </c>
      <c r="G382" s="85" t="s">
        <v>212</v>
      </c>
      <c r="H382" s="170" t="s">
        <v>608</v>
      </c>
      <c r="I382" s="85" t="s">
        <v>609</v>
      </c>
      <c r="J382" s="87">
        <v>13</v>
      </c>
      <c r="K382" s="87">
        <v>3</v>
      </c>
      <c r="L382" s="88" t="str">
        <f>IF(G382="Fertilize",GOTO L382,"")</f>
        <v/>
      </c>
      <c r="M382" s="89" t="str">
        <f t="shared" si="69"/>
        <v/>
      </c>
      <c r="N382" s="85" t="str">
        <f>IF(G382="fertilize",GOTO N382,"")</f>
        <v/>
      </c>
      <c r="O382" s="89" t="str">
        <f t="shared" si="70"/>
        <v/>
      </c>
      <c r="P382" s="89" t="str">
        <f t="shared" si="71"/>
        <v/>
      </c>
      <c r="Q382" s="87" t="str">
        <f>IF(G382="compost",GOTO Q382,"")</f>
        <v/>
      </c>
      <c r="R382" s="88" t="str">
        <f>IF(G382="compost",GOTO R382,"")</f>
        <v/>
      </c>
      <c r="S382" s="85" t="str">
        <f>IF(G382="compost",GOTO S382,"")</f>
        <v/>
      </c>
      <c r="T382" s="85" t="str">
        <f>IF(G382="compost",GOTO T382,"")</f>
        <v/>
      </c>
      <c r="U382" s="85" t="str">
        <f>IF(G382="compost",GOTO U382,"")</f>
        <v/>
      </c>
      <c r="V382" s="85" t="str">
        <f>IF(G382="compost",GOTO V382,"")</f>
        <v/>
      </c>
      <c r="W382" s="85" t="str">
        <f>IF(G382="compost",GOTO W382,"")</f>
        <v/>
      </c>
      <c r="X382" s="170" t="str">
        <f>IF(G382="maintenance, garden",GOTO X382,IF(G382="Table",GOTO X382,IF(G382="maintenance, project",GOTO X382,"")))</f>
        <v/>
      </c>
      <c r="Y382" s="85" t="str">
        <f>IF(G382="Maintenance, garden",GOTO Y382,IF(G382="Table",GOTO Y382,IF(G382="maintenance, project",GOTO Y382,"")))</f>
        <v/>
      </c>
    </row>
    <row r="383" spans="1:25" s="85" customFormat="1" ht="19.5" customHeight="1" x14ac:dyDescent="0.3">
      <c r="A383" s="86">
        <v>45302</v>
      </c>
      <c r="B383" s="85" t="s">
        <v>376</v>
      </c>
      <c r="C383" s="85" t="s">
        <v>561</v>
      </c>
      <c r="D383" s="85" t="s">
        <v>779</v>
      </c>
      <c r="E383" s="85">
        <v>3</v>
      </c>
      <c r="F383" s="85" t="s">
        <v>485</v>
      </c>
      <c r="G383" s="85" t="s">
        <v>373</v>
      </c>
      <c r="H383" s="170" t="s">
        <v>113</v>
      </c>
      <c r="I383" s="85" t="s">
        <v>113</v>
      </c>
      <c r="J383" s="87" t="s">
        <v>113</v>
      </c>
      <c r="K383" s="87" t="s">
        <v>113</v>
      </c>
      <c r="L383" s="88" t="str">
        <f>IF(G383="Fertilize",GOTO L383,"")</f>
        <v/>
      </c>
      <c r="M383" s="89" t="str">
        <f t="shared" si="69"/>
        <v/>
      </c>
      <c r="N383" s="85" t="str">
        <f>IF(G383="fertilize",GOTO N383,"")</f>
        <v/>
      </c>
      <c r="O383" s="89" t="str">
        <f t="shared" si="70"/>
        <v/>
      </c>
      <c r="P383" s="89" t="str">
        <f t="shared" si="71"/>
        <v/>
      </c>
      <c r="Q383" s="87">
        <v>77</v>
      </c>
      <c r="R383" s="88" t="s">
        <v>113</v>
      </c>
      <c r="S383" s="85">
        <v>0</v>
      </c>
      <c r="T383" s="85">
        <v>97</v>
      </c>
      <c r="U383" s="85">
        <v>78</v>
      </c>
      <c r="V383" s="85" t="s">
        <v>113</v>
      </c>
      <c r="W383" s="85" t="s">
        <v>777</v>
      </c>
      <c r="X383" s="170" t="str">
        <f>IF(G383="maintenance, garden",GOTO X383,IF(G383="Table",GOTO X383,IF(G383="maintenance, project",GOTO X383,"")))</f>
        <v/>
      </c>
      <c r="Y383" s="85" t="str">
        <f>IF(G383="Maintenance, garden",GOTO Y383,IF(G383="Table",GOTO Y383,IF(G383="maintenance, project",GOTO Y383,"")))</f>
        <v/>
      </c>
    </row>
    <row r="384" spans="1:25" s="85" customFormat="1" ht="19.5" customHeight="1" x14ac:dyDescent="0.25">
      <c r="A384" s="86">
        <v>45302</v>
      </c>
      <c r="B384" s="85" t="s">
        <v>376</v>
      </c>
      <c r="C384" s="85" t="s">
        <v>561</v>
      </c>
      <c r="D384" s="85" t="s">
        <v>780</v>
      </c>
      <c r="E384" s="85">
        <v>4</v>
      </c>
      <c r="F384" s="85" t="s">
        <v>468</v>
      </c>
      <c r="G384" s="85" t="s">
        <v>212</v>
      </c>
      <c r="H384" s="170" t="s">
        <v>604</v>
      </c>
      <c r="I384" s="85" t="s">
        <v>595</v>
      </c>
      <c r="J384" s="87">
        <v>0</v>
      </c>
      <c r="K384" s="87">
        <v>14</v>
      </c>
      <c r="L384" s="88" t="str">
        <f>IF(G384="Fertilize",GOTO L384,"")</f>
        <v/>
      </c>
      <c r="M384" s="89" t="str">
        <f t="shared" si="69"/>
        <v/>
      </c>
      <c r="N384" s="85" t="str">
        <f>IF(G384="fertilize",GOTO N384,"")</f>
        <v/>
      </c>
      <c r="O384" s="89" t="str">
        <f t="shared" si="70"/>
        <v/>
      </c>
      <c r="P384" s="89" t="str">
        <f t="shared" si="71"/>
        <v/>
      </c>
      <c r="Q384" s="87" t="str">
        <f>IF(G384="compost",GOTO Q384,"")</f>
        <v/>
      </c>
      <c r="R384" s="88" t="str">
        <f>IF(G384="compost",GOTO R384,"")</f>
        <v/>
      </c>
      <c r="S384" s="85" t="str">
        <f>IF(G384="compost",GOTO S384,"")</f>
        <v/>
      </c>
      <c r="T384" s="85" t="str">
        <f>IF(G384="compost",GOTO T384,"")</f>
        <v/>
      </c>
      <c r="U384" s="85" t="str">
        <f>IF(G384="compost",GOTO U384,"")</f>
        <v/>
      </c>
      <c r="V384" s="85" t="str">
        <f>IF(G384="compost",GOTO V384,"")</f>
        <v/>
      </c>
      <c r="W384" s="85" t="str">
        <f>IF(G384="compost",GOTO W384,"")</f>
        <v/>
      </c>
      <c r="X384" s="170" t="str">
        <f>IF(G384="maintenance, garden",GOTO X384,IF(G384="Table",GOTO X384,IF(G384="maintenance, project",GOTO X384,"")))</f>
        <v/>
      </c>
      <c r="Y384" s="85" t="str">
        <f>IF(G384="Maintenance, garden",GOTO Y384,IF(G384="Table",GOTO Y384,IF(G384="maintenance, project",GOTO Y384,"")))</f>
        <v/>
      </c>
    </row>
    <row r="385" spans="1:25" s="85" customFormat="1" ht="19.5" customHeight="1" x14ac:dyDescent="0.25">
      <c r="A385" s="86">
        <v>45302</v>
      </c>
      <c r="B385" s="85" t="s">
        <v>376</v>
      </c>
      <c r="C385" s="85" t="s">
        <v>561</v>
      </c>
      <c r="D385" s="85" t="s">
        <v>769</v>
      </c>
      <c r="E385" s="85">
        <v>4</v>
      </c>
      <c r="F385" s="85" t="s">
        <v>468</v>
      </c>
      <c r="G385" s="85" t="s">
        <v>212</v>
      </c>
      <c r="H385" s="170" t="s">
        <v>393</v>
      </c>
      <c r="I385" s="85" t="s">
        <v>781</v>
      </c>
      <c r="J385" s="87">
        <v>3</v>
      </c>
      <c r="K385" s="87">
        <v>9</v>
      </c>
      <c r="L385" s="88" t="str">
        <f>IF(G385="Fertilize",GOTO L385,"")</f>
        <v/>
      </c>
      <c r="M385" s="89" t="str">
        <f t="shared" si="69"/>
        <v/>
      </c>
      <c r="N385" s="85" t="str">
        <f>IF(G385="fertilize",GOTO N385,"")</f>
        <v/>
      </c>
      <c r="O385" s="89" t="str">
        <f t="shared" si="70"/>
        <v/>
      </c>
      <c r="P385" s="89" t="str">
        <f t="shared" si="71"/>
        <v/>
      </c>
      <c r="Q385" s="87" t="str">
        <f>IF(G385="compost",GOTO Q385,"")</f>
        <v/>
      </c>
      <c r="R385" s="88" t="str">
        <f>IF(G385="compost",GOTO R385,"")</f>
        <v/>
      </c>
      <c r="S385" s="85" t="str">
        <f>IF(G385="compost",GOTO S385,"")</f>
        <v/>
      </c>
      <c r="T385" s="85" t="str">
        <f>IF(G385="compost",GOTO T385,"")</f>
        <v/>
      </c>
      <c r="U385" s="85" t="str">
        <f>IF(G385="compost",GOTO U385,"")</f>
        <v/>
      </c>
      <c r="V385" s="85" t="str">
        <f>IF(G385="compost",GOTO V385,"")</f>
        <v/>
      </c>
      <c r="W385" s="85" t="str">
        <f>IF(G385="compost",GOTO W385,"")</f>
        <v/>
      </c>
      <c r="X385" s="170" t="str">
        <f>IF(G385="maintenance, garden",GOTO X385,IF(G385="Table",GOTO X385,IF(G385="maintenance, project",GOTO X385,"")))</f>
        <v/>
      </c>
      <c r="Y385" s="85" t="str">
        <f>IF(G385="Maintenance, garden",GOTO Y385,IF(G385="Table",GOTO Y385,IF(G385="maintenance, project",GOTO Y385,"")))</f>
        <v/>
      </c>
    </row>
    <row r="386" spans="1:25" s="85" customFormat="1" ht="19.5" customHeight="1" x14ac:dyDescent="0.25">
      <c r="A386" s="86">
        <v>45302</v>
      </c>
      <c r="B386" s="85" t="s">
        <v>376</v>
      </c>
      <c r="C386" s="85" t="s">
        <v>561</v>
      </c>
      <c r="D386" s="85" t="s">
        <v>662</v>
      </c>
      <c r="E386" s="85">
        <v>5</v>
      </c>
      <c r="F386" s="85" t="s">
        <v>782</v>
      </c>
      <c r="G386" s="85" t="s">
        <v>212</v>
      </c>
      <c r="H386" s="170" t="s">
        <v>496</v>
      </c>
      <c r="I386" s="85" t="s">
        <v>783</v>
      </c>
      <c r="J386" s="87">
        <v>19</v>
      </c>
      <c r="K386" s="87">
        <v>3</v>
      </c>
      <c r="L386" s="88" t="str">
        <f>IF(G386="Fertilize",GOTO L386,"")</f>
        <v/>
      </c>
      <c r="M386" s="89" t="str">
        <f t="shared" si="69"/>
        <v/>
      </c>
      <c r="N386" s="85" t="str">
        <f>IF(G386="fertilize",GOTO N386,"")</f>
        <v/>
      </c>
      <c r="O386" s="89" t="str">
        <f t="shared" si="70"/>
        <v/>
      </c>
      <c r="P386" s="89" t="str">
        <f t="shared" si="71"/>
        <v/>
      </c>
      <c r="Q386" s="87" t="str">
        <f>IF(G386="compost",GOTO Q386,"")</f>
        <v/>
      </c>
      <c r="R386" s="88" t="str">
        <f>IF(G386="compost",GOTO R386,"")</f>
        <v/>
      </c>
      <c r="S386" s="85" t="str">
        <f>IF(G386="compost",GOTO S386,"")</f>
        <v/>
      </c>
      <c r="T386" s="85" t="str">
        <f>IF(G386="compost",GOTO T386,"")</f>
        <v/>
      </c>
      <c r="U386" s="85" t="str">
        <f>IF(G386="compost",GOTO U386,"")</f>
        <v/>
      </c>
      <c r="V386" s="85" t="str">
        <f>IF(G386="compost",GOTO V386,"")</f>
        <v/>
      </c>
      <c r="W386" s="85" t="str">
        <f>IF(G386="compost",GOTO W386,"")</f>
        <v/>
      </c>
      <c r="X386" s="170" t="str">
        <f>IF(G386="maintenance, garden",GOTO X386,IF(G386="Table",GOTO X386,IF(G386="maintenance, project",GOTO X386,"")))</f>
        <v/>
      </c>
      <c r="Y386" s="85" t="str">
        <f>IF(G386="Maintenance, garden",GOTO Y386,IF(G386="Table",GOTO Y386,IF(G386="maintenance, project",GOTO Y386,"")))</f>
        <v/>
      </c>
    </row>
    <row r="387" spans="1:25" s="85" customFormat="1" ht="19.5" customHeight="1" x14ac:dyDescent="0.25">
      <c r="A387" s="86">
        <v>45302</v>
      </c>
      <c r="B387" s="85" t="s">
        <v>376</v>
      </c>
      <c r="C387" s="85" t="s">
        <v>561</v>
      </c>
      <c r="D387" s="85" t="s">
        <v>784</v>
      </c>
      <c r="E387" s="85">
        <v>6</v>
      </c>
      <c r="F387" s="85" t="s">
        <v>482</v>
      </c>
      <c r="G387" s="85" t="s">
        <v>114</v>
      </c>
      <c r="H387" s="170" t="s">
        <v>773</v>
      </c>
      <c r="I387" s="85" t="s">
        <v>466</v>
      </c>
      <c r="J387" s="87" t="s">
        <v>113</v>
      </c>
      <c r="K387" s="87" t="s">
        <v>113</v>
      </c>
      <c r="L387" s="88" t="str">
        <f>IF(G387="Fertilize",GOTO L387,"")</f>
        <v/>
      </c>
      <c r="M387" s="89" t="str">
        <f t="shared" si="69"/>
        <v/>
      </c>
      <c r="N387" s="85" t="str">
        <f>IF(G387="fertilize",GOTO N387,"")</f>
        <v/>
      </c>
      <c r="O387" s="89" t="str">
        <f t="shared" si="70"/>
        <v>Snow Peas</v>
      </c>
      <c r="P387" s="89">
        <f t="shared" si="71"/>
        <v>45316</v>
      </c>
      <c r="Q387" s="87" t="str">
        <f>IF(G387="compost",GOTO Q387,"")</f>
        <v/>
      </c>
      <c r="R387" s="88" t="str">
        <f>IF(G387="compost",GOTO R387,"")</f>
        <v/>
      </c>
      <c r="S387" s="85" t="str">
        <f>IF(G387="compost",GOTO S387,"")</f>
        <v/>
      </c>
      <c r="T387" s="85" t="str">
        <f>IF(G387="compost",GOTO T387,"")</f>
        <v/>
      </c>
      <c r="U387" s="85" t="str">
        <f>IF(G387="compost",GOTO U387,"")</f>
        <v/>
      </c>
      <c r="V387" s="85" t="str">
        <f>IF(G387="compost",GOTO V387,"")</f>
        <v/>
      </c>
      <c r="W387" s="85" t="str">
        <f>IF(G387="compost",GOTO W387,"")</f>
        <v/>
      </c>
      <c r="X387" s="170" t="str">
        <f>IF(G387="maintenance, garden",GOTO X387,IF(G387="Table",GOTO X387,IF(G387="maintenance, project",GOTO X387,"")))</f>
        <v/>
      </c>
      <c r="Y387" s="85" t="str">
        <f>IF(G387="Maintenance, garden",GOTO Y387,IF(G387="Table",GOTO Y387,IF(G387="maintenance, project",GOTO Y387,"")))</f>
        <v/>
      </c>
    </row>
    <row r="388" spans="1:25" s="85" customFormat="1" ht="19.5" customHeight="1" x14ac:dyDescent="0.25">
      <c r="A388" s="86">
        <v>45307</v>
      </c>
      <c r="B388" s="85" t="s">
        <v>113</v>
      </c>
      <c r="C388" s="85" t="s">
        <v>785</v>
      </c>
      <c r="D388" s="85" t="s">
        <v>113</v>
      </c>
      <c r="E388" s="85" t="s">
        <v>113</v>
      </c>
      <c r="F388" s="85" t="s">
        <v>113</v>
      </c>
      <c r="G388" s="85" t="s">
        <v>113</v>
      </c>
      <c r="H388" s="170" t="s">
        <v>113</v>
      </c>
      <c r="I388" s="85" t="s">
        <v>113</v>
      </c>
      <c r="J388" s="87" t="str">
        <f>IF(G388="Harvest",GOTO J388,"")</f>
        <v/>
      </c>
      <c r="K388" s="87" t="str">
        <f>IF(G388="Harvest",GOTO K388,"")</f>
        <v/>
      </c>
      <c r="L388" s="88" t="str">
        <f>IF(G388="Fertilize",GOTO L388,"")</f>
        <v/>
      </c>
      <c r="M388" s="89" t="str">
        <f>IF(G388="Fertilize",A388+14,"")</f>
        <v/>
      </c>
      <c r="N388" s="85" t="str">
        <f>IF(G388="fertilize",GOTO N388,"")</f>
        <v/>
      </c>
      <c r="O388" s="89" t="str">
        <f t="shared" ref="O388:O398" si="72">IF(G388="Plant",H388,"")</f>
        <v/>
      </c>
      <c r="P388" s="89" t="str">
        <f t="shared" ref="P388:P397" si="73">IF(G388="Plant", A388+14,"")</f>
        <v/>
      </c>
      <c r="Q388" s="87" t="str">
        <f>IF(G388="compost",GOTO Q388,"")</f>
        <v/>
      </c>
      <c r="R388" s="88" t="str">
        <f>IF(G388="compost",GOTO R388,"")</f>
        <v/>
      </c>
      <c r="S388" s="85" t="str">
        <f>IF(G388="compost",GOTO S388,"")</f>
        <v/>
      </c>
      <c r="T388" s="85" t="str">
        <f>IF(G388="compost",GOTO T388,"")</f>
        <v/>
      </c>
      <c r="U388" s="85" t="str">
        <f>IF(G388="compost",GOTO U388,"")</f>
        <v/>
      </c>
      <c r="V388" s="85" t="str">
        <f>IF(G388="compost",GOTO V388,"")</f>
        <v/>
      </c>
      <c r="W388" s="85" t="str">
        <f>IF(G388="compost",GOTO W388,"")</f>
        <v/>
      </c>
      <c r="X388" s="170" t="str">
        <f>IF(G388="maintenance, garden",GOTO X388,IF(G388="Table",GOTO X388,IF(G388="maintenance, project",GOTO X388,"")))</f>
        <v/>
      </c>
      <c r="Y388" s="85" t="str">
        <f>IF(G388="Maintenance, garden",GOTO Y388,IF(G388="Table",GOTO Y388,IF(G388="maintenance, project",GOTO Y388,"")))</f>
        <v/>
      </c>
    </row>
    <row r="389" spans="1:25" s="85" customFormat="1" ht="19.5" customHeight="1" x14ac:dyDescent="0.25">
      <c r="A389" s="86">
        <v>45309</v>
      </c>
      <c r="B389" s="85" t="s">
        <v>346</v>
      </c>
      <c r="C389" s="85" t="s">
        <v>399</v>
      </c>
      <c r="D389" s="85" t="s">
        <v>786</v>
      </c>
      <c r="E389" s="195">
        <v>45297</v>
      </c>
      <c r="F389" s="85" t="s">
        <v>113</v>
      </c>
      <c r="G389" s="85" t="s">
        <v>787</v>
      </c>
      <c r="H389" s="170" t="s">
        <v>113</v>
      </c>
      <c r="I389" s="85" t="s">
        <v>113</v>
      </c>
      <c r="J389" s="87" t="str">
        <f>IF(G389="Harvest",GOTO J389,"")</f>
        <v/>
      </c>
      <c r="K389" s="87" t="str">
        <f>IF(G389="Harvest",GOTO K389,"")</f>
        <v/>
      </c>
      <c r="L389" s="88" t="str">
        <f>IF(G389="Fertilize",GOTO L389,"")</f>
        <v/>
      </c>
      <c r="M389" s="89" t="str">
        <f>IF(G389="Fertilize",A389+14,"")</f>
        <v/>
      </c>
      <c r="N389" s="85" t="str">
        <f>IF(G389="fertilize",GOTO N389,"")</f>
        <v/>
      </c>
      <c r="O389" s="89" t="str">
        <f t="shared" si="72"/>
        <v/>
      </c>
      <c r="P389" s="89" t="str">
        <f t="shared" si="73"/>
        <v/>
      </c>
      <c r="Q389" s="87" t="str">
        <f>IF(G389="compost",GOTO Q389,"")</f>
        <v/>
      </c>
      <c r="R389" s="88" t="str">
        <f>IF(G389="compost",GOTO R389,"")</f>
        <v/>
      </c>
      <c r="S389" s="85" t="str">
        <f>IF(G389="compost",GOTO S389,"")</f>
        <v/>
      </c>
      <c r="T389" s="85" t="str">
        <f>IF(G389="compost",GOTO T389,"")</f>
        <v/>
      </c>
      <c r="U389" s="85" t="str">
        <f>IF(G389="compost",GOTO U389,"")</f>
        <v/>
      </c>
      <c r="V389" s="85" t="str">
        <f>IF(G389="compost",GOTO V389,"")</f>
        <v/>
      </c>
      <c r="W389" s="85" t="str">
        <f>IF(G389="compost",GOTO W389,"")</f>
        <v/>
      </c>
      <c r="X389" s="170" t="str">
        <f>IF(G389="maintenance, garden",GOTO X389,IF(G389="Table",GOTO X389,IF(G389="maintenance, project",GOTO X389,"")))</f>
        <v/>
      </c>
      <c r="Y389" s="85" t="str">
        <f>IF(G389="Maintenance, garden",GOTO Y389,IF(G389="Table",GOTO Y389,IF(G389="maintenance, project",GOTO Y389,"")))</f>
        <v/>
      </c>
    </row>
    <row r="390" spans="1:25" s="85" customFormat="1" ht="19.5" customHeight="1" x14ac:dyDescent="0.25">
      <c r="A390" s="86">
        <v>45309</v>
      </c>
      <c r="B390" s="85" t="s">
        <v>346</v>
      </c>
      <c r="C390" s="85" t="s">
        <v>211</v>
      </c>
      <c r="D390" s="85" t="s">
        <v>113</v>
      </c>
      <c r="E390" s="85" t="s">
        <v>113</v>
      </c>
      <c r="F390" s="85" t="s">
        <v>113</v>
      </c>
      <c r="G390" s="85" t="s">
        <v>114</v>
      </c>
      <c r="H390" s="170" t="s">
        <v>788</v>
      </c>
      <c r="I390" s="85" t="s">
        <v>789</v>
      </c>
      <c r="J390" s="87" t="str">
        <f>IF(G390="Harvest",GOTO J390,"")</f>
        <v/>
      </c>
      <c r="K390" s="87" t="str">
        <f>IF(G390="Harvest",GOTO K390,"")</f>
        <v/>
      </c>
      <c r="L390" s="88" t="str">
        <f>IF(G390="Fertilize",GOTO L390,"")</f>
        <v/>
      </c>
      <c r="M390" s="89" t="str">
        <f>IF(G390="Fertilize",A390+14,"")</f>
        <v/>
      </c>
      <c r="N390" s="85" t="str">
        <f>IF(G390="fertilize",GOTO N390,"")</f>
        <v/>
      </c>
      <c r="O390" s="89" t="str">
        <f t="shared" si="72"/>
        <v>onions, 1015Y</v>
      </c>
      <c r="P390" s="89">
        <f t="shared" si="73"/>
        <v>45323</v>
      </c>
      <c r="Q390" s="87" t="str">
        <f>IF(G390="compost",GOTO Q390,"")</f>
        <v/>
      </c>
      <c r="R390" s="88" t="str">
        <f>IF(G390="compost",GOTO R390,"")</f>
        <v/>
      </c>
      <c r="S390" s="85" t="str">
        <f>IF(G390="compost",GOTO S390,"")</f>
        <v/>
      </c>
      <c r="T390" s="85" t="str">
        <f>IF(G390="compost",GOTO T390,"")</f>
        <v/>
      </c>
      <c r="U390" s="85" t="str">
        <f>IF(G390="compost",GOTO U390,"")</f>
        <v/>
      </c>
      <c r="V390" s="85" t="str">
        <f>IF(G390="compost",GOTO V390,"")</f>
        <v/>
      </c>
      <c r="W390" s="85" t="str">
        <f>IF(G390="compost",GOTO W390,"")</f>
        <v/>
      </c>
      <c r="X390" s="170" t="s">
        <v>790</v>
      </c>
      <c r="Y390" s="85" t="s">
        <v>791</v>
      </c>
    </row>
    <row r="391" spans="1:25" s="85" customFormat="1" ht="19.5" customHeight="1" x14ac:dyDescent="0.25">
      <c r="A391" s="86">
        <v>45309</v>
      </c>
      <c r="B391" s="85" t="s">
        <v>346</v>
      </c>
      <c r="C391" s="85" t="s">
        <v>211</v>
      </c>
      <c r="D391" s="85" t="s">
        <v>113</v>
      </c>
      <c r="E391" s="85" t="s">
        <v>113</v>
      </c>
      <c r="F391" s="85" t="s">
        <v>113</v>
      </c>
      <c r="G391" s="85" t="s">
        <v>212</v>
      </c>
      <c r="H391" s="170" t="s">
        <v>256</v>
      </c>
      <c r="I391" s="85" t="s">
        <v>414</v>
      </c>
      <c r="J391" s="87">
        <v>6</v>
      </c>
      <c r="K391" s="87">
        <v>4</v>
      </c>
      <c r="L391" s="88" t="str">
        <f>IF(G391="Fertilize",GOTO L391,"")</f>
        <v/>
      </c>
      <c r="M391" s="89" t="str">
        <f>IF(G391="Fertilize",A391+14,"")</f>
        <v/>
      </c>
      <c r="N391" s="85" t="str">
        <f>IF(G391="fertilize",GOTO N391,"")</f>
        <v/>
      </c>
      <c r="O391" s="89" t="str">
        <f t="shared" si="72"/>
        <v/>
      </c>
      <c r="P391" s="89" t="str">
        <f t="shared" si="73"/>
        <v/>
      </c>
      <c r="Q391" s="87" t="str">
        <f>IF(G391="compost",GOTO Q391,"")</f>
        <v/>
      </c>
      <c r="R391" s="88" t="str">
        <f>IF(G391="compost",GOTO R391,"")</f>
        <v/>
      </c>
      <c r="S391" s="85" t="str">
        <f>IF(G391="compost",GOTO S391,"")</f>
        <v/>
      </c>
      <c r="T391" s="85" t="str">
        <f>IF(G391="compost",GOTO T391,"")</f>
        <v/>
      </c>
      <c r="U391" s="85" t="str">
        <f>IF(G391="compost",GOTO U391,"")</f>
        <v/>
      </c>
      <c r="V391" s="85" t="str">
        <f>IF(G391="compost",GOTO V391,"")</f>
        <v/>
      </c>
      <c r="W391" s="85" t="str">
        <f>IF(G391="compost",GOTO W391,"")</f>
        <v/>
      </c>
      <c r="X391" s="170" t="s">
        <v>113</v>
      </c>
      <c r="Y391" s="85" t="s">
        <v>113</v>
      </c>
    </row>
    <row r="392" spans="1:25" s="85" customFormat="1" ht="19.5" customHeight="1" x14ac:dyDescent="0.25">
      <c r="A392" s="86">
        <v>45309</v>
      </c>
      <c r="B392" s="85" t="s">
        <v>376</v>
      </c>
      <c r="C392" s="85" t="s">
        <v>399</v>
      </c>
      <c r="D392" s="85" t="s">
        <v>792</v>
      </c>
      <c r="E392" s="85">
        <v>1</v>
      </c>
      <c r="F392" s="85" t="s">
        <v>770</v>
      </c>
      <c r="G392" s="85" t="s">
        <v>114</v>
      </c>
      <c r="H392" s="170" t="s">
        <v>788</v>
      </c>
      <c r="I392" s="85" t="s">
        <v>793</v>
      </c>
      <c r="J392" s="87" t="str">
        <f>IF(G392="Harvest",GOTO J392,"")</f>
        <v/>
      </c>
      <c r="K392" s="87" t="str">
        <f>IF(G392="Harvest",GOTO K392,"")</f>
        <v/>
      </c>
      <c r="L392" s="88" t="str">
        <f>IF(G392="Fertilize",GOTO L392,"")</f>
        <v/>
      </c>
      <c r="M392" s="89" t="str">
        <f t="shared" ref="M392:M457" si="74">IF(G392="Fertilize",A392+14,"")</f>
        <v/>
      </c>
      <c r="N392" s="85" t="str">
        <f>IF(G392="fertilize",GOTO N392,"")</f>
        <v/>
      </c>
      <c r="O392" s="89" t="str">
        <f t="shared" si="72"/>
        <v>onions, 1015Y</v>
      </c>
      <c r="P392" s="89">
        <f t="shared" si="73"/>
        <v>45323</v>
      </c>
      <c r="Q392" s="87" t="str">
        <f>IF(G392="compost",GOTO Q392,"")</f>
        <v/>
      </c>
      <c r="R392" s="88" t="str">
        <f>IF(G392="compost",GOTO R392,"")</f>
        <v/>
      </c>
      <c r="S392" s="85" t="str">
        <f>IF(G392="compost",GOTO S392,"")</f>
        <v/>
      </c>
      <c r="T392" s="85" t="str">
        <f>IF(G392="compost",GOTO T392,"")</f>
        <v/>
      </c>
      <c r="U392" s="85" t="str">
        <f>IF(G392="compost",GOTO U392,"")</f>
        <v/>
      </c>
      <c r="V392" s="85" t="str">
        <f>IF(G392="compost",GOTO V392,"")</f>
        <v/>
      </c>
      <c r="W392" s="85" t="str">
        <f>IF(G392="compost",GOTO W392,"")</f>
        <v/>
      </c>
      <c r="X392" s="170" t="s">
        <v>790</v>
      </c>
      <c r="Y392" s="85" t="s">
        <v>791</v>
      </c>
    </row>
    <row r="393" spans="1:25" s="85" customFormat="1" ht="19.5" customHeight="1" x14ac:dyDescent="0.25">
      <c r="A393" s="86">
        <v>45309</v>
      </c>
      <c r="B393" s="85" t="s">
        <v>376</v>
      </c>
      <c r="C393" s="85" t="s">
        <v>399</v>
      </c>
      <c r="D393" s="85" t="s">
        <v>794</v>
      </c>
      <c r="E393" s="85">
        <v>2</v>
      </c>
      <c r="F393" s="85" t="s">
        <v>468</v>
      </c>
      <c r="G393" s="85" t="s">
        <v>114</v>
      </c>
      <c r="H393" s="170" t="s">
        <v>788</v>
      </c>
      <c r="I393" s="85" t="s">
        <v>795</v>
      </c>
      <c r="J393" s="87" t="str">
        <f>IF(G393="Harvest",GOTO J393,"")</f>
        <v/>
      </c>
      <c r="K393" s="87" t="str">
        <f>IF(G393="Harvest",GOTO K393,"")</f>
        <v/>
      </c>
      <c r="L393" s="88" t="str">
        <f>IF(G393="Fertilize",GOTO L393,"")</f>
        <v/>
      </c>
      <c r="M393" s="89" t="str">
        <f>IF(G393="Fertilize",A393+14,"")</f>
        <v/>
      </c>
      <c r="N393" s="85" t="str">
        <f>IF(G393="fertilize",GOTO N393,"")</f>
        <v/>
      </c>
      <c r="O393" s="89" t="str">
        <f t="shared" si="72"/>
        <v>onions, 1015Y</v>
      </c>
      <c r="P393" s="89">
        <f t="shared" si="73"/>
        <v>45323</v>
      </c>
      <c r="Q393" s="87" t="str">
        <f>IF(G393="compost",GOTO Q393,"")</f>
        <v/>
      </c>
      <c r="R393" s="88" t="str">
        <f>IF(G393="compost",GOTO R393,"")</f>
        <v/>
      </c>
      <c r="S393" s="85" t="str">
        <f>IF(G393="compost",GOTO S393,"")</f>
        <v/>
      </c>
      <c r="T393" s="85" t="str">
        <f>IF(G393="compost",GOTO T393,"")</f>
        <v/>
      </c>
      <c r="U393" s="85" t="str">
        <f>IF(G393="compost",GOTO U393,"")</f>
        <v/>
      </c>
      <c r="V393" s="85" t="str">
        <f>IF(G393="compost",GOTO V393,"")</f>
        <v/>
      </c>
      <c r="W393" s="85" t="str">
        <f>IF(G393="compost",GOTO W393,"")</f>
        <v/>
      </c>
      <c r="X393" s="170" t="s">
        <v>790</v>
      </c>
      <c r="Y393" s="85" t="s">
        <v>791</v>
      </c>
    </row>
    <row r="394" spans="1:25" s="85" customFormat="1" ht="19.5" customHeight="1" x14ac:dyDescent="0.25">
      <c r="A394" s="86">
        <v>45309</v>
      </c>
      <c r="B394" s="85" t="s">
        <v>376</v>
      </c>
      <c r="C394" s="85" t="s">
        <v>399</v>
      </c>
      <c r="D394" s="85" t="s">
        <v>430</v>
      </c>
      <c r="E394" s="85">
        <v>3</v>
      </c>
      <c r="F394" s="85" t="s">
        <v>516</v>
      </c>
      <c r="G394" s="85" t="s">
        <v>373</v>
      </c>
      <c r="H394" s="170" t="str">
        <f>IF(A394="","",IF(G394="maintenance, garden","",IF(G394="maintenance, project","",IF(G394="compost","",GOTO I394))))</f>
        <v/>
      </c>
      <c r="I394" s="85" t="str">
        <f>IF(A394="","",IF(G394="compost","",GOTO I394))</f>
        <v/>
      </c>
      <c r="J394" s="87" t="str">
        <f>IF(G394="Harvest",GOTO J394,"")</f>
        <v/>
      </c>
      <c r="K394" s="87" t="str">
        <f>IF(G394="Harvest",GOTO K394,"")</f>
        <v/>
      </c>
      <c r="L394" s="88" t="str">
        <f>IF(G394="Fertilize",GOTO L394,"")</f>
        <v/>
      </c>
      <c r="M394" s="89" t="str">
        <f>IF(G394="Fertilize",A394+14,"")</f>
        <v/>
      </c>
      <c r="N394" s="85" t="str">
        <f>IF(G394="fertilize",GOTO N394,"")</f>
        <v/>
      </c>
      <c r="O394" s="89" t="str">
        <f t="shared" si="72"/>
        <v/>
      </c>
      <c r="P394" s="89" t="str">
        <f t="shared" si="73"/>
        <v/>
      </c>
      <c r="Q394" s="87">
        <v>62</v>
      </c>
      <c r="R394" s="88" t="s">
        <v>113</v>
      </c>
      <c r="S394" s="85">
        <v>0</v>
      </c>
      <c r="T394" s="85">
        <v>70</v>
      </c>
      <c r="U394" s="85">
        <v>70</v>
      </c>
      <c r="V394" s="85">
        <v>50</v>
      </c>
      <c r="W394" s="85" t="s">
        <v>113</v>
      </c>
    </row>
    <row r="395" spans="1:25" s="85" customFormat="1" ht="19.5" customHeight="1" x14ac:dyDescent="0.25">
      <c r="A395" s="86">
        <v>45309</v>
      </c>
      <c r="B395" s="85" t="s">
        <v>376</v>
      </c>
      <c r="C395" s="85" t="s">
        <v>399</v>
      </c>
      <c r="D395" s="85" t="s">
        <v>431</v>
      </c>
      <c r="E395" s="85">
        <v>4</v>
      </c>
      <c r="F395" s="85" t="s">
        <v>482</v>
      </c>
      <c r="G395" s="85" t="s">
        <v>114</v>
      </c>
      <c r="H395" s="170" t="s">
        <v>788</v>
      </c>
      <c r="I395" s="85" t="s">
        <v>796</v>
      </c>
      <c r="J395" s="87" t="str">
        <f>IF(G395="Harvest",GOTO J395,"")</f>
        <v/>
      </c>
      <c r="K395" s="87" t="str">
        <f>IF(G395="Harvest",GOTO K395,"")</f>
        <v/>
      </c>
      <c r="L395" s="88" t="str">
        <f>IF(G395="Fertilize",GOTO L395,"")</f>
        <v/>
      </c>
      <c r="M395" s="89" t="str">
        <f>IF(G395="Fertilize",A395+14,"")</f>
        <v/>
      </c>
      <c r="N395" s="85" t="str">
        <f>IF(G395="fertilize",GOTO N395,"")</f>
        <v/>
      </c>
      <c r="O395" s="89" t="str">
        <f t="shared" si="72"/>
        <v>onions, 1015Y</v>
      </c>
      <c r="P395" s="89">
        <f t="shared" si="73"/>
        <v>45323</v>
      </c>
      <c r="Q395" s="87" t="str">
        <f>IF(G395="compost",GOTO Q395,"")</f>
        <v/>
      </c>
      <c r="R395" s="88" t="str">
        <f>IF(G395="compost",GOTO R395,"")</f>
        <v/>
      </c>
      <c r="S395" s="85" t="str">
        <f>IF(G395="compost",GOTO S395,"")</f>
        <v/>
      </c>
      <c r="T395" s="85" t="str">
        <f>IF(G395="compost",GOTO T395,"")</f>
        <v/>
      </c>
      <c r="U395" s="85" t="str">
        <f>IF(G395="compost",GOTO U395,"")</f>
        <v/>
      </c>
      <c r="V395" s="85" t="str">
        <f>IF(G395="compost",GOTO V395,"")</f>
        <v/>
      </c>
      <c r="W395" s="85" t="str">
        <f>IF(G395="compost",GOTO W395,"")</f>
        <v/>
      </c>
      <c r="X395" s="170" t="s">
        <v>790</v>
      </c>
      <c r="Y395" s="85" t="s">
        <v>791</v>
      </c>
    </row>
    <row r="396" spans="1:25" s="85" customFormat="1" ht="19.5" customHeight="1" x14ac:dyDescent="0.25">
      <c r="A396" s="86">
        <v>45309</v>
      </c>
      <c r="B396" s="85" t="s">
        <v>376</v>
      </c>
      <c r="C396" s="85" t="s">
        <v>399</v>
      </c>
      <c r="D396" s="85" t="s">
        <v>422</v>
      </c>
      <c r="E396" s="85">
        <v>5</v>
      </c>
      <c r="F396" s="85" t="s">
        <v>607</v>
      </c>
      <c r="G396" s="85" t="s">
        <v>114</v>
      </c>
      <c r="H396" s="170" t="s">
        <v>788</v>
      </c>
      <c r="I396" s="85" t="s">
        <v>795</v>
      </c>
      <c r="J396" s="87" t="str">
        <f>IF(G396="Harvest",GOTO J396,"")</f>
        <v/>
      </c>
      <c r="K396" s="87" t="str">
        <f>IF(G396="Harvest",GOTO K396,"")</f>
        <v/>
      </c>
      <c r="L396" s="88" t="str">
        <f>IF(G396="Fertilize",GOTO L396,"")</f>
        <v/>
      </c>
      <c r="M396" s="89" t="str">
        <f>IF(G396="Fertilize",A396+14,"")</f>
        <v/>
      </c>
      <c r="N396" s="85" t="str">
        <f>IF(G396="fertilize",GOTO N396,"")</f>
        <v/>
      </c>
      <c r="O396" s="89" t="str">
        <f t="shared" si="72"/>
        <v>onions, 1015Y</v>
      </c>
      <c r="P396" s="89">
        <f t="shared" si="73"/>
        <v>45323</v>
      </c>
      <c r="Q396" s="87" t="str">
        <f>IF(G396="compost",GOTO Q396,"")</f>
        <v/>
      </c>
      <c r="R396" s="88" t="str">
        <f>IF(G396="compost",GOTO R396,"")</f>
        <v/>
      </c>
      <c r="S396" s="85" t="str">
        <f>IF(G396="compost",GOTO S396,"")</f>
        <v/>
      </c>
      <c r="T396" s="85" t="str">
        <f>IF(G396="compost",GOTO T396,"")</f>
        <v/>
      </c>
      <c r="U396" s="85" t="str">
        <f>IF(G396="compost",GOTO U396,"")</f>
        <v/>
      </c>
      <c r="V396" s="85" t="str">
        <f>IF(G396="compost",GOTO V396,"")</f>
        <v/>
      </c>
      <c r="W396" s="85" t="str">
        <f>IF(G396="compost",GOTO W396,"")</f>
        <v/>
      </c>
      <c r="X396" s="170" t="s">
        <v>790</v>
      </c>
      <c r="Y396" s="85" t="s">
        <v>791</v>
      </c>
    </row>
    <row r="397" spans="1:25" s="85" customFormat="1" ht="19.5" customHeight="1" x14ac:dyDescent="0.25">
      <c r="A397" s="86">
        <v>45309</v>
      </c>
      <c r="B397" s="85" t="s">
        <v>376</v>
      </c>
      <c r="C397" s="85" t="s">
        <v>399</v>
      </c>
      <c r="D397" s="85" t="s">
        <v>427</v>
      </c>
      <c r="E397" s="85">
        <v>6</v>
      </c>
      <c r="F397" s="85" t="s">
        <v>346</v>
      </c>
      <c r="G397" s="85" t="s">
        <v>114</v>
      </c>
      <c r="H397" s="170" t="s">
        <v>788</v>
      </c>
      <c r="I397" s="85" t="s">
        <v>797</v>
      </c>
      <c r="J397" s="87" t="str">
        <f>IF(G397="Harvest",GOTO J397,"")</f>
        <v/>
      </c>
      <c r="K397" s="87" t="str">
        <f>IF(G397="Harvest",GOTO K397,"")</f>
        <v/>
      </c>
      <c r="L397" s="88" t="str">
        <f>IF(G397="Fertilize",GOTO L397,"")</f>
        <v/>
      </c>
      <c r="M397" s="89" t="str">
        <f>IF(G397="Fertilize",A397+14,"")</f>
        <v/>
      </c>
      <c r="N397" s="85" t="str">
        <f>IF(G397="fertilize",GOTO N397,"")</f>
        <v/>
      </c>
      <c r="O397" s="89" t="str">
        <f t="shared" si="72"/>
        <v>onions, 1015Y</v>
      </c>
      <c r="P397" s="89">
        <f t="shared" si="73"/>
        <v>45323</v>
      </c>
      <c r="Q397" s="87" t="str">
        <f>IF(G397="compost",GOTO Q397,"")</f>
        <v/>
      </c>
      <c r="R397" s="88" t="str">
        <f>IF(G397="compost",GOTO R397,"")</f>
        <v/>
      </c>
      <c r="S397" s="85" t="str">
        <f>IF(G397="compost",GOTO S397,"")</f>
        <v/>
      </c>
      <c r="T397" s="85" t="str">
        <f>IF(G397="compost",GOTO T397,"")</f>
        <v/>
      </c>
      <c r="U397" s="85" t="str">
        <f>IF(G397="compost",GOTO U397,"")</f>
        <v/>
      </c>
      <c r="V397" s="85" t="str">
        <f>IF(G397="compost",GOTO V397,"")</f>
        <v/>
      </c>
      <c r="W397" s="85" t="str">
        <f>IF(G397="compost",GOTO W397,"")</f>
        <v/>
      </c>
      <c r="X397" s="170" t="s">
        <v>790</v>
      </c>
      <c r="Y397" s="85" t="s">
        <v>791</v>
      </c>
    </row>
    <row r="398" spans="1:25" s="85" customFormat="1" ht="19.5" customHeight="1" x14ac:dyDescent="0.25">
      <c r="A398" s="86">
        <v>45316</v>
      </c>
      <c r="B398" s="85" t="s">
        <v>346</v>
      </c>
      <c r="C398" s="85" t="s">
        <v>561</v>
      </c>
      <c r="D398" s="85" t="s">
        <v>798</v>
      </c>
      <c r="E398" s="85">
        <v>1</v>
      </c>
      <c r="F398" s="85" t="s">
        <v>544</v>
      </c>
      <c r="G398" s="85" t="s">
        <v>212</v>
      </c>
      <c r="H398" s="170" t="s">
        <v>620</v>
      </c>
      <c r="I398" s="85" t="s">
        <v>721</v>
      </c>
      <c r="J398" s="87">
        <v>3</v>
      </c>
      <c r="K398" s="87">
        <v>3</v>
      </c>
      <c r="L398" s="88" t="str">
        <f>IF(G398="Fertilize",GOTO L398,"")</f>
        <v/>
      </c>
      <c r="M398" s="89" t="str">
        <f t="shared" si="74"/>
        <v/>
      </c>
      <c r="N398" s="85" t="str">
        <f>IF(G398="fertilize",GOTO N398,"")</f>
        <v/>
      </c>
      <c r="O398" s="89" t="str">
        <f t="shared" si="72"/>
        <v/>
      </c>
      <c r="P398" s="89" t="str">
        <f t="shared" ref="P398:P457" si="75">IF(G398="Plant", A398+14,"")</f>
        <v/>
      </c>
      <c r="Q398" s="87" t="str">
        <f>IF(G398="compost",GOTO Q398,"")</f>
        <v/>
      </c>
      <c r="R398" s="88" t="str">
        <f>IF(G398="compost",GOTO R398,"")</f>
        <v/>
      </c>
      <c r="S398" s="85" t="str">
        <f>IF(G398="compost",GOTO S398,"")</f>
        <v/>
      </c>
      <c r="T398" s="85" t="str">
        <f>IF(G398="compost",GOTO T398,"")</f>
        <v/>
      </c>
      <c r="U398" s="85" t="str">
        <f>IF(G398="compost",GOTO U398,"")</f>
        <v/>
      </c>
      <c r="V398" s="85" t="str">
        <f>IF(G398="compost",GOTO V398,"")</f>
        <v/>
      </c>
      <c r="W398" s="85" t="str">
        <f>IF(G398="compost",GOTO W398,"")</f>
        <v/>
      </c>
      <c r="X398" s="170" t="str">
        <f>IF(G398="maintenance, garden",GOTO X398,IF(G398="Table",GOTO X398,IF(G398="maintenance, project",GOTO X398,"")))</f>
        <v/>
      </c>
      <c r="Y398" s="85" t="str">
        <f>IF(G398="Maintenance, garden",GOTO Y398,IF(G398="Table",GOTO Y398,IF(G398="maintenance, project",GOTO Y398,"")))</f>
        <v/>
      </c>
    </row>
    <row r="399" spans="1:25" s="85" customFormat="1" ht="19.5" customHeight="1" x14ac:dyDescent="0.25">
      <c r="A399" s="86">
        <v>45316</v>
      </c>
      <c r="B399" s="85" t="s">
        <v>346</v>
      </c>
      <c r="C399" s="85" t="s">
        <v>561</v>
      </c>
      <c r="D399" s="85" t="s">
        <v>780</v>
      </c>
      <c r="E399" s="85">
        <v>1</v>
      </c>
      <c r="F399" s="85" t="s">
        <v>544</v>
      </c>
      <c r="G399" s="85" t="s">
        <v>212</v>
      </c>
      <c r="H399" s="170" t="s">
        <v>266</v>
      </c>
      <c r="I399" s="85" t="s">
        <v>721</v>
      </c>
      <c r="J399" s="87">
        <v>3</v>
      </c>
      <c r="K399" s="87">
        <v>11</v>
      </c>
      <c r="L399" s="88" t="str">
        <f>IF(G399="Fertilize",GOTO L399,"")</f>
        <v/>
      </c>
      <c r="M399" s="89" t="str">
        <f t="shared" ref="M399:M406" si="76">IF(G399="Fertilize",A399+14,"")</f>
        <v/>
      </c>
      <c r="N399" s="85" t="str">
        <f>IF(G399="fertilize",GOTO N399,"")</f>
        <v/>
      </c>
      <c r="O399" s="89" t="str">
        <f t="shared" ref="O399:O406" si="77">IF(G399="Plant",H399,"")</f>
        <v/>
      </c>
      <c r="P399" s="89" t="str">
        <f t="shared" ref="P399:P406" si="78">IF(G399="Plant", A399+14,"")</f>
        <v/>
      </c>
      <c r="Q399" s="87" t="str">
        <f>IF(G399="compost",GOTO Q399,"")</f>
        <v/>
      </c>
      <c r="R399" s="88" t="str">
        <f>IF(G399="compost",GOTO R399,"")</f>
        <v/>
      </c>
      <c r="S399" s="85" t="str">
        <f>IF(G399="compost",GOTO S399,"")</f>
        <v/>
      </c>
      <c r="T399" s="85" t="str">
        <f>IF(G399="compost",GOTO T399,"")</f>
        <v/>
      </c>
      <c r="U399" s="85" t="str">
        <f>IF(G399="compost",GOTO U399,"")</f>
        <v/>
      </c>
      <c r="V399" s="85" t="str">
        <f>IF(G399="compost",GOTO V399,"")</f>
        <v/>
      </c>
      <c r="W399" s="85" t="str">
        <f>IF(G399="compost",GOTO W399,"")</f>
        <v/>
      </c>
      <c r="X399" s="170" t="str">
        <f>IF(G399="maintenance, garden",GOTO X399,IF(G399="Table",GOTO X399,IF(G399="maintenance, project",GOTO X399,"")))</f>
        <v/>
      </c>
      <c r="Y399" s="85" t="str">
        <f>IF(G399="Maintenance, garden",GOTO Y399,IF(G399="Table",GOTO Y399,IF(G399="maintenance, project",GOTO Y399,"")))</f>
        <v/>
      </c>
    </row>
    <row r="400" spans="1:25" s="85" customFormat="1" ht="19.5" customHeight="1" x14ac:dyDescent="0.25">
      <c r="A400" s="86">
        <v>45316</v>
      </c>
      <c r="B400" s="85" t="s">
        <v>346</v>
      </c>
      <c r="C400" s="85" t="s">
        <v>561</v>
      </c>
      <c r="D400" s="85" t="s">
        <v>799</v>
      </c>
      <c r="E400" s="85">
        <v>2</v>
      </c>
      <c r="F400" s="85" t="s">
        <v>607</v>
      </c>
      <c r="G400" s="85" t="s">
        <v>373</v>
      </c>
      <c r="H400" s="170" t="str">
        <f>IF(A400="","",IF(G400="maintenance, garden","",IF(G400="maintenance, project","",IF(G400="compost","",GOTO I400))))</f>
        <v/>
      </c>
      <c r="I400" s="85" t="str">
        <f>IF(A400="","",IF(G400="compost","",GOTO I400))</f>
        <v/>
      </c>
      <c r="J400" s="87" t="str">
        <f>IF(G400="Harvest",GOTO J400,"")</f>
        <v/>
      </c>
      <c r="K400" s="87" t="str">
        <f>IF(G400="Harvest",GOTO K400,"")</f>
        <v/>
      </c>
      <c r="L400" s="88" t="str">
        <f>IF(G400="Fertilize",GOTO L400,"")</f>
        <v/>
      </c>
      <c r="M400" s="89" t="str">
        <f t="shared" si="76"/>
        <v/>
      </c>
      <c r="N400" s="85" t="str">
        <f>IF(G400="fertilize",GOTO N400,"")</f>
        <v/>
      </c>
      <c r="O400" s="89" t="str">
        <f t="shared" si="77"/>
        <v/>
      </c>
      <c r="P400" s="89" t="str">
        <f t="shared" si="78"/>
        <v/>
      </c>
      <c r="Q400" s="87">
        <v>68</v>
      </c>
      <c r="R400" s="88" t="s">
        <v>800</v>
      </c>
      <c r="S400" s="85">
        <v>4.75</v>
      </c>
      <c r="T400" s="85">
        <v>71</v>
      </c>
      <c r="U400" s="85">
        <v>65</v>
      </c>
      <c r="V400" s="85">
        <v>58</v>
      </c>
      <c r="W400" s="85" t="s">
        <v>801</v>
      </c>
      <c r="X400" s="170" t="str">
        <f>IF(G400="maintenance, garden",GOTO X400,IF(G400="Table",GOTO X400,IF(G400="maintenance, project",GOTO X400,"")))</f>
        <v/>
      </c>
      <c r="Y400" s="85" t="str">
        <f>IF(G400="Maintenance, garden",GOTO Y400,IF(G400="Table",GOTO Y400,IF(G400="maintenance, project",GOTO Y400,"")))</f>
        <v/>
      </c>
    </row>
    <row r="401" spans="1:25" s="85" customFormat="1" ht="19.5" customHeight="1" x14ac:dyDescent="0.25">
      <c r="A401" s="86">
        <v>45316</v>
      </c>
      <c r="B401" s="85" t="s">
        <v>346</v>
      </c>
      <c r="C401" s="85" t="s">
        <v>561</v>
      </c>
      <c r="D401" s="85" t="s">
        <v>802</v>
      </c>
      <c r="E401" s="85">
        <v>3</v>
      </c>
      <c r="F401" s="85" t="s">
        <v>516</v>
      </c>
      <c r="G401" s="85" t="s">
        <v>212</v>
      </c>
      <c r="H401" s="170" t="s">
        <v>745</v>
      </c>
      <c r="I401" s="85" t="s">
        <v>731</v>
      </c>
      <c r="J401" s="87">
        <v>8</v>
      </c>
      <c r="K401" s="87">
        <v>8</v>
      </c>
      <c r="L401" s="88" t="str">
        <f>IF(G401="Fertilize",GOTO L401,"")</f>
        <v/>
      </c>
      <c r="M401" s="89" t="str">
        <f t="shared" si="76"/>
        <v/>
      </c>
      <c r="N401" s="85" t="str">
        <f>IF(G401="fertilize",GOTO N401,"")</f>
        <v/>
      </c>
      <c r="O401" s="89" t="str">
        <f t="shared" si="77"/>
        <v/>
      </c>
      <c r="P401" s="89" t="str">
        <f t="shared" si="78"/>
        <v/>
      </c>
      <c r="Q401" s="87" t="str">
        <f>IF(G401="compost",GOTO Q401,"")</f>
        <v/>
      </c>
      <c r="R401" s="88" t="str">
        <f>IF(G401="compost",GOTO R401,"")</f>
        <v/>
      </c>
      <c r="S401" s="85" t="str">
        <f>IF(G401="compost",GOTO S401,"")</f>
        <v/>
      </c>
      <c r="T401" s="85" t="str">
        <f>IF(G401="compost",GOTO T401,"")</f>
        <v/>
      </c>
      <c r="U401" s="85" t="str">
        <f>IF(G401="compost",GOTO U401,"")</f>
        <v/>
      </c>
      <c r="V401" s="85" t="str">
        <f>IF(G401="compost",GOTO V401,"")</f>
        <v/>
      </c>
      <c r="W401" s="85" t="str">
        <f>IF(G401="compost",GOTO W401,"")</f>
        <v/>
      </c>
      <c r="X401" s="170" t="str">
        <f>IF(G401="maintenance, garden",GOTO X401,IF(G401="Table",GOTO X401,IF(G401="maintenance, project",GOTO X401,"")))</f>
        <v/>
      </c>
      <c r="Y401" s="85" t="str">
        <f>IF(G401="Maintenance, garden",GOTO Y401,IF(G401="Table",GOTO Y401,IF(G401="maintenance, project",GOTO Y401,"")))</f>
        <v/>
      </c>
    </row>
    <row r="402" spans="1:25" s="85" customFormat="1" ht="19.5" customHeight="1" x14ac:dyDescent="0.25">
      <c r="A402" s="86">
        <v>45316</v>
      </c>
      <c r="B402" s="85" t="s">
        <v>346</v>
      </c>
      <c r="C402" s="85" t="s">
        <v>561</v>
      </c>
      <c r="D402" s="85" t="s">
        <v>802</v>
      </c>
      <c r="E402" s="85">
        <v>3</v>
      </c>
      <c r="F402" s="85" t="s">
        <v>516</v>
      </c>
      <c r="G402" s="85" t="s">
        <v>212</v>
      </c>
      <c r="H402" s="170" t="s">
        <v>498</v>
      </c>
      <c r="I402" s="85" t="s">
        <v>499</v>
      </c>
      <c r="J402" s="87">
        <v>1</v>
      </c>
      <c r="K402" s="87">
        <v>13</v>
      </c>
      <c r="L402" s="88" t="str">
        <f>IF(G402="Fertilize",GOTO L402,"")</f>
        <v/>
      </c>
      <c r="M402" s="89" t="str">
        <f t="shared" si="76"/>
        <v/>
      </c>
      <c r="N402" s="85" t="str">
        <f>IF(G402="fertilize",GOTO N402,"")</f>
        <v/>
      </c>
      <c r="O402" s="89" t="str">
        <f t="shared" si="77"/>
        <v/>
      </c>
      <c r="P402" s="89" t="str">
        <f t="shared" si="78"/>
        <v/>
      </c>
      <c r="Q402" s="87" t="str">
        <f>IF(G402="compost",GOTO Q402,"")</f>
        <v/>
      </c>
      <c r="R402" s="88" t="str">
        <f>IF(G402="compost",GOTO R402,"")</f>
        <v/>
      </c>
      <c r="S402" s="85" t="str">
        <f>IF(G402="compost",GOTO S402,"")</f>
        <v/>
      </c>
      <c r="T402" s="85" t="str">
        <f>IF(G402="compost",GOTO T402,"")</f>
        <v/>
      </c>
      <c r="U402" s="85" t="str">
        <f>IF(G402="compost",GOTO U402,"")</f>
        <v/>
      </c>
      <c r="V402" s="85" t="str">
        <f>IF(G402="compost",GOTO V402,"")</f>
        <v/>
      </c>
      <c r="W402" s="85" t="str">
        <f>IF(G402="compost",GOTO W402,"")</f>
        <v/>
      </c>
      <c r="X402" s="170" t="str">
        <f>IF(G402="maintenance, garden",GOTO X402,IF(G402="Table",GOTO X402,IF(G402="maintenance, project",GOTO X402,"")))</f>
        <v/>
      </c>
      <c r="Y402" s="85" t="str">
        <f>IF(G402="Maintenance, garden",GOTO Y402,IF(G402="Table",GOTO Y402,IF(G402="maintenance, project",GOTO Y402,"")))</f>
        <v/>
      </c>
    </row>
    <row r="403" spans="1:25" s="85" customFormat="1" ht="19.5" customHeight="1" x14ac:dyDescent="0.25">
      <c r="A403" s="86">
        <v>45316</v>
      </c>
      <c r="B403" s="85" t="s">
        <v>346</v>
      </c>
      <c r="C403" s="85" t="s">
        <v>561</v>
      </c>
      <c r="D403" s="85" t="s">
        <v>649</v>
      </c>
      <c r="E403" s="85">
        <v>4</v>
      </c>
      <c r="F403" s="85" t="s">
        <v>579</v>
      </c>
      <c r="G403" s="85" t="s">
        <v>114</v>
      </c>
      <c r="H403" s="170" t="s">
        <v>393</v>
      </c>
      <c r="I403" s="85" t="s">
        <v>803</v>
      </c>
      <c r="J403" s="87" t="str">
        <f>IF(G403="Harvest",GOTO J403,"")</f>
        <v/>
      </c>
      <c r="K403" s="87" t="str">
        <f>IF(G403="Harvest",GOTO K403,"")</f>
        <v/>
      </c>
      <c r="L403" s="88" t="str">
        <f>IF(G403="Fertilize",GOTO L403,"")</f>
        <v/>
      </c>
      <c r="M403" s="89" t="str">
        <f t="shared" si="76"/>
        <v/>
      </c>
      <c r="N403" s="85" t="str">
        <f>IF(G403="fertilize",GOTO N403,"")</f>
        <v/>
      </c>
      <c r="O403" s="89" t="str">
        <f t="shared" si="77"/>
        <v>lettuce</v>
      </c>
      <c r="P403" s="89">
        <f t="shared" si="78"/>
        <v>45330</v>
      </c>
      <c r="Q403" s="87" t="str">
        <f>IF(G403="compost",GOTO Q403,"")</f>
        <v/>
      </c>
      <c r="R403" s="88" t="str">
        <f>IF(G403="compost",GOTO R403,"")</f>
        <v/>
      </c>
      <c r="S403" s="85" t="str">
        <f>IF(G403="compost",GOTO S403,"")</f>
        <v/>
      </c>
      <c r="T403" s="85" t="str">
        <f>IF(G403="compost",GOTO T403,"")</f>
        <v/>
      </c>
      <c r="U403" s="85" t="str">
        <f>IF(G403="compost",GOTO U403,"")</f>
        <v/>
      </c>
      <c r="V403" s="85" t="str">
        <f>IF(G403="compost",GOTO V403,"")</f>
        <v/>
      </c>
      <c r="W403" s="85" t="str">
        <f>IF(G403="compost",GOTO W403,"")</f>
        <v/>
      </c>
      <c r="X403" s="170" t="str">
        <f>IF(G403="maintenance, garden",GOTO X403,IF(G403="Table",GOTO X403,IF(G403="maintenance, project",GOTO X403,"")))</f>
        <v/>
      </c>
      <c r="Y403" s="85" t="str">
        <f>IF(G403="Maintenance, garden",GOTO Y403,IF(G403="Table",GOTO Y403,IF(G403="maintenance, project",GOTO Y403,"")))</f>
        <v/>
      </c>
    </row>
    <row r="404" spans="1:25" s="85" customFormat="1" ht="19.5" customHeight="1" x14ac:dyDescent="0.25">
      <c r="A404" s="86">
        <v>45316</v>
      </c>
      <c r="B404" s="85" t="s">
        <v>346</v>
      </c>
      <c r="C404" s="85" t="s">
        <v>561</v>
      </c>
      <c r="D404" s="85" t="s">
        <v>804</v>
      </c>
      <c r="E404" s="85">
        <v>5</v>
      </c>
      <c r="F404" s="85" t="s">
        <v>805</v>
      </c>
      <c r="G404" s="85" t="s">
        <v>212</v>
      </c>
      <c r="H404" s="170" t="s">
        <v>500</v>
      </c>
      <c r="I404" s="85" t="s">
        <v>593</v>
      </c>
      <c r="J404" s="87">
        <v>5</v>
      </c>
      <c r="K404" s="87">
        <v>9</v>
      </c>
      <c r="L404" s="88" t="str">
        <f>IF(G404="Fertilize",GOTO L404,"")</f>
        <v/>
      </c>
      <c r="M404" s="89" t="str">
        <f t="shared" si="76"/>
        <v/>
      </c>
      <c r="N404" s="85" t="str">
        <f>IF(G404="fertilize",GOTO N404,"")</f>
        <v/>
      </c>
      <c r="O404" s="89" t="str">
        <f t="shared" si="77"/>
        <v/>
      </c>
      <c r="P404" s="89" t="str">
        <f t="shared" si="78"/>
        <v/>
      </c>
      <c r="Q404" s="87" t="str">
        <f>IF(G404="compost",GOTO Q404,"")</f>
        <v/>
      </c>
      <c r="R404" s="88" t="str">
        <f>IF(G404="compost",GOTO R404,"")</f>
        <v/>
      </c>
      <c r="S404" s="85" t="str">
        <f>IF(G404="compost",GOTO S404,"")</f>
        <v/>
      </c>
      <c r="T404" s="85" t="str">
        <f>IF(G404="compost",GOTO T404,"")</f>
        <v/>
      </c>
      <c r="U404" s="85" t="str">
        <f>IF(G404="compost",GOTO U404,"")</f>
        <v/>
      </c>
      <c r="V404" s="85" t="str">
        <f>IF(G404="compost",GOTO V404,"")</f>
        <v/>
      </c>
      <c r="W404" s="85" t="str">
        <f>IF(G404="compost",GOTO W404,"")</f>
        <v/>
      </c>
      <c r="X404" s="170" t="str">
        <f>IF(G404="maintenance, garden",GOTO X404,IF(G404="Table",GOTO X404,IF(G404="maintenance, project",GOTO X404,"")))</f>
        <v/>
      </c>
      <c r="Y404" s="85" t="str">
        <f>IF(G404="Maintenance, garden",GOTO Y404,IF(G404="Table",GOTO Y404,IF(G404="maintenance, project",GOTO Y404,"")))</f>
        <v/>
      </c>
    </row>
    <row r="405" spans="1:25" s="85" customFormat="1" ht="19.5" customHeight="1" x14ac:dyDescent="0.25">
      <c r="A405" s="86">
        <v>45316</v>
      </c>
      <c r="B405" s="85" t="s">
        <v>346</v>
      </c>
      <c r="C405" s="85" t="s">
        <v>561</v>
      </c>
      <c r="D405" s="85" t="s">
        <v>804</v>
      </c>
      <c r="E405" s="85">
        <v>5</v>
      </c>
      <c r="F405" s="85" t="s">
        <v>805</v>
      </c>
      <c r="G405" s="85" t="s">
        <v>212</v>
      </c>
      <c r="H405" s="170" t="s">
        <v>393</v>
      </c>
      <c r="I405" s="85" t="s">
        <v>781</v>
      </c>
      <c r="J405" s="87">
        <v>5</v>
      </c>
      <c r="K405" s="87">
        <v>5</v>
      </c>
      <c r="L405" s="88" t="str">
        <f>IF(G405="Fertilize",GOTO L405,"")</f>
        <v/>
      </c>
      <c r="M405" s="89" t="str">
        <f t="shared" si="76"/>
        <v/>
      </c>
      <c r="N405" s="85" t="str">
        <f>IF(G405="fertilize",GOTO N405,"")</f>
        <v/>
      </c>
      <c r="O405" s="89" t="str">
        <f t="shared" si="77"/>
        <v/>
      </c>
      <c r="P405" s="89" t="str">
        <f t="shared" si="78"/>
        <v/>
      </c>
      <c r="Q405" s="87" t="str">
        <f>IF(G405="compost",GOTO Q405,"")</f>
        <v/>
      </c>
      <c r="R405" s="88" t="str">
        <f>IF(G405="compost",GOTO R405,"")</f>
        <v/>
      </c>
      <c r="S405" s="85" t="str">
        <f>IF(G405="compost",GOTO S405,"")</f>
        <v/>
      </c>
      <c r="T405" s="85" t="str">
        <f>IF(G405="compost",GOTO T405,"")</f>
        <v/>
      </c>
      <c r="U405" s="85" t="str">
        <f>IF(G405="compost",GOTO U405,"")</f>
        <v/>
      </c>
      <c r="V405" s="85" t="str">
        <f>IF(G405="compost",GOTO V405,"")</f>
        <v/>
      </c>
      <c r="W405" s="85" t="str">
        <f>IF(G405="compost",GOTO W405,"")</f>
        <v/>
      </c>
      <c r="X405" s="170" t="str">
        <f>IF(G405="maintenance, garden",GOTO X405,IF(G405="Table",GOTO X405,IF(G405="maintenance, project",GOTO X405,"")))</f>
        <v/>
      </c>
      <c r="Y405" s="85" t="str">
        <f>IF(G405="Maintenance, garden",GOTO Y405,IF(G405="Table",GOTO Y405,IF(G405="maintenance, project",GOTO Y405,"")))</f>
        <v/>
      </c>
    </row>
    <row r="406" spans="1:25" s="85" customFormat="1" ht="19.5" customHeight="1" x14ac:dyDescent="0.25">
      <c r="A406" s="86">
        <v>45316</v>
      </c>
      <c r="B406" s="85" t="s">
        <v>346</v>
      </c>
      <c r="C406" s="85" t="s">
        <v>561</v>
      </c>
      <c r="D406" s="85" t="s">
        <v>775</v>
      </c>
      <c r="E406" s="85">
        <v>6</v>
      </c>
      <c r="F406" s="85" t="s">
        <v>806</v>
      </c>
      <c r="G406" s="85" t="s">
        <v>212</v>
      </c>
      <c r="H406" s="170" t="s">
        <v>350</v>
      </c>
      <c r="I406" s="85" t="s">
        <v>382</v>
      </c>
      <c r="J406" s="87">
        <v>5</v>
      </c>
      <c r="K406" s="87">
        <v>14</v>
      </c>
      <c r="L406" s="88" t="str">
        <f>IF(G406="Fertilize",GOTO L406,"")</f>
        <v/>
      </c>
      <c r="M406" s="89" t="str">
        <f t="shared" si="76"/>
        <v/>
      </c>
      <c r="N406" s="85" t="str">
        <f>IF(G406="fertilize",GOTO N406,"")</f>
        <v/>
      </c>
      <c r="O406" s="89" t="str">
        <f t="shared" si="77"/>
        <v/>
      </c>
      <c r="P406" s="89" t="str">
        <f t="shared" si="78"/>
        <v/>
      </c>
      <c r="Q406" s="87" t="str">
        <f>IF(G406="compost",GOTO Q406,"")</f>
        <v/>
      </c>
      <c r="R406" s="88" t="str">
        <f>IF(G406="compost",GOTO R406,"")</f>
        <v/>
      </c>
      <c r="S406" s="85" t="str">
        <f>IF(G406="compost",GOTO S406,"")</f>
        <v/>
      </c>
      <c r="T406" s="85" t="str">
        <f>IF(G406="compost",GOTO T406,"")</f>
        <v/>
      </c>
      <c r="U406" s="85" t="str">
        <f>IF(G406="compost",GOTO U406,"")</f>
        <v/>
      </c>
      <c r="V406" s="85" t="str">
        <f>IF(G406="compost",GOTO V406,"")</f>
        <v/>
      </c>
      <c r="W406" s="85" t="str">
        <f>IF(G406="compost",GOTO W406,"")</f>
        <v/>
      </c>
      <c r="X406" s="170" t="str">
        <f>IF(G406="maintenance, garden",GOTO X406,IF(G406="Table",GOTO X406,IF(G406="maintenance, project",GOTO X406,"")))</f>
        <v/>
      </c>
      <c r="Y406" s="85" t="str">
        <f>IF(G406="Maintenance, garden",GOTO Y406,IF(G406="Table",GOTO Y406,IF(G406="maintenance, project",GOTO Y406,"")))</f>
        <v/>
      </c>
    </row>
    <row r="407" spans="1:25" s="85" customFormat="1" ht="19.5" customHeight="1" x14ac:dyDescent="0.25">
      <c r="A407" s="86">
        <v>45316</v>
      </c>
      <c r="B407" s="85" t="s">
        <v>376</v>
      </c>
      <c r="C407" s="85" t="s">
        <v>561</v>
      </c>
      <c r="D407" s="85" t="s">
        <v>570</v>
      </c>
      <c r="E407" s="85">
        <v>1</v>
      </c>
      <c r="F407" s="85" t="s">
        <v>730</v>
      </c>
      <c r="G407" s="85" t="s">
        <v>226</v>
      </c>
      <c r="H407" s="170" t="s">
        <v>773</v>
      </c>
      <c r="I407" s="85" t="s">
        <v>247</v>
      </c>
      <c r="J407" s="87" t="str">
        <f>IF(G407="Harvest",GOTO J407,"")</f>
        <v/>
      </c>
      <c r="K407" s="87" t="str">
        <f>IF(G407="Harvest",GOTO K407,"")</f>
        <v/>
      </c>
      <c r="L407" s="88" t="str">
        <f>IF(G407="Fertilize",GOTO L407,"")</f>
        <v/>
      </c>
      <c r="M407" s="89" t="str">
        <f t="shared" si="74"/>
        <v/>
      </c>
      <c r="N407" s="85" t="str">
        <f>IF(G407="fertilize",GOTO N407,"")</f>
        <v/>
      </c>
      <c r="O407" s="89" t="str">
        <f>IF(G407="Plant",H407,"")</f>
        <v/>
      </c>
      <c r="P407" s="89" t="str">
        <f t="shared" si="75"/>
        <v/>
      </c>
      <c r="Q407" s="87" t="str">
        <f>IF(G407="compost",GOTO Q407,"")</f>
        <v/>
      </c>
      <c r="R407" s="88" t="str">
        <f>IF(G407="compost",GOTO R407,"")</f>
        <v/>
      </c>
      <c r="S407" s="85" t="str">
        <f>IF(G407="compost",GOTO S407,"")</f>
        <v/>
      </c>
      <c r="T407" s="85" t="str">
        <f>IF(G407="compost",GOTO T407,"")</f>
        <v/>
      </c>
      <c r="U407" s="85" t="str">
        <f>IF(G407="compost",GOTO U407,"")</f>
        <v/>
      </c>
      <c r="V407" s="85" t="str">
        <f>IF(G407="compost",GOTO V407,"")</f>
        <v/>
      </c>
      <c r="W407" s="85" t="str">
        <f>IF(G407="compost",GOTO W407,"")</f>
        <v/>
      </c>
      <c r="X407" s="170" t="s">
        <v>807</v>
      </c>
      <c r="Y407" s="85" t="s">
        <v>808</v>
      </c>
    </row>
    <row r="408" spans="1:25" s="85" customFormat="1" ht="19.5" customHeight="1" x14ac:dyDescent="0.25">
      <c r="A408" s="86">
        <v>45316</v>
      </c>
      <c r="B408" s="85" t="s">
        <v>376</v>
      </c>
      <c r="C408" s="85" t="s">
        <v>561</v>
      </c>
      <c r="D408" s="85" t="s">
        <v>809</v>
      </c>
      <c r="E408" s="85">
        <v>2</v>
      </c>
      <c r="F408" s="85" t="s">
        <v>485</v>
      </c>
      <c r="G408" s="85" t="s">
        <v>212</v>
      </c>
      <c r="H408" s="170" t="s">
        <v>393</v>
      </c>
      <c r="I408" s="85" t="s">
        <v>781</v>
      </c>
      <c r="J408" s="87">
        <v>3</v>
      </c>
      <c r="K408" s="87">
        <v>7</v>
      </c>
      <c r="L408" s="88" t="str">
        <f>IF(G408="Fertilize",GOTO L408,"")</f>
        <v/>
      </c>
      <c r="M408" s="89" t="str">
        <f t="shared" ref="M408:M415" si="79">IF(G408="Fertilize",A408+14,"")</f>
        <v/>
      </c>
      <c r="N408" s="85" t="str">
        <f>IF(G408="fertilize",GOTO N408,"")</f>
        <v/>
      </c>
      <c r="O408" s="89" t="str">
        <f t="shared" ref="O408:O415" si="80">IF(G408="Plant",H408,"")</f>
        <v/>
      </c>
      <c r="P408" s="89" t="str">
        <f t="shared" ref="P408:P415" si="81">IF(G408="Plant", A408+14,"")</f>
        <v/>
      </c>
      <c r="Q408" s="87" t="str">
        <f>IF(G408="compost",GOTO Q408,"")</f>
        <v/>
      </c>
      <c r="R408" s="88" t="str">
        <f>IF(G408="compost",GOTO R408,"")</f>
        <v/>
      </c>
      <c r="S408" s="85" t="str">
        <f>IF(G408="compost",GOTO S408,"")</f>
        <v/>
      </c>
      <c r="T408" s="85" t="str">
        <f>IF(G408="compost",GOTO T408,"")</f>
        <v/>
      </c>
      <c r="U408" s="85" t="str">
        <f>IF(G408="compost",GOTO U408,"")</f>
        <v/>
      </c>
      <c r="V408" s="85" t="str">
        <f>IF(G408="compost",GOTO V408,"")</f>
        <v/>
      </c>
      <c r="W408" s="85" t="str">
        <f>IF(G408="compost",GOTO W408,"")</f>
        <v/>
      </c>
      <c r="X408" s="170" t="str">
        <f>IF(G408="maintenance, garden",GOTO X408,IF(G408="Table",GOTO X408,IF(G408="maintenance, project",GOTO X408,"")))</f>
        <v/>
      </c>
      <c r="Y408" s="85" t="str">
        <f>IF(G408="Maintenance, garden",GOTO Y408,IF(G408="Table",GOTO Y408,IF(G408="maintenance, project",GOTO Y408,"")))</f>
        <v/>
      </c>
    </row>
    <row r="409" spans="1:25" s="85" customFormat="1" ht="19.5" customHeight="1" x14ac:dyDescent="0.25">
      <c r="A409" s="86">
        <v>45316</v>
      </c>
      <c r="B409" s="85" t="s">
        <v>376</v>
      </c>
      <c r="C409" s="85" t="s">
        <v>561</v>
      </c>
      <c r="D409" s="85" t="s">
        <v>809</v>
      </c>
      <c r="E409" s="85">
        <v>2</v>
      </c>
      <c r="F409" s="85" t="s">
        <v>485</v>
      </c>
      <c r="G409" s="85" t="s">
        <v>212</v>
      </c>
      <c r="H409" s="170" t="s">
        <v>604</v>
      </c>
      <c r="I409" s="85" t="s">
        <v>810</v>
      </c>
      <c r="J409" s="87">
        <v>0</v>
      </c>
      <c r="K409" s="87">
        <v>5</v>
      </c>
      <c r="L409" s="88" t="str">
        <f>IF(G409="Fertilize",GOTO L409,"")</f>
        <v/>
      </c>
      <c r="M409" s="89" t="str">
        <f t="shared" si="79"/>
        <v/>
      </c>
      <c r="N409" s="85" t="str">
        <f>IF(G409="fertilize",GOTO N409,"")</f>
        <v/>
      </c>
      <c r="O409" s="89" t="str">
        <f t="shared" si="80"/>
        <v/>
      </c>
      <c r="P409" s="89" t="str">
        <f t="shared" si="81"/>
        <v/>
      </c>
      <c r="Q409" s="87" t="str">
        <f>IF(G409="compost",GOTO Q409,"")</f>
        <v/>
      </c>
      <c r="R409" s="88" t="str">
        <f>IF(G409="compost",GOTO R409,"")</f>
        <v/>
      </c>
      <c r="S409" s="85" t="str">
        <f>IF(G409="compost",GOTO S409,"")</f>
        <v/>
      </c>
      <c r="T409" s="85" t="str">
        <f>IF(G409="compost",GOTO T409,"")</f>
        <v/>
      </c>
      <c r="U409" s="85" t="str">
        <f>IF(G409="compost",GOTO U409,"")</f>
        <v/>
      </c>
      <c r="V409" s="85" t="str">
        <f>IF(G409="compost",GOTO V409,"")</f>
        <v/>
      </c>
      <c r="W409" s="85" t="str">
        <f>IF(G409="compost",GOTO W409,"")</f>
        <v/>
      </c>
      <c r="X409" s="170" t="str">
        <f>IF(G409="maintenance, garden",GOTO X409,IF(G409="Table",GOTO X409,IF(G409="maintenance, project",GOTO X409,"")))</f>
        <v/>
      </c>
      <c r="Y409" s="85" t="str">
        <f>IF(G409="Maintenance, garden",GOTO Y409,IF(G409="Table",GOTO Y409,IF(G409="maintenance, project",GOTO Y409,"")))</f>
        <v/>
      </c>
    </row>
    <row r="410" spans="1:25" s="85" customFormat="1" ht="19.5" customHeight="1" x14ac:dyDescent="0.25">
      <c r="A410" s="86">
        <v>45316</v>
      </c>
      <c r="B410" s="85" t="s">
        <v>376</v>
      </c>
      <c r="C410" s="85" t="s">
        <v>561</v>
      </c>
      <c r="D410" s="85" t="s">
        <v>580</v>
      </c>
      <c r="E410" s="85">
        <v>3</v>
      </c>
      <c r="F410" s="85" t="s">
        <v>811</v>
      </c>
      <c r="G410" s="85" t="s">
        <v>212</v>
      </c>
      <c r="H410" s="170" t="s">
        <v>812</v>
      </c>
      <c r="I410" s="85" t="s">
        <v>712</v>
      </c>
      <c r="J410" s="87">
        <v>8</v>
      </c>
      <c r="K410" s="87">
        <v>8</v>
      </c>
      <c r="L410" s="88" t="str">
        <f>IF(G410="Fertilize",GOTO L410,"")</f>
        <v/>
      </c>
      <c r="M410" s="89" t="str">
        <f t="shared" si="79"/>
        <v/>
      </c>
      <c r="N410" s="85" t="str">
        <f>IF(G410="fertilize",GOTO N410,"")</f>
        <v/>
      </c>
      <c r="O410" s="89" t="str">
        <f t="shared" si="80"/>
        <v/>
      </c>
      <c r="P410" s="89" t="str">
        <f t="shared" si="81"/>
        <v/>
      </c>
      <c r="Q410" s="87" t="str">
        <f>IF(G410="compost",GOTO Q410,"")</f>
        <v/>
      </c>
      <c r="R410" s="88" t="str">
        <f>IF(G410="compost",GOTO R410,"")</f>
        <v/>
      </c>
      <c r="S410" s="85" t="str">
        <f>IF(G410="compost",GOTO S410,"")</f>
        <v/>
      </c>
      <c r="T410" s="85" t="str">
        <f>IF(G410="compost",GOTO T410,"")</f>
        <v/>
      </c>
      <c r="U410" s="85" t="str">
        <f>IF(G410="compost",GOTO U410,"")</f>
        <v/>
      </c>
      <c r="V410" s="85" t="str">
        <f>IF(G410="compost",GOTO V410,"")</f>
        <v/>
      </c>
      <c r="W410" s="85" t="str">
        <f>IF(G410="compost",GOTO W410,"")</f>
        <v/>
      </c>
      <c r="X410" s="170" t="str">
        <f>IF(G410="maintenance, garden",GOTO X410,IF(G410="Table",GOTO X410,IF(G410="maintenance, project",GOTO X410,"")))</f>
        <v/>
      </c>
      <c r="Y410" s="85" t="str">
        <f>IF(G410="Maintenance, garden",GOTO Y410,IF(G410="Table",GOTO Y410,IF(G410="maintenance, project",GOTO Y410,"")))</f>
        <v/>
      </c>
    </row>
    <row r="411" spans="1:25" s="85" customFormat="1" ht="19.5" customHeight="1" x14ac:dyDescent="0.25">
      <c r="A411" s="86">
        <v>45316</v>
      </c>
      <c r="B411" s="85" t="s">
        <v>376</v>
      </c>
      <c r="C411" s="85" t="s">
        <v>561</v>
      </c>
      <c r="D411" s="85" t="s">
        <v>580</v>
      </c>
      <c r="E411" s="85">
        <v>3</v>
      </c>
      <c r="F411" s="85" t="s">
        <v>806</v>
      </c>
      <c r="G411" s="85" t="s">
        <v>212</v>
      </c>
      <c r="H411" s="170" t="s">
        <v>404</v>
      </c>
      <c r="I411" s="85" t="s">
        <v>725</v>
      </c>
      <c r="J411" s="87">
        <v>2</v>
      </c>
      <c r="K411" s="87">
        <v>8</v>
      </c>
      <c r="L411" s="88" t="str">
        <f>IF(G411="Fertilize",GOTO L411,"")</f>
        <v/>
      </c>
      <c r="M411" s="89" t="str">
        <f t="shared" si="79"/>
        <v/>
      </c>
      <c r="N411" s="85" t="str">
        <f>IF(G411="fertilize",GOTO N411,"")</f>
        <v/>
      </c>
      <c r="O411" s="89" t="str">
        <f t="shared" si="80"/>
        <v/>
      </c>
      <c r="P411" s="89" t="str">
        <f t="shared" si="81"/>
        <v/>
      </c>
      <c r="Q411" s="87" t="str">
        <f>IF(G411="compost",GOTO Q411,"")</f>
        <v/>
      </c>
      <c r="R411" s="88" t="str">
        <f>IF(G411="compost",GOTO R411,"")</f>
        <v/>
      </c>
      <c r="S411" s="85" t="str">
        <f>IF(G411="compost",GOTO S411,"")</f>
        <v/>
      </c>
      <c r="T411" s="85" t="str">
        <f>IF(G411="compost",GOTO T411,"")</f>
        <v/>
      </c>
      <c r="U411" s="85" t="str">
        <f>IF(G411="compost",GOTO U411,"")</f>
        <v/>
      </c>
      <c r="V411" s="85" t="str">
        <f>IF(G411="compost",GOTO V411,"")</f>
        <v/>
      </c>
      <c r="W411" s="85" t="str">
        <f>IF(G411="compost",GOTO W411,"")</f>
        <v/>
      </c>
      <c r="X411" s="170" t="str">
        <f>IF(G411="maintenance, garden",GOTO X411,IF(G411="Table",GOTO X411,IF(G411="maintenance, project",GOTO X411,"")))</f>
        <v/>
      </c>
      <c r="Y411" s="85" t="str">
        <f>IF(G411="Maintenance, garden",GOTO Y411,IF(G411="Table",GOTO Y411,IF(G411="maintenance, project",GOTO Y411,"")))</f>
        <v/>
      </c>
    </row>
    <row r="412" spans="1:25" s="85" customFormat="1" ht="19.5" customHeight="1" x14ac:dyDescent="0.25">
      <c r="A412" s="86">
        <v>45316</v>
      </c>
      <c r="B412" s="85" t="s">
        <v>376</v>
      </c>
      <c r="C412" s="85" t="s">
        <v>561</v>
      </c>
      <c r="D412" s="85" t="s">
        <v>664</v>
      </c>
      <c r="E412" s="85">
        <v>4</v>
      </c>
      <c r="F412" s="85" t="s">
        <v>813</v>
      </c>
      <c r="G412" s="85" t="s">
        <v>212</v>
      </c>
      <c r="H412" s="170" t="s">
        <v>424</v>
      </c>
      <c r="I412" s="85" t="s">
        <v>814</v>
      </c>
      <c r="J412" s="87">
        <v>5</v>
      </c>
      <c r="K412" s="87">
        <v>2</v>
      </c>
      <c r="L412" s="88" t="str">
        <f>IF(G412="Fertilize",GOTO L412,"")</f>
        <v/>
      </c>
      <c r="M412" s="89" t="str">
        <f t="shared" si="79"/>
        <v/>
      </c>
      <c r="N412" s="85" t="str">
        <f>IF(G412="fertilize",GOTO N412,"")</f>
        <v/>
      </c>
      <c r="O412" s="89" t="str">
        <f t="shared" si="80"/>
        <v/>
      </c>
      <c r="P412" s="89" t="str">
        <f t="shared" si="81"/>
        <v/>
      </c>
      <c r="Q412" s="87" t="str">
        <f>IF(G412="compost",GOTO Q412,"")</f>
        <v/>
      </c>
      <c r="R412" s="88" t="str">
        <f>IF(G412="compost",GOTO R412,"")</f>
        <v/>
      </c>
      <c r="S412" s="85" t="str">
        <f>IF(G412="compost",GOTO S412,"")</f>
        <v/>
      </c>
      <c r="T412" s="85" t="str">
        <f>IF(G412="compost",GOTO T412,"")</f>
        <v/>
      </c>
      <c r="U412" s="85" t="str">
        <f>IF(G412="compost",GOTO U412,"")</f>
        <v/>
      </c>
      <c r="V412" s="85" t="str">
        <f>IF(G412="compost",GOTO V412,"")</f>
        <v/>
      </c>
      <c r="W412" s="85" t="str">
        <f>IF(G412="compost",GOTO W412,"")</f>
        <v/>
      </c>
      <c r="X412" s="170" t="str">
        <f>IF(G412="maintenance, garden",GOTO X412,IF(G412="Table",GOTO X412,IF(G412="maintenance, project",GOTO X412,"")))</f>
        <v/>
      </c>
      <c r="Y412" s="85" t="str">
        <f>IF(G412="Maintenance, garden",GOTO Y412,IF(G412="Table",GOTO Y412,IF(G412="maintenance, project",GOTO Y412,"")))</f>
        <v/>
      </c>
    </row>
    <row r="413" spans="1:25" s="85" customFormat="1" ht="19.5" customHeight="1" x14ac:dyDescent="0.25">
      <c r="A413" s="86">
        <v>45316</v>
      </c>
      <c r="B413" s="85" t="s">
        <v>376</v>
      </c>
      <c r="C413" s="85" t="s">
        <v>561</v>
      </c>
      <c r="D413" s="85" t="s">
        <v>664</v>
      </c>
      <c r="E413" s="85">
        <v>4</v>
      </c>
      <c r="F413" s="85" t="s">
        <v>376</v>
      </c>
      <c r="G413" s="85" t="s">
        <v>212</v>
      </c>
      <c r="H413" s="170" t="s">
        <v>498</v>
      </c>
      <c r="I413" s="85" t="s">
        <v>725</v>
      </c>
      <c r="J413" s="87">
        <v>0</v>
      </c>
      <c r="K413" s="87">
        <v>10</v>
      </c>
      <c r="L413" s="88" t="str">
        <f>IF(G413="Fertilize",GOTO L413,"")</f>
        <v/>
      </c>
      <c r="M413" s="89" t="str">
        <f t="shared" si="79"/>
        <v/>
      </c>
      <c r="N413" s="85" t="str">
        <f>IF(G413="fertilize",GOTO N413,"")</f>
        <v/>
      </c>
      <c r="O413" s="89" t="str">
        <f t="shared" si="80"/>
        <v/>
      </c>
      <c r="P413" s="89" t="str">
        <f t="shared" si="81"/>
        <v/>
      </c>
      <c r="Q413" s="87" t="str">
        <f>IF(G413="compost",GOTO Q413,"")</f>
        <v/>
      </c>
      <c r="R413" s="88" t="str">
        <f>IF(G413="compost",GOTO R413,"")</f>
        <v/>
      </c>
      <c r="S413" s="85" t="str">
        <f>IF(G413="compost",GOTO S413,"")</f>
        <v/>
      </c>
      <c r="T413" s="85" t="str">
        <f>IF(G413="compost",GOTO T413,"")</f>
        <v/>
      </c>
      <c r="U413" s="85" t="str">
        <f>IF(G413="compost",GOTO U413,"")</f>
        <v/>
      </c>
      <c r="V413" s="85" t="str">
        <f>IF(G413="compost",GOTO V413,"")</f>
        <v/>
      </c>
      <c r="W413" s="85" t="str">
        <f>IF(G413="compost",GOTO W413,"")</f>
        <v/>
      </c>
      <c r="X413" s="170" t="str">
        <f>IF(G413="maintenance, garden",GOTO X413,IF(G413="Table",GOTO X413,IF(G413="maintenance, project",GOTO X413,"")))</f>
        <v/>
      </c>
      <c r="Y413" s="85" t="str">
        <f>IF(G413="Maintenance, garden",GOTO Y413,IF(G413="Table",GOTO Y413,IF(G413="maintenance, project",GOTO Y413,"")))</f>
        <v/>
      </c>
    </row>
    <row r="414" spans="1:25" s="85" customFormat="1" ht="19.5" customHeight="1" x14ac:dyDescent="0.25">
      <c r="A414" s="86">
        <v>45316</v>
      </c>
      <c r="B414" s="85" t="s">
        <v>376</v>
      </c>
      <c r="C414" s="85" t="s">
        <v>561</v>
      </c>
      <c r="D414" s="85" t="s">
        <v>778</v>
      </c>
      <c r="E414" s="85">
        <v>5</v>
      </c>
      <c r="F414" s="85" t="s">
        <v>516</v>
      </c>
      <c r="G414" s="85" t="s">
        <v>373</v>
      </c>
      <c r="H414" s="170" t="str">
        <f>IF(A414="","",IF(G414="maintenance, garden","",IF(G414="maintenance, project","",IF(G414="compost","",GOTO I414))))</f>
        <v/>
      </c>
      <c r="I414" s="85" t="str">
        <f>IF(A414="","",IF(G414="compost","",GOTO I414))</f>
        <v/>
      </c>
      <c r="J414" s="87" t="str">
        <f>IF(G414="Harvest",GOTO J414,"")</f>
        <v/>
      </c>
      <c r="K414" s="87" t="str">
        <f>IF(G414="Harvest",GOTO K414,"")</f>
        <v/>
      </c>
      <c r="L414" s="88" t="str">
        <f>IF(G414="Fertilize",GOTO L414,"")</f>
        <v/>
      </c>
      <c r="M414" s="89" t="str">
        <f t="shared" si="79"/>
        <v/>
      </c>
      <c r="N414" s="85" t="str">
        <f>IF(G414="fertilize",GOTO N414,"")</f>
        <v/>
      </c>
      <c r="O414" s="89" t="str">
        <f t="shared" si="80"/>
        <v/>
      </c>
      <c r="P414" s="89" t="str">
        <f t="shared" si="81"/>
        <v/>
      </c>
      <c r="Q414" s="87">
        <v>70</v>
      </c>
      <c r="R414" s="88" t="s">
        <v>815</v>
      </c>
      <c r="S414" s="85">
        <v>0</v>
      </c>
      <c r="T414" s="85">
        <v>90</v>
      </c>
      <c r="U414" s="85">
        <v>70</v>
      </c>
      <c r="V414" s="85">
        <v>60</v>
      </c>
      <c r="W414" s="85" t="s">
        <v>816</v>
      </c>
      <c r="X414" s="170" t="str">
        <f>IF(G414="maintenance, garden",GOTO X414,IF(G414="Table",GOTO X414,IF(G414="maintenance, project",GOTO X414,"")))</f>
        <v/>
      </c>
      <c r="Y414" s="85" t="str">
        <f>IF(G414="Maintenance, garden",GOTO Y414,IF(G414="Table",GOTO Y414,IF(G414="maintenance, project",GOTO Y414,"")))</f>
        <v/>
      </c>
    </row>
    <row r="415" spans="1:25" s="85" customFormat="1" ht="19.5" customHeight="1" x14ac:dyDescent="0.25">
      <c r="A415" s="86">
        <v>45316</v>
      </c>
      <c r="B415" s="85" t="s">
        <v>376</v>
      </c>
      <c r="C415" s="85" t="s">
        <v>561</v>
      </c>
      <c r="D415" s="85" t="s">
        <v>817</v>
      </c>
      <c r="E415" s="85">
        <v>6</v>
      </c>
      <c r="F415" s="85" t="s">
        <v>482</v>
      </c>
      <c r="G415" s="85" t="s">
        <v>114</v>
      </c>
      <c r="H415" s="170" t="s">
        <v>393</v>
      </c>
      <c r="I415" s="85" t="s">
        <v>721</v>
      </c>
      <c r="J415" s="87" t="str">
        <f>IF(G415="Harvest",GOTO J415,"")</f>
        <v/>
      </c>
      <c r="K415" s="87" t="str">
        <f>IF(G415="Harvest",GOTO K415,"")</f>
        <v/>
      </c>
      <c r="L415" s="88" t="str">
        <f>IF(G415="Fertilize",GOTO L415,"")</f>
        <v/>
      </c>
      <c r="M415" s="89" t="str">
        <f t="shared" si="79"/>
        <v/>
      </c>
      <c r="N415" s="85" t="str">
        <f>IF(G415="fertilize",GOTO N415,"")</f>
        <v/>
      </c>
      <c r="O415" s="89" t="str">
        <f t="shared" si="80"/>
        <v>lettuce</v>
      </c>
      <c r="P415" s="89">
        <f t="shared" si="81"/>
        <v>45330</v>
      </c>
      <c r="Q415" s="87" t="str">
        <f>IF(G415="compost",GOTO Q415,"")</f>
        <v/>
      </c>
      <c r="R415" s="88" t="str">
        <f>IF(G415="compost",GOTO R415,"")</f>
        <v/>
      </c>
      <c r="S415" s="85" t="str">
        <f>IF(G415="compost",GOTO S415,"")</f>
        <v/>
      </c>
      <c r="T415" s="85" t="str">
        <f>IF(G415="compost",GOTO T415,"")</f>
        <v/>
      </c>
      <c r="U415" s="85" t="str">
        <f>IF(G415="compost",GOTO U415,"")</f>
        <v/>
      </c>
      <c r="V415" s="85" t="str">
        <f>IF(G415="compost",GOTO V415,"")</f>
        <v/>
      </c>
      <c r="W415" s="85" t="str">
        <f>IF(G415="compost",GOTO W415,"")</f>
        <v/>
      </c>
      <c r="X415" s="170" t="str">
        <f>IF(G415="maintenance, garden",GOTO X415,IF(G415="Table",GOTO X415,IF(G415="maintenance, project",GOTO X415,"")))</f>
        <v/>
      </c>
      <c r="Y415" s="85" t="str">
        <f>IF(G415="Maintenance, garden",GOTO Y415,IF(G415="Table",GOTO Y415,IF(G415="maintenance, project",GOTO Y415,"")))</f>
        <v/>
      </c>
    </row>
    <row r="416" spans="1:25" s="85" customFormat="1" ht="19.5" customHeight="1" x14ac:dyDescent="0.25">
      <c r="A416" s="86" t="s">
        <v>818</v>
      </c>
      <c r="B416" s="85" t="s">
        <v>460</v>
      </c>
      <c r="C416" s="85" t="s">
        <v>828</v>
      </c>
      <c r="D416" s="85" t="s">
        <v>471</v>
      </c>
      <c r="E416" s="85">
        <v>1</v>
      </c>
      <c r="F416" s="85" t="s">
        <v>819</v>
      </c>
      <c r="G416" s="85" t="s">
        <v>212</v>
      </c>
      <c r="H416" s="170" t="s">
        <v>498</v>
      </c>
      <c r="I416" s="85" t="s">
        <v>499</v>
      </c>
      <c r="J416" s="87">
        <v>0</v>
      </c>
      <c r="K416" s="87">
        <v>9</v>
      </c>
      <c r="L416" s="88" t="str">
        <f>IF(G416="Fertilize",GOTO L416,"")</f>
        <v/>
      </c>
      <c r="M416" s="89" t="str">
        <f t="shared" si="74"/>
        <v/>
      </c>
      <c r="N416" s="85" t="str">
        <f>IF(G416="fertilize",GOTO N416,"")</f>
        <v/>
      </c>
      <c r="O416" s="89" t="str">
        <f t="shared" ref="O416:O425" si="82">IF(G416="Plant",H416,"")</f>
        <v/>
      </c>
      <c r="P416" s="89" t="str">
        <f t="shared" si="75"/>
        <v/>
      </c>
      <c r="Q416" s="87" t="str">
        <f>IF(G416="compost",GOTO Q416,"")</f>
        <v/>
      </c>
      <c r="R416" s="88" t="str">
        <f>IF(G416="compost",GOTO R416,"")</f>
        <v/>
      </c>
      <c r="S416" s="85" t="str">
        <f>IF(G416="compost",GOTO S416,"")</f>
        <v/>
      </c>
      <c r="T416" s="85" t="str">
        <f>IF(G416="compost",GOTO T416,"")</f>
        <v/>
      </c>
      <c r="U416" s="85" t="str">
        <f>IF(G416="compost",GOTO U416,"")</f>
        <v/>
      </c>
      <c r="V416" s="85" t="str">
        <f>IF(G416="compost",GOTO V416,"")</f>
        <v/>
      </c>
      <c r="W416" s="85" t="str">
        <f>IF(G416="compost",GOTO W416,"")</f>
        <v/>
      </c>
      <c r="X416" s="170" t="str">
        <f>IF(G416="maintenance, garden",GOTO X416,IF(G416="Table",GOTO X416,IF(G416="maintenance, project",GOTO X416,"")))</f>
        <v/>
      </c>
      <c r="Y416" s="85" t="str">
        <f>IF(G416="Maintenance, garden",GOTO Y416,IF(G416="Table",GOTO Y416,IF(G416="maintenance, project",GOTO Y416,"")))</f>
        <v/>
      </c>
    </row>
    <row r="417" spans="1:25" s="85" customFormat="1" ht="19.5" customHeight="1" x14ac:dyDescent="0.25">
      <c r="A417" s="86">
        <v>45321</v>
      </c>
      <c r="B417" s="85" t="s">
        <v>460</v>
      </c>
      <c r="C417" s="85" t="s">
        <v>828</v>
      </c>
      <c r="D417" s="85" t="s">
        <v>471</v>
      </c>
      <c r="E417" s="85">
        <v>1</v>
      </c>
      <c r="F417" s="85" t="s">
        <v>820</v>
      </c>
      <c r="G417" s="85" t="s">
        <v>212</v>
      </c>
      <c r="H417" s="170" t="s">
        <v>745</v>
      </c>
      <c r="I417" s="85" t="s">
        <v>821</v>
      </c>
      <c r="J417" s="87">
        <v>6</v>
      </c>
      <c r="K417" s="87">
        <v>6</v>
      </c>
      <c r="L417" s="88" t="str">
        <f>IF(G417="Fertilize",GOTO L417,"")</f>
        <v/>
      </c>
      <c r="M417" s="89" t="str">
        <f t="shared" si="74"/>
        <v/>
      </c>
      <c r="N417" s="85" t="str">
        <f>IF(G417="fertilize",GOTO N417,"")</f>
        <v/>
      </c>
      <c r="O417" s="89" t="str">
        <f t="shared" si="82"/>
        <v/>
      </c>
      <c r="P417" s="89" t="str">
        <f t="shared" si="75"/>
        <v/>
      </c>
      <c r="Q417" s="87" t="str">
        <f>IF(G417="compost",GOTO Q417,"")</f>
        <v/>
      </c>
      <c r="R417" s="88" t="str">
        <f>IF(G417="compost",GOTO R417,"")</f>
        <v/>
      </c>
      <c r="S417" s="85" t="str">
        <f>IF(G417="compost",GOTO S417,"")</f>
        <v/>
      </c>
      <c r="T417" s="85" t="str">
        <f>IF(G417="compost",GOTO T417,"")</f>
        <v/>
      </c>
      <c r="U417" s="85" t="str">
        <f>IF(G417="compost",GOTO U417,"")</f>
        <v/>
      </c>
      <c r="V417" s="85" t="str">
        <f>IF(G417="compost",GOTO V417,"")</f>
        <v/>
      </c>
      <c r="W417" s="85" t="str">
        <f>IF(G417="compost",GOTO W417,"")</f>
        <v/>
      </c>
      <c r="X417" s="170" t="str">
        <f>IF(G417="maintenance, garden",GOTO X417,IF(G417="Table",GOTO X417,IF(G417="maintenance, project",GOTO X417,"")))</f>
        <v/>
      </c>
      <c r="Y417" s="85" t="str">
        <f>IF(G417="Maintenance, garden",GOTO Y417,IF(G417="Table",GOTO Y417,IF(G417="maintenance, project",GOTO Y417,"")))</f>
        <v/>
      </c>
    </row>
    <row r="418" spans="1:25" s="85" customFormat="1" ht="19.5" customHeight="1" x14ac:dyDescent="0.25">
      <c r="A418" s="86">
        <v>45321</v>
      </c>
      <c r="B418" s="85" t="s">
        <v>460</v>
      </c>
      <c r="C418" s="85" t="s">
        <v>828</v>
      </c>
      <c r="D418" s="85" t="s">
        <v>822</v>
      </c>
      <c r="E418" s="85">
        <v>2</v>
      </c>
      <c r="F418" s="85" t="s">
        <v>516</v>
      </c>
      <c r="G418" s="85" t="s">
        <v>212</v>
      </c>
      <c r="H418" s="170" t="s">
        <v>256</v>
      </c>
      <c r="I418" s="85" t="s">
        <v>257</v>
      </c>
      <c r="J418" s="87">
        <v>2</v>
      </c>
      <c r="K418" s="87">
        <v>7</v>
      </c>
      <c r="L418" s="88" t="str">
        <f>IF(G418="Fertilize",GOTO L418,"")</f>
        <v/>
      </c>
      <c r="M418" s="89" t="str">
        <f t="shared" si="74"/>
        <v/>
      </c>
      <c r="N418" s="85" t="str">
        <f>IF(G418="fertilize",GOTO N418,"")</f>
        <v/>
      </c>
      <c r="O418" s="89" t="str">
        <f t="shared" si="82"/>
        <v/>
      </c>
      <c r="P418" s="89" t="str">
        <f t="shared" si="75"/>
        <v/>
      </c>
      <c r="Q418" s="87" t="str">
        <f>IF(G418="compost",GOTO Q418,"")</f>
        <v/>
      </c>
      <c r="R418" s="88" t="str">
        <f>IF(G418="compost",GOTO R418,"")</f>
        <v/>
      </c>
      <c r="S418" s="85" t="str">
        <f>IF(G418="compost",GOTO S418,"")</f>
        <v/>
      </c>
      <c r="T418" s="85" t="str">
        <f>IF(G418="compost",GOTO T418,"")</f>
        <v/>
      </c>
      <c r="U418" s="85" t="str">
        <f>IF(G418="compost",GOTO U418,"")</f>
        <v/>
      </c>
      <c r="V418" s="85" t="str">
        <f>IF(G418="compost",GOTO V418,"")</f>
        <v/>
      </c>
      <c r="W418" s="85" t="str">
        <f>IF(G418="compost",GOTO W418,"")</f>
        <v/>
      </c>
      <c r="X418" s="170" t="str">
        <f>IF(G418="maintenance, garden",GOTO X418,IF(G418="Table",GOTO X418,IF(G418="maintenance, project",GOTO X418,"")))</f>
        <v/>
      </c>
      <c r="Y418" s="85" t="str">
        <f>IF(G418="Maintenance, garden",GOTO Y418,IF(G418="Table",GOTO Y418,IF(G418="maintenance, project",GOTO Y418,"")))</f>
        <v/>
      </c>
    </row>
    <row r="419" spans="1:25" s="85" customFormat="1" ht="19.5" customHeight="1" x14ac:dyDescent="0.25">
      <c r="A419" s="86">
        <v>45321</v>
      </c>
      <c r="B419" s="85" t="s">
        <v>460</v>
      </c>
      <c r="C419" s="85" t="s">
        <v>828</v>
      </c>
      <c r="D419" s="85" t="s">
        <v>822</v>
      </c>
      <c r="E419" s="85">
        <v>2</v>
      </c>
      <c r="F419" s="85" t="s">
        <v>516</v>
      </c>
      <c r="G419" s="85" t="s">
        <v>212</v>
      </c>
      <c r="H419" s="170" t="s">
        <v>266</v>
      </c>
      <c r="I419" s="85" t="s">
        <v>259</v>
      </c>
      <c r="J419" s="87">
        <v>1</v>
      </c>
      <c r="K419" s="87">
        <v>5</v>
      </c>
      <c r="L419" s="88" t="str">
        <f>IF(G419="Fertilize",GOTO L419,"")</f>
        <v/>
      </c>
      <c r="M419" s="89" t="str">
        <f>IF(G419="Fertilize",A419+14,"")</f>
        <v/>
      </c>
      <c r="N419" s="85" t="str">
        <f>IF(G419="fertilize",GOTO N419,"")</f>
        <v/>
      </c>
      <c r="O419" s="89" t="str">
        <f t="shared" si="82"/>
        <v/>
      </c>
      <c r="P419" s="89" t="str">
        <f>IF(G419="Plant", A419+14,"")</f>
        <v/>
      </c>
      <c r="Q419" s="87" t="str">
        <f>IF(G419="compost",GOTO Q419,"")</f>
        <v/>
      </c>
      <c r="R419" s="88" t="str">
        <f>IF(G419="compost",GOTO R419,"")</f>
        <v/>
      </c>
      <c r="S419" s="85" t="str">
        <f>IF(G419="compost",GOTO S419,"")</f>
        <v/>
      </c>
      <c r="T419" s="85" t="str">
        <f>IF(G419="compost",GOTO T419,"")</f>
        <v/>
      </c>
      <c r="U419" s="85" t="str">
        <f>IF(G419="compost",GOTO U419,"")</f>
        <v/>
      </c>
      <c r="V419" s="85" t="str">
        <f>IF(G419="compost",GOTO V419,"")</f>
        <v/>
      </c>
      <c r="W419" s="85" t="str">
        <f>IF(G419="compost",GOTO W419,"")</f>
        <v/>
      </c>
      <c r="X419" s="170" t="str">
        <f>IF(G419="maintenance, garden",GOTO X419,IF(G419="Table",GOTO X419,IF(G419="maintenance, project",GOTO X419,"")))</f>
        <v/>
      </c>
      <c r="Y419" s="85" t="str">
        <f>IF(G419="Maintenance, garden",GOTO Y419,IF(G419="Table",GOTO Y419,IF(G419="maintenance, project",GOTO Y419,"")))</f>
        <v/>
      </c>
    </row>
    <row r="420" spans="1:25" s="85" customFormat="1" ht="19.5" customHeight="1" x14ac:dyDescent="0.25">
      <c r="A420" s="86">
        <v>45321</v>
      </c>
      <c r="B420" s="85" t="s">
        <v>460</v>
      </c>
      <c r="C420" s="85" t="s">
        <v>828</v>
      </c>
      <c r="D420" s="85" t="s">
        <v>467</v>
      </c>
      <c r="E420" s="85">
        <v>3</v>
      </c>
      <c r="F420" s="85" t="s">
        <v>468</v>
      </c>
      <c r="G420" s="85" t="s">
        <v>373</v>
      </c>
      <c r="H420" s="170" t="str">
        <f>IF(A420="","",IF(G420="maintenance, garden","",IF(G420="maintenance, project","",IF(G420="compost","",GOTO I420))))</f>
        <v/>
      </c>
      <c r="I420" s="85" t="str">
        <f>IF(A420="","",IF(G420="compost","",GOTO I420))</f>
        <v/>
      </c>
      <c r="J420" s="87" t="str">
        <f>IF(G420="Harvest",GOTO J420,"")</f>
        <v/>
      </c>
      <c r="K420" s="87" t="str">
        <f>IF(G420="Harvest",GOTO K420,"")</f>
        <v/>
      </c>
      <c r="L420" s="88" t="str">
        <f>IF(G420="Fertilize",GOTO L420,"")</f>
        <v/>
      </c>
      <c r="M420" s="89" t="str">
        <f t="shared" si="74"/>
        <v/>
      </c>
      <c r="N420" s="85" t="str">
        <f>IF(G420="fertilize",GOTO N420,"")</f>
        <v/>
      </c>
      <c r="O420" s="89" t="str">
        <f t="shared" si="82"/>
        <v/>
      </c>
      <c r="P420" s="89" t="str">
        <f t="shared" si="75"/>
        <v/>
      </c>
      <c r="Q420" s="87">
        <v>68</v>
      </c>
      <c r="R420" s="88" t="s">
        <v>539</v>
      </c>
      <c r="S420" s="85">
        <v>4.5999999999999996</v>
      </c>
      <c r="T420" s="85">
        <v>104</v>
      </c>
      <c r="U420" s="85" t="s">
        <v>113</v>
      </c>
      <c r="V420" s="85" t="s">
        <v>113</v>
      </c>
      <c r="W420" s="85" t="s">
        <v>113</v>
      </c>
      <c r="X420" s="170" t="str">
        <f>IF(G420="maintenance, garden",GOTO X420,IF(G420="Table",GOTO X420,IF(G420="maintenance, project",GOTO X420,"")))</f>
        <v/>
      </c>
      <c r="Y420" s="85" t="str">
        <f>IF(G420="Maintenance, garden",GOTO Y420,IF(G420="Table",GOTO Y420,IF(G420="maintenance, project",GOTO Y420,"")))</f>
        <v/>
      </c>
    </row>
    <row r="421" spans="1:25" s="85" customFormat="1" ht="19.5" customHeight="1" x14ac:dyDescent="0.25">
      <c r="A421" s="86">
        <v>45321</v>
      </c>
      <c r="B421" s="85" t="s">
        <v>460</v>
      </c>
      <c r="C421" s="85" t="s">
        <v>828</v>
      </c>
      <c r="D421" s="85" t="s">
        <v>823</v>
      </c>
      <c r="E421" s="85">
        <v>5</v>
      </c>
      <c r="F421" s="85" t="s">
        <v>726</v>
      </c>
      <c r="G421" s="85" t="s">
        <v>212</v>
      </c>
      <c r="H421" s="170" t="s">
        <v>824</v>
      </c>
      <c r="I421" s="85" t="s">
        <v>713</v>
      </c>
      <c r="J421" s="87">
        <v>1</v>
      </c>
      <c r="K421" s="87">
        <v>12</v>
      </c>
      <c r="L421" s="88" t="str">
        <f>IF(G421="Fertilize",GOTO L421,"")</f>
        <v/>
      </c>
      <c r="M421" s="89" t="str">
        <f t="shared" si="74"/>
        <v/>
      </c>
      <c r="N421" s="85" t="str">
        <f>IF(G421="fertilize",GOTO N421,"")</f>
        <v/>
      </c>
      <c r="O421" s="89" t="str">
        <f t="shared" si="82"/>
        <v/>
      </c>
      <c r="P421" s="89" t="str">
        <f t="shared" si="75"/>
        <v/>
      </c>
      <c r="Q421" s="87" t="str">
        <f>IF(G421="compost",GOTO Q421,"")</f>
        <v/>
      </c>
      <c r="R421" s="88" t="str">
        <f>IF(G421="compost",GOTO R421,"")</f>
        <v/>
      </c>
      <c r="S421" s="85" t="str">
        <f>IF(G421="compost",GOTO S421,"")</f>
        <v/>
      </c>
      <c r="T421" s="85" t="str">
        <f>IF(G421="compost",GOTO T421,"")</f>
        <v/>
      </c>
      <c r="U421" s="85" t="str">
        <f>IF(G421="compost",GOTO U421,"")</f>
        <v/>
      </c>
      <c r="V421" s="85" t="str">
        <f>IF(G421="compost",GOTO V421,"")</f>
        <v/>
      </c>
      <c r="W421" s="85" t="str">
        <f>IF(G421="compost",GOTO W421,"")</f>
        <v/>
      </c>
      <c r="X421" s="170" t="str">
        <f>IF(G421="maintenance, garden",GOTO X421,IF(G421="Table",GOTO X421,IF(G421="maintenance, project",GOTO X421,"")))</f>
        <v/>
      </c>
      <c r="Y421" s="85" t="str">
        <f>IF(G421="Maintenance, garden",GOTO Y421,IF(G421="Table",GOTO Y421,IF(G421="maintenance, project",GOTO Y421,"")))</f>
        <v/>
      </c>
    </row>
    <row r="422" spans="1:25" s="85" customFormat="1" ht="19.5" customHeight="1" x14ac:dyDescent="0.25">
      <c r="A422" s="86">
        <v>45321</v>
      </c>
      <c r="B422" s="85" t="s">
        <v>460</v>
      </c>
      <c r="C422" s="85" t="s">
        <v>828</v>
      </c>
      <c r="D422" s="85" t="s">
        <v>823</v>
      </c>
      <c r="E422" s="85">
        <v>5</v>
      </c>
      <c r="F422" s="85" t="s">
        <v>726</v>
      </c>
      <c r="G422" s="85" t="s">
        <v>212</v>
      </c>
      <c r="H422" s="170" t="s">
        <v>393</v>
      </c>
      <c r="I422" s="85" t="s">
        <v>344</v>
      </c>
      <c r="J422" s="87">
        <v>1</v>
      </c>
      <c r="K422" s="87">
        <v>9</v>
      </c>
      <c r="L422" s="88" t="str">
        <f>IF(G422="Fertilize",GOTO L422,"")</f>
        <v/>
      </c>
      <c r="M422" s="89" t="str">
        <f>IF(G422="Fertilize",A422+14,"")</f>
        <v/>
      </c>
      <c r="N422" s="85" t="str">
        <f>IF(G422="fertilize",GOTO N422,"")</f>
        <v/>
      </c>
      <c r="O422" s="89" t="str">
        <f t="shared" si="82"/>
        <v/>
      </c>
      <c r="P422" s="89" t="str">
        <f>IF(G422="Plant", A422+14,"")</f>
        <v/>
      </c>
      <c r="Q422" s="87" t="str">
        <f>IF(G422="compost",GOTO Q422,"")</f>
        <v/>
      </c>
      <c r="R422" s="88" t="str">
        <f>IF(G422="compost",GOTO R422,"")</f>
        <v/>
      </c>
      <c r="S422" s="85" t="str">
        <f>IF(G422="compost",GOTO S422,"")</f>
        <v/>
      </c>
      <c r="T422" s="85" t="str">
        <f>IF(G422="compost",GOTO T422,"")</f>
        <v/>
      </c>
      <c r="U422" s="85" t="str">
        <f>IF(G422="compost",GOTO U422,"")</f>
        <v/>
      </c>
      <c r="V422" s="85" t="str">
        <f>IF(G422="compost",GOTO V422,"")</f>
        <v/>
      </c>
      <c r="W422" s="85" t="str">
        <f>IF(G422="compost",GOTO W422,"")</f>
        <v/>
      </c>
      <c r="X422" s="170" t="str">
        <f>IF(G422="maintenance, garden",GOTO X422,IF(G422="Table",GOTO X422,IF(G422="maintenance, project",GOTO X422,"")))</f>
        <v/>
      </c>
      <c r="Y422" s="85" t="str">
        <f>IF(G422="Maintenance, garden",GOTO Y422,IF(G422="Table",GOTO Y422,IF(G422="maintenance, project",GOTO Y422,"")))</f>
        <v/>
      </c>
    </row>
    <row r="423" spans="1:25" s="85" customFormat="1" ht="19.5" customHeight="1" x14ac:dyDescent="0.25">
      <c r="A423" s="86">
        <v>45321</v>
      </c>
      <c r="B423" s="85" t="s">
        <v>460</v>
      </c>
      <c r="C423" s="85" t="s">
        <v>828</v>
      </c>
      <c r="D423" s="85" t="s">
        <v>825</v>
      </c>
      <c r="E423" s="85">
        <v>4</v>
      </c>
      <c r="F423" s="85" t="s">
        <v>482</v>
      </c>
      <c r="G423" s="85" t="s">
        <v>226</v>
      </c>
      <c r="H423" s="170" t="str">
        <f>IF(A423="","",IF(G423="maintenance, garden","",IF(G423="maintenance, project","",IF(G423="compost","",GOTO I423))))</f>
        <v/>
      </c>
      <c r="I423" s="85" t="s">
        <v>247</v>
      </c>
      <c r="J423" s="87" t="str">
        <f>IF(G423="Harvest",GOTO J423,"")</f>
        <v/>
      </c>
      <c r="K423" s="87" t="str">
        <f>IF(G423="Harvest",GOTO K423,"")</f>
        <v/>
      </c>
      <c r="L423" s="88" t="str">
        <f>IF(G423="Fertilize",GOTO L423,"")</f>
        <v/>
      </c>
      <c r="M423" s="89" t="str">
        <f t="shared" si="74"/>
        <v/>
      </c>
      <c r="N423" s="85" t="str">
        <f>IF(G423="fertilize",GOTO N423,"")</f>
        <v/>
      </c>
      <c r="O423" s="89" t="str">
        <f t="shared" si="82"/>
        <v/>
      </c>
      <c r="P423" s="89" t="str">
        <f t="shared" si="75"/>
        <v/>
      </c>
      <c r="Q423" s="87" t="str">
        <f>IF(G423="compost",GOTO Q423,"")</f>
        <v/>
      </c>
      <c r="R423" s="88" t="str">
        <f>IF(G423="compost",GOTO R423,"")</f>
        <v/>
      </c>
      <c r="S423" s="85" t="str">
        <f>IF(G423="compost",GOTO S423,"")</f>
        <v/>
      </c>
      <c r="T423" s="85" t="str">
        <f>IF(G423="compost",GOTO T423,"")</f>
        <v/>
      </c>
      <c r="U423" s="85" t="str">
        <f>IF(G423="compost",GOTO U423,"")</f>
        <v/>
      </c>
      <c r="V423" s="85" t="str">
        <f>IF(G423="compost",GOTO V423,"")</f>
        <v/>
      </c>
      <c r="W423" s="85" t="str">
        <f>IF(G423="compost",GOTO W423,"")</f>
        <v/>
      </c>
      <c r="X423" s="170" t="s">
        <v>826</v>
      </c>
      <c r="Y423" s="85" t="s">
        <v>827</v>
      </c>
    </row>
    <row r="424" spans="1:25" s="85" customFormat="1" ht="19.5" customHeight="1" x14ac:dyDescent="0.25">
      <c r="A424" s="86">
        <v>45323</v>
      </c>
      <c r="B424" s="85" t="s">
        <v>460</v>
      </c>
      <c r="C424" s="85" t="s">
        <v>829</v>
      </c>
      <c r="D424" s="85" t="s">
        <v>487</v>
      </c>
      <c r="E424" s="85">
        <v>3</v>
      </c>
      <c r="F424" s="85" t="s">
        <v>485</v>
      </c>
      <c r="G424" s="85" t="s">
        <v>114</v>
      </c>
      <c r="H424" s="170" t="s">
        <v>496</v>
      </c>
      <c r="I424" s="85" t="s">
        <v>247</v>
      </c>
      <c r="J424" s="87" t="str">
        <f>IF(G424="Harvest",GOTO J424,"")</f>
        <v/>
      </c>
      <c r="K424" s="87" t="str">
        <f>IF(G424="Harvest",GOTO K424,"")</f>
        <v/>
      </c>
      <c r="L424" s="88" t="str">
        <f>IF(G424="Fertilize",GOTO L424,"")</f>
        <v/>
      </c>
      <c r="M424" s="89" t="str">
        <f t="shared" si="74"/>
        <v/>
      </c>
      <c r="N424" s="85" t="str">
        <f>IF(G424="fertilize",GOTO N424,"")</f>
        <v/>
      </c>
      <c r="O424" s="89" t="str">
        <f t="shared" si="82"/>
        <v>Radish, French Breakfast</v>
      </c>
      <c r="P424" s="89">
        <f t="shared" si="75"/>
        <v>45337</v>
      </c>
      <c r="Q424" s="87" t="str">
        <f>IF(G424="compost",GOTO Q424,"")</f>
        <v/>
      </c>
      <c r="R424" s="88" t="str">
        <f>IF(G424="compost",GOTO R424,"")</f>
        <v/>
      </c>
      <c r="S424" s="85" t="str">
        <f>IF(G424="compost",GOTO S424,"")</f>
        <v/>
      </c>
      <c r="T424" s="85" t="str">
        <f>IF(G424="compost",GOTO T424,"")</f>
        <v/>
      </c>
      <c r="U424" s="85" t="str">
        <f>IF(G424="compost",GOTO U424,"")</f>
        <v/>
      </c>
      <c r="V424" s="85" t="str">
        <f>IF(G424="compost",GOTO V424,"")</f>
        <v/>
      </c>
      <c r="W424" s="85" t="str">
        <f>IF(G424="compost",GOTO W424,"")</f>
        <v/>
      </c>
      <c r="X424" s="170" t="s">
        <v>830</v>
      </c>
      <c r="Y424" s="85" t="str">
        <f>IF(G424="Maintenance, garden",GOTO Y424,IF(G424="Table",GOTO Y424,IF(G424="maintenance, project",GOTO Y424,"")))</f>
        <v/>
      </c>
    </row>
    <row r="425" spans="1:25" s="85" customFormat="1" ht="19.5" customHeight="1" x14ac:dyDescent="0.25">
      <c r="A425" s="86">
        <v>45323</v>
      </c>
      <c r="B425" s="85" t="s">
        <v>831</v>
      </c>
      <c r="C425" s="85" t="s">
        <v>399</v>
      </c>
      <c r="D425" s="85" t="s">
        <v>490</v>
      </c>
      <c r="E425" s="85">
        <v>2</v>
      </c>
      <c r="F425" s="85" t="s">
        <v>346</v>
      </c>
      <c r="G425" s="85" t="s">
        <v>373</v>
      </c>
      <c r="H425" s="170" t="str">
        <f>IF(A425="","",IF(G425="maintenance, garden","",IF(G425="maintenance, project","",IF(G425="compost","",GOTO I425))))</f>
        <v/>
      </c>
      <c r="I425" s="85" t="str">
        <f>IF(A425="","",IF(G425="compost","",GOTO I425))</f>
        <v/>
      </c>
      <c r="J425" s="87" t="str">
        <f>IF(G425="Harvest",GOTO J425,"")</f>
        <v/>
      </c>
      <c r="K425" s="87" t="str">
        <f>IF(G425="Harvest",GOTO K425,"")</f>
        <v/>
      </c>
      <c r="L425" s="88" t="str">
        <f>IF(G425="Fertilize",GOTO L425,"")</f>
        <v/>
      </c>
      <c r="M425" s="89" t="str">
        <f t="shared" si="74"/>
        <v/>
      </c>
      <c r="N425" s="85" t="str">
        <f>IF(G425="fertilize",GOTO N425,"")</f>
        <v/>
      </c>
      <c r="O425" s="89" t="str">
        <f t="shared" si="82"/>
        <v/>
      </c>
      <c r="P425" s="89" t="str">
        <f t="shared" si="75"/>
        <v/>
      </c>
      <c r="Q425" s="87">
        <v>120</v>
      </c>
      <c r="R425" s="88" t="s">
        <v>832</v>
      </c>
      <c r="S425" s="85" t="s">
        <v>113</v>
      </c>
      <c r="T425" s="85">
        <v>70</v>
      </c>
      <c r="U425" s="85">
        <v>70</v>
      </c>
      <c r="V425" s="85">
        <v>60</v>
      </c>
      <c r="W425" s="85" t="s">
        <v>113</v>
      </c>
      <c r="X425" s="170" t="str">
        <f>IF(G425="maintenance, garden",GOTO X425,IF(G425="Table",GOTO X425,IF(G425="maintenance, project",GOTO X425,"")))</f>
        <v/>
      </c>
      <c r="Y425" s="85" t="str">
        <f>IF(G425="Maintenance, garden",GOTO Y425,IF(G425="Table",GOTO Y425,IF(G425="maintenance, project",GOTO Y425,"")))</f>
        <v/>
      </c>
    </row>
    <row r="426" spans="1:25" s="85" customFormat="1" ht="19.5" customHeight="1" x14ac:dyDescent="0.25">
      <c r="A426" s="86">
        <v>45323</v>
      </c>
      <c r="B426" s="85" t="s">
        <v>831</v>
      </c>
      <c r="C426" s="85" t="s">
        <v>399</v>
      </c>
      <c r="D426" s="85" t="s">
        <v>833</v>
      </c>
      <c r="E426" s="85">
        <v>4</v>
      </c>
      <c r="F426" s="85" t="s">
        <v>658</v>
      </c>
      <c r="G426" s="85" t="s">
        <v>212</v>
      </c>
      <c r="H426" s="170" t="s">
        <v>266</v>
      </c>
      <c r="I426" s="85" t="s">
        <v>414</v>
      </c>
      <c r="J426" s="87">
        <v>1</v>
      </c>
      <c r="K426" s="87">
        <v>2</v>
      </c>
      <c r="L426" s="88" t="str">
        <f>IF(G426="Fertilize",GOTO L426,"")</f>
        <v/>
      </c>
      <c r="M426" s="89" t="str">
        <f t="shared" ref="M426:M431" si="83">IF(G426="Fertilize",A426+14,"")</f>
        <v/>
      </c>
      <c r="N426" s="85" t="str">
        <f>IF(G426="fertilize",GOTO N426,"")</f>
        <v/>
      </c>
      <c r="O426" s="89" t="str">
        <f t="shared" ref="O426:O431" si="84">IF(G426="Plant",H426,"")</f>
        <v/>
      </c>
      <c r="P426" s="89" t="str">
        <f t="shared" ref="P426:P431" si="85">IF(G426="Plant", A426+14,"")</f>
        <v/>
      </c>
      <c r="Q426" s="87" t="str">
        <f>IF(G426="compost",GOTO Q426,"")</f>
        <v/>
      </c>
      <c r="R426" s="88" t="str">
        <f>IF(G426="compost",GOTO R426,"")</f>
        <v/>
      </c>
      <c r="S426" s="85" t="str">
        <f>IF(G426="compost",GOTO S426,"")</f>
        <v/>
      </c>
      <c r="T426" s="85" t="str">
        <f>IF(G426="compost",GOTO T426,"")</f>
        <v/>
      </c>
      <c r="U426" s="85" t="str">
        <f>IF(G426="compost",GOTO U426,"")</f>
        <v/>
      </c>
      <c r="V426" s="85" t="str">
        <f>IF(G426="compost",GOTO V426,"")</f>
        <v/>
      </c>
      <c r="W426" s="85" t="str">
        <f>IF(G426="compost",GOTO W426,"")</f>
        <v/>
      </c>
      <c r="X426" s="170" t="str">
        <f>IF(G426="maintenance, garden",GOTO X426,IF(G426="Table",GOTO X426,IF(G426="maintenance, project",GOTO X426,"")))</f>
        <v/>
      </c>
      <c r="Y426" s="85" t="str">
        <f>IF(G426="Maintenance, garden",GOTO Y426,IF(G426="Table",GOTO Y426,IF(G426="maintenance, project",GOTO Y426,"")))</f>
        <v/>
      </c>
    </row>
    <row r="427" spans="1:25" s="85" customFormat="1" ht="19.5" customHeight="1" x14ac:dyDescent="0.25">
      <c r="A427" s="86">
        <v>45323</v>
      </c>
      <c r="B427" s="85" t="s">
        <v>831</v>
      </c>
      <c r="C427" s="85" t="s">
        <v>399</v>
      </c>
      <c r="D427" s="85" t="s">
        <v>833</v>
      </c>
      <c r="E427" s="85">
        <v>4</v>
      </c>
      <c r="F427" s="85" t="s">
        <v>658</v>
      </c>
      <c r="G427" s="85" t="s">
        <v>212</v>
      </c>
      <c r="H427" s="170" t="s">
        <v>256</v>
      </c>
      <c r="I427" s="85" t="s">
        <v>257</v>
      </c>
      <c r="J427" s="87">
        <v>3</v>
      </c>
      <c r="K427" s="87">
        <v>8</v>
      </c>
      <c r="L427" s="88" t="str">
        <f>IF(G427="Fertilize",GOTO L427,"")</f>
        <v/>
      </c>
      <c r="M427" s="89" t="str">
        <f t="shared" si="83"/>
        <v/>
      </c>
      <c r="N427" s="85" t="str">
        <f>IF(G427="fertilize",GOTO N427,"")</f>
        <v/>
      </c>
      <c r="O427" s="89" t="str">
        <f t="shared" si="84"/>
        <v/>
      </c>
      <c r="P427" s="89" t="str">
        <f t="shared" si="85"/>
        <v/>
      </c>
      <c r="Q427" s="87" t="str">
        <f>IF(G427="compost",GOTO Q427,"")</f>
        <v/>
      </c>
      <c r="R427" s="88" t="str">
        <f>IF(G427="compost",GOTO R427,"")</f>
        <v/>
      </c>
      <c r="S427" s="85" t="str">
        <f>IF(G427="compost",GOTO S427,"")</f>
        <v/>
      </c>
      <c r="T427" s="85" t="str">
        <f>IF(G427="compost",GOTO T427,"")</f>
        <v/>
      </c>
      <c r="U427" s="85" t="str">
        <f>IF(G427="compost",GOTO U427,"")</f>
        <v/>
      </c>
      <c r="V427" s="85" t="str">
        <f>IF(G427="compost",GOTO V427,"")</f>
        <v/>
      </c>
      <c r="W427" s="85" t="str">
        <f>IF(G427="compost",GOTO W427,"")</f>
        <v/>
      </c>
      <c r="X427" s="170" t="str">
        <f>IF(G427="maintenance, garden",GOTO X427,IF(G427="Table",GOTO X427,IF(G427="maintenance, project",GOTO X427,"")))</f>
        <v/>
      </c>
      <c r="Y427" s="85" t="str">
        <f>IF(G427="Maintenance, garden",GOTO Y427,IF(G427="Table",GOTO Y427,IF(G427="maintenance, project",GOTO Y427,"")))</f>
        <v/>
      </c>
    </row>
    <row r="428" spans="1:25" s="85" customFormat="1" ht="19.5" customHeight="1" x14ac:dyDescent="0.25">
      <c r="A428" s="86">
        <v>45323</v>
      </c>
      <c r="B428" s="85" t="s">
        <v>831</v>
      </c>
      <c r="C428" s="85" t="s">
        <v>399</v>
      </c>
      <c r="D428" s="85" t="s">
        <v>834</v>
      </c>
      <c r="E428" s="85">
        <v>1</v>
      </c>
      <c r="F428" s="85" t="s">
        <v>811</v>
      </c>
      <c r="G428" s="85" t="s">
        <v>226</v>
      </c>
      <c r="H428" s="170" t="str">
        <f>IF(A428="","",IF(G428="maintenance, garden","",IF(G428="maintenance, project","",IF(G428="compost","",GOTO I428))))</f>
        <v/>
      </c>
      <c r="I428" s="85" t="s">
        <v>609</v>
      </c>
      <c r="J428" s="87" t="str">
        <f>IF(G428="Harvest",GOTO J428,"")</f>
        <v/>
      </c>
      <c r="K428" s="87" t="str">
        <f>IF(G428="Harvest",GOTO K428,"")</f>
        <v/>
      </c>
      <c r="L428" s="88" t="str">
        <f>IF(G428="Fertilize",GOTO L428,"")</f>
        <v/>
      </c>
      <c r="M428" s="89" t="str">
        <f t="shared" si="83"/>
        <v/>
      </c>
      <c r="N428" s="85" t="str">
        <f>IF(G428="fertilize",GOTO N428,"")</f>
        <v/>
      </c>
      <c r="O428" s="89" t="str">
        <f t="shared" si="84"/>
        <v/>
      </c>
      <c r="P428" s="89" t="str">
        <f t="shared" si="85"/>
        <v/>
      </c>
      <c r="Q428" s="87" t="str">
        <f>IF(G428="compost",GOTO Q428,"")</f>
        <v/>
      </c>
      <c r="R428" s="88" t="str">
        <f>IF(G428="compost",GOTO R428,"")</f>
        <v/>
      </c>
      <c r="S428" s="85" t="str">
        <f>IF(G428="compost",GOTO S428,"")</f>
        <v/>
      </c>
      <c r="T428" s="85" t="str">
        <f>IF(G428="compost",GOTO T428,"")</f>
        <v/>
      </c>
      <c r="U428" s="85" t="str">
        <f>IF(G428="compost",GOTO U428,"")</f>
        <v/>
      </c>
      <c r="V428" s="85" t="str">
        <f>IF(G428="compost",GOTO V428,"")</f>
        <v/>
      </c>
      <c r="W428" s="85" t="str">
        <f>IF(G428="compost",GOTO W428,"")</f>
        <v/>
      </c>
      <c r="X428" s="170" t="s">
        <v>835</v>
      </c>
      <c r="Y428" s="85" t="s">
        <v>836</v>
      </c>
    </row>
    <row r="429" spans="1:25" s="85" customFormat="1" ht="19.5" customHeight="1" x14ac:dyDescent="0.25">
      <c r="A429" s="86">
        <v>45323</v>
      </c>
      <c r="B429" s="85" t="s">
        <v>831</v>
      </c>
      <c r="C429" s="85" t="s">
        <v>399</v>
      </c>
      <c r="D429" s="85" t="s">
        <v>529</v>
      </c>
      <c r="E429" s="85">
        <v>5</v>
      </c>
      <c r="F429" s="85" t="s">
        <v>837</v>
      </c>
      <c r="G429" s="85" t="s">
        <v>212</v>
      </c>
      <c r="H429" s="170" t="s">
        <v>592</v>
      </c>
      <c r="I429" s="85" t="s">
        <v>838</v>
      </c>
      <c r="J429" s="87">
        <v>1</v>
      </c>
      <c r="K429" s="87">
        <v>11</v>
      </c>
      <c r="L429" s="88" t="str">
        <f>IF(G429="Fertilize",GOTO L429,"")</f>
        <v/>
      </c>
      <c r="M429" s="89" t="str">
        <f t="shared" si="83"/>
        <v/>
      </c>
      <c r="N429" s="85" t="str">
        <f>IF(G429="fertilize",GOTO N429,"")</f>
        <v/>
      </c>
      <c r="O429" s="89" t="str">
        <f t="shared" si="84"/>
        <v/>
      </c>
      <c r="P429" s="89" t="str">
        <f t="shared" si="85"/>
        <v/>
      </c>
      <c r="Q429" s="87" t="str">
        <f>IF(G429="compost",GOTO Q429,"")</f>
        <v/>
      </c>
      <c r="R429" s="88" t="str">
        <f>IF(G429="compost",GOTO R429,"")</f>
        <v/>
      </c>
      <c r="S429" s="85" t="str">
        <f>IF(G429="compost",GOTO S429,"")</f>
        <v/>
      </c>
      <c r="T429" s="85" t="str">
        <f>IF(G429="compost",GOTO T429,"")</f>
        <v/>
      </c>
      <c r="U429" s="85" t="str">
        <f>IF(G429="compost",GOTO U429,"")</f>
        <v/>
      </c>
      <c r="V429" s="85" t="str">
        <f>IF(G429="compost",GOTO V429,"")</f>
        <v/>
      </c>
      <c r="W429" s="85" t="str">
        <f>IF(G429="compost",GOTO W429,"")</f>
        <v/>
      </c>
      <c r="X429" s="170" t="str">
        <f>IF(G429="maintenance, garden",GOTO X429,IF(G429="Table",GOTO X429,IF(G429="maintenance, project",GOTO X429,"")))</f>
        <v/>
      </c>
      <c r="Y429" s="85" t="str">
        <f>IF(G429="Maintenance, garden",GOTO Y429,IF(G429="Table",GOTO Y429,IF(G429="maintenance, project",GOTO Y429,"")))</f>
        <v/>
      </c>
    </row>
    <row r="430" spans="1:25" s="85" customFormat="1" ht="19.5" customHeight="1" x14ac:dyDescent="0.25">
      <c r="A430" s="86">
        <v>45323</v>
      </c>
      <c r="B430" s="85" t="s">
        <v>831</v>
      </c>
      <c r="C430" s="85" t="s">
        <v>399</v>
      </c>
      <c r="D430" s="85" t="s">
        <v>529</v>
      </c>
      <c r="E430" s="85">
        <v>5</v>
      </c>
      <c r="F430" s="85" t="s">
        <v>837</v>
      </c>
      <c r="G430" s="85" t="s">
        <v>212</v>
      </c>
      <c r="H430" s="170" t="s">
        <v>350</v>
      </c>
      <c r="I430" s="85" t="s">
        <v>344</v>
      </c>
      <c r="J430" s="87">
        <v>1</v>
      </c>
      <c r="K430" s="87">
        <v>14</v>
      </c>
      <c r="L430" s="88" t="str">
        <f>IF(G430="Fertilize",GOTO L430,"")</f>
        <v/>
      </c>
      <c r="M430" s="89" t="str">
        <f t="shared" si="83"/>
        <v/>
      </c>
      <c r="N430" s="85" t="str">
        <f>IF(G430="fertilize",GOTO N430,"")</f>
        <v/>
      </c>
      <c r="O430" s="89" t="str">
        <f t="shared" si="84"/>
        <v/>
      </c>
      <c r="P430" s="89" t="str">
        <f t="shared" si="85"/>
        <v/>
      </c>
      <c r="Q430" s="87" t="str">
        <f>IF(G430="compost",GOTO Q430,"")</f>
        <v/>
      </c>
      <c r="R430" s="88" t="str">
        <f>IF(G430="compost",GOTO R430,"")</f>
        <v/>
      </c>
      <c r="S430" s="85" t="str">
        <f>IF(G430="compost",GOTO S430,"")</f>
        <v/>
      </c>
      <c r="T430" s="85" t="str">
        <f>IF(G430="compost",GOTO T430,"")</f>
        <v/>
      </c>
      <c r="U430" s="85" t="str">
        <f>IF(G430="compost",GOTO U430,"")</f>
        <v/>
      </c>
      <c r="V430" s="85" t="str">
        <f>IF(G430="compost",GOTO V430,"")</f>
        <v/>
      </c>
      <c r="W430" s="85" t="str">
        <f>IF(G430="compost",GOTO W430,"")</f>
        <v/>
      </c>
      <c r="X430" s="170" t="str">
        <f>IF(G430="maintenance, garden",GOTO X430,IF(G430="Table",GOTO X430,IF(G430="maintenance, project",GOTO X430,"")))</f>
        <v/>
      </c>
      <c r="Y430" s="85" t="str">
        <f>IF(G430="Maintenance, garden",GOTO Y430,IF(G430="Table",GOTO Y430,IF(G430="maintenance, project",GOTO Y430,"")))</f>
        <v/>
      </c>
    </row>
    <row r="431" spans="1:25" s="85" customFormat="1" ht="19.5" customHeight="1" x14ac:dyDescent="0.25">
      <c r="A431" s="86">
        <v>45323</v>
      </c>
      <c r="B431" s="85" t="s">
        <v>831</v>
      </c>
      <c r="C431" s="85" t="s">
        <v>399</v>
      </c>
      <c r="D431" s="85" t="s">
        <v>839</v>
      </c>
      <c r="E431" s="85">
        <v>6</v>
      </c>
      <c r="F431" s="85" t="s">
        <v>583</v>
      </c>
      <c r="G431" s="85" t="s">
        <v>114</v>
      </c>
      <c r="H431" s="170" t="s">
        <v>840</v>
      </c>
      <c r="I431" s="85" t="s">
        <v>611</v>
      </c>
      <c r="J431" s="87" t="str">
        <f>IF(G431="Harvest",GOTO J431,"")</f>
        <v/>
      </c>
      <c r="K431" s="87" t="str">
        <f>IF(G431="Harvest",GOTO K431,"")</f>
        <v/>
      </c>
      <c r="L431" s="88" t="str">
        <f>IF(G431="Fertilize",GOTO L431,"")</f>
        <v/>
      </c>
      <c r="M431" s="89" t="str">
        <f t="shared" si="83"/>
        <v/>
      </c>
      <c r="N431" s="85" t="str">
        <f>IF(G431="fertilize",GOTO N431,"")</f>
        <v/>
      </c>
      <c r="O431" s="89" t="str">
        <f t="shared" si="84"/>
        <v xml:space="preserve">dill </v>
      </c>
      <c r="P431" s="89">
        <f t="shared" si="85"/>
        <v>45337</v>
      </c>
      <c r="Q431" s="87" t="str">
        <f>IF(G431="compost",GOTO Q431,"")</f>
        <v/>
      </c>
      <c r="R431" s="88" t="str">
        <f>IF(G431="compost",GOTO R431,"")</f>
        <v/>
      </c>
      <c r="S431" s="85" t="str">
        <f>IF(G431="compost",GOTO S431,"")</f>
        <v/>
      </c>
      <c r="T431" s="85" t="str">
        <f>IF(G431="compost",GOTO T431,"")</f>
        <v/>
      </c>
      <c r="U431" s="85" t="str">
        <f>IF(G431="compost",GOTO U431,"")</f>
        <v/>
      </c>
      <c r="V431" s="85" t="str">
        <f>IF(G431="compost",GOTO V431,"")</f>
        <v/>
      </c>
      <c r="W431" s="85" t="str">
        <f>IF(G431="compost",GOTO W431,"")</f>
        <v/>
      </c>
      <c r="X431" s="170" t="s">
        <v>841</v>
      </c>
      <c r="Y431" s="85" t="s">
        <v>842</v>
      </c>
    </row>
    <row r="432" spans="1:25" s="85" customFormat="1" ht="19.5" customHeight="1" x14ac:dyDescent="0.25">
      <c r="A432" s="86">
        <v>45323</v>
      </c>
      <c r="B432" s="85" t="s">
        <v>629</v>
      </c>
      <c r="C432" s="85" t="s">
        <v>399</v>
      </c>
      <c r="D432" s="85" t="s">
        <v>843</v>
      </c>
      <c r="E432" s="85">
        <v>1</v>
      </c>
      <c r="F432" s="85" t="s">
        <v>516</v>
      </c>
      <c r="G432" s="85" t="s">
        <v>226</v>
      </c>
      <c r="H432" s="170" t="str">
        <f>IF(A432="","",IF(G432="maintenance, garden","",IF(G432="maintenance, project","",IF(G432="compost","",GOTO I432))))</f>
        <v/>
      </c>
      <c r="I432" s="85" t="s">
        <v>844</v>
      </c>
      <c r="J432" s="87" t="str">
        <f>IF(G432="Harvest",GOTO J432,"")</f>
        <v/>
      </c>
      <c r="K432" s="87" t="str">
        <f>IF(G432="Harvest",GOTO K432,"")</f>
        <v/>
      </c>
      <c r="L432" s="88" t="str">
        <f>IF(G432="Fertilize",GOTO L432,"")</f>
        <v/>
      </c>
      <c r="M432" s="89" t="str">
        <f t="shared" si="74"/>
        <v/>
      </c>
      <c r="N432" s="85" t="str">
        <f>IF(G432="fertilize",GOTO N432,"")</f>
        <v/>
      </c>
      <c r="O432" s="89" t="str">
        <f t="shared" ref="O432:O493" si="86">IF(G432="Plant",H432,"")</f>
        <v/>
      </c>
      <c r="P432" s="89" t="str">
        <f t="shared" si="75"/>
        <v/>
      </c>
      <c r="Q432" s="87" t="str">
        <f>IF(G432="compost",GOTO Q432,"")</f>
        <v/>
      </c>
      <c r="R432" s="88" t="str">
        <f>IF(G432="compost",GOTO R432,"")</f>
        <v/>
      </c>
      <c r="S432" s="85" t="str">
        <f>IF(G432="compost",GOTO S432,"")</f>
        <v/>
      </c>
      <c r="T432" s="85" t="str">
        <f>IF(G432="compost",GOTO T432,"")</f>
        <v/>
      </c>
      <c r="U432" s="85" t="str">
        <f>IF(G432="compost",GOTO U432,"")</f>
        <v/>
      </c>
      <c r="V432" s="85" t="str">
        <f>IF(G432="compost",GOTO V432,"")</f>
        <v/>
      </c>
      <c r="W432" s="85" t="str">
        <f>IF(G432="compost",GOTO W432,"")</f>
        <v/>
      </c>
      <c r="X432" s="170" t="s">
        <v>551</v>
      </c>
      <c r="Y432" s="85" t="s">
        <v>845</v>
      </c>
    </row>
    <row r="433" spans="1:25" s="85" customFormat="1" ht="19.5" customHeight="1" x14ac:dyDescent="0.25">
      <c r="A433" s="86">
        <v>45323</v>
      </c>
      <c r="B433" s="85" t="s">
        <v>629</v>
      </c>
      <c r="C433" s="85" t="s">
        <v>399</v>
      </c>
      <c r="D433" s="85" t="s">
        <v>494</v>
      </c>
      <c r="E433" s="85">
        <v>2</v>
      </c>
      <c r="F433" s="85" t="s">
        <v>346</v>
      </c>
      <c r="G433" s="85" t="s">
        <v>373</v>
      </c>
      <c r="H433" s="170" t="str">
        <f>IF(A433="","",IF(G433="maintenance, garden","",IF(G433="maintenance, project","",IF(G433="compost","",GOTO I433))))</f>
        <v/>
      </c>
      <c r="I433" s="85" t="str">
        <f>IF(A433="","",IF(G433="compost","",GOTO I433))</f>
        <v/>
      </c>
      <c r="J433" s="87" t="str">
        <f>IF(G433="Harvest",GOTO J433,"")</f>
        <v/>
      </c>
      <c r="K433" s="87" t="str">
        <f>IF(G433="Harvest",GOTO K433,"")</f>
        <v/>
      </c>
      <c r="L433" s="88" t="str">
        <f>IF(G433="Fertilize",GOTO L433,"")</f>
        <v/>
      </c>
      <c r="M433" s="89" t="str">
        <f t="shared" ref="M433:M437" si="87">IF(G433="Fertilize",A433+14,"")</f>
        <v/>
      </c>
      <c r="N433" s="85" t="str">
        <f>IF(G433="fertilize",GOTO N433,"")</f>
        <v/>
      </c>
      <c r="O433" s="89" t="str">
        <f t="shared" ref="O433:O437" si="88">IF(G433="Plant",H433,"")</f>
        <v/>
      </c>
      <c r="P433" s="89" t="str">
        <f t="shared" ref="P433:P437" si="89">IF(G433="Plant", A433+14,"")</f>
        <v/>
      </c>
      <c r="Q433" s="87">
        <v>71</v>
      </c>
      <c r="R433" s="88" t="s">
        <v>832</v>
      </c>
      <c r="S433" s="85" t="s">
        <v>113</v>
      </c>
      <c r="T433" s="85">
        <v>105</v>
      </c>
      <c r="U433" s="85">
        <v>63</v>
      </c>
      <c r="V433" s="85">
        <v>61</v>
      </c>
      <c r="W433" s="85" t="s">
        <v>113</v>
      </c>
      <c r="X433" s="170" t="str">
        <f>IF(G433="maintenance, garden",GOTO X433,IF(G433="Table",GOTO X433,IF(G433="maintenance, project",GOTO X433,"")))</f>
        <v/>
      </c>
      <c r="Y433" s="85" t="str">
        <f>IF(G433="Maintenance, garden",GOTO Y433,IF(G433="Table",GOTO Y433,IF(G433="maintenance, project",GOTO Y433,"")))</f>
        <v/>
      </c>
    </row>
    <row r="434" spans="1:25" s="85" customFormat="1" ht="19.5" customHeight="1" x14ac:dyDescent="0.25">
      <c r="A434" s="86">
        <v>45323</v>
      </c>
      <c r="B434" s="85" t="s">
        <v>629</v>
      </c>
      <c r="C434" s="85" t="s">
        <v>399</v>
      </c>
      <c r="D434" s="85" t="s">
        <v>430</v>
      </c>
      <c r="E434" s="85">
        <v>3</v>
      </c>
      <c r="F434" s="85" t="s">
        <v>806</v>
      </c>
      <c r="G434" s="85" t="s">
        <v>212</v>
      </c>
      <c r="H434" s="170" t="s">
        <v>404</v>
      </c>
      <c r="I434" s="85" t="s">
        <v>725</v>
      </c>
      <c r="J434" s="87">
        <v>4</v>
      </c>
      <c r="K434" s="87">
        <v>6</v>
      </c>
      <c r="L434" s="88" t="str">
        <f>IF(G434="Fertilize",GOTO L434,"")</f>
        <v/>
      </c>
      <c r="M434" s="89" t="str">
        <f t="shared" si="87"/>
        <v/>
      </c>
      <c r="N434" s="85" t="str">
        <f>IF(G434="fertilize",GOTO N434,"")</f>
        <v/>
      </c>
      <c r="O434" s="89" t="str">
        <f t="shared" si="88"/>
        <v/>
      </c>
      <c r="P434" s="89" t="str">
        <f t="shared" si="89"/>
        <v/>
      </c>
      <c r="Q434" s="87" t="str">
        <f>IF(G434="compost",GOTO Q434,"")</f>
        <v/>
      </c>
      <c r="R434" s="88" t="str">
        <f>IF(G434="compost",GOTO R434,"")</f>
        <v/>
      </c>
      <c r="S434" s="85" t="str">
        <f>IF(G434="compost",GOTO S434,"")</f>
        <v/>
      </c>
      <c r="T434" s="85" t="str">
        <f>IF(G434="compost",GOTO T434,"")</f>
        <v/>
      </c>
      <c r="U434" s="85" t="str">
        <f>IF(G434="compost",GOTO U434,"")</f>
        <v/>
      </c>
      <c r="V434" s="85" t="str">
        <f>IF(G434="compost",GOTO V434,"")</f>
        <v/>
      </c>
      <c r="W434" s="85" t="str">
        <f>IF(G434="compost",GOTO W434,"")</f>
        <v/>
      </c>
      <c r="X434" s="170" t="str">
        <f>IF(G434="maintenance, garden",GOTO X434,IF(G434="Table",GOTO X434,IF(G434="maintenance, project",GOTO X434,"")))</f>
        <v/>
      </c>
      <c r="Y434" s="85" t="str">
        <f>IF(G434="Maintenance, garden",GOTO Y434,IF(G434="Table",GOTO Y434,IF(G434="maintenance, project",GOTO Y434,"")))</f>
        <v/>
      </c>
    </row>
    <row r="435" spans="1:25" s="85" customFormat="1" ht="19.5" customHeight="1" x14ac:dyDescent="0.25">
      <c r="A435" s="86">
        <v>45323</v>
      </c>
      <c r="B435" s="85" t="s">
        <v>629</v>
      </c>
      <c r="C435" s="85" t="s">
        <v>399</v>
      </c>
      <c r="D435" s="85" t="s">
        <v>545</v>
      </c>
      <c r="E435" s="85">
        <v>4</v>
      </c>
      <c r="F435" s="85" t="s">
        <v>485</v>
      </c>
      <c r="G435" s="85" t="s">
        <v>212</v>
      </c>
      <c r="H435" s="170" t="s">
        <v>393</v>
      </c>
      <c r="I435" s="85" t="s">
        <v>344</v>
      </c>
      <c r="J435" s="87">
        <v>1</v>
      </c>
      <c r="K435" s="87">
        <v>12</v>
      </c>
      <c r="L435" s="88" t="str">
        <f>IF(G435="Fertilize",GOTO L435,"")</f>
        <v/>
      </c>
      <c r="M435" s="89" t="str">
        <f t="shared" si="87"/>
        <v/>
      </c>
      <c r="N435" s="85" t="str">
        <f>IF(G435="fertilize",GOTO N435,"")</f>
        <v/>
      </c>
      <c r="O435" s="89" t="str">
        <f t="shared" si="88"/>
        <v/>
      </c>
      <c r="P435" s="89" t="str">
        <f t="shared" si="89"/>
        <v/>
      </c>
      <c r="Q435" s="87" t="str">
        <f>IF(G435="compost",GOTO Q435,"")</f>
        <v/>
      </c>
      <c r="R435" s="88" t="str">
        <f>IF(G435="compost",GOTO R435,"")</f>
        <v/>
      </c>
      <c r="S435" s="85" t="str">
        <f>IF(G435="compost",GOTO S435,"")</f>
        <v/>
      </c>
      <c r="T435" s="85" t="str">
        <f>IF(G435="compost",GOTO T435,"")</f>
        <v/>
      </c>
      <c r="U435" s="85" t="str">
        <f>IF(G435="compost",GOTO U435,"")</f>
        <v/>
      </c>
      <c r="V435" s="85" t="str">
        <f>IF(G435="compost",GOTO V435,"")</f>
        <v/>
      </c>
      <c r="W435" s="85" t="str">
        <f>IF(G435="compost",GOTO W435,"")</f>
        <v/>
      </c>
      <c r="X435" s="170" t="str">
        <f>IF(G435="maintenance, garden",GOTO X435,IF(G435="Table",GOTO X435,IF(G435="maintenance, project",GOTO X435,"")))</f>
        <v/>
      </c>
      <c r="Y435" s="85" t="str">
        <f>IF(G435="Maintenance, garden",GOTO Y435,IF(G435="Table",GOTO Y435,IF(G435="maintenance, project",GOTO Y435,"")))</f>
        <v/>
      </c>
    </row>
    <row r="436" spans="1:25" s="85" customFormat="1" ht="19.5" customHeight="1" x14ac:dyDescent="0.25">
      <c r="A436" s="86">
        <v>45323</v>
      </c>
      <c r="B436" s="85" t="s">
        <v>629</v>
      </c>
      <c r="C436" s="85" t="s">
        <v>399</v>
      </c>
      <c r="D436" s="85" t="s">
        <v>632</v>
      </c>
      <c r="E436" s="85">
        <v>5</v>
      </c>
      <c r="F436" s="85" t="s">
        <v>482</v>
      </c>
      <c r="G436" s="85" t="s">
        <v>212</v>
      </c>
      <c r="H436" s="170" t="s">
        <v>256</v>
      </c>
      <c r="I436" s="85" t="s">
        <v>414</v>
      </c>
      <c r="J436" s="87">
        <v>4</v>
      </c>
      <c r="K436" s="87">
        <v>10</v>
      </c>
      <c r="L436" s="88" t="str">
        <f>IF(G436="Fertilize",GOTO L436,"")</f>
        <v/>
      </c>
      <c r="M436" s="89" t="str">
        <f t="shared" si="87"/>
        <v/>
      </c>
      <c r="N436" s="85" t="str">
        <f>IF(G436="fertilize",GOTO N436,"")</f>
        <v/>
      </c>
      <c r="O436" s="89" t="str">
        <f t="shared" si="88"/>
        <v/>
      </c>
      <c r="P436" s="89" t="str">
        <f t="shared" si="89"/>
        <v/>
      </c>
      <c r="Q436" s="87" t="str">
        <f>IF(G436="compost",GOTO Q436,"")</f>
        <v/>
      </c>
      <c r="R436" s="88" t="str">
        <f>IF(G436="compost",GOTO R436,"")</f>
        <v/>
      </c>
      <c r="S436" s="85" t="str">
        <f>IF(G436="compost",GOTO S436,"")</f>
        <v/>
      </c>
      <c r="T436" s="85" t="str">
        <f>IF(G436="compost",GOTO T436,"")</f>
        <v/>
      </c>
      <c r="U436" s="85" t="str">
        <f>IF(G436="compost",GOTO U436,"")</f>
        <v/>
      </c>
      <c r="V436" s="85" t="str">
        <f>IF(G436="compost",GOTO V436,"")</f>
        <v/>
      </c>
      <c r="W436" s="85" t="str">
        <f>IF(G436="compost",GOTO W436,"")</f>
        <v/>
      </c>
      <c r="X436" s="170" t="str">
        <f>IF(G436="maintenance, garden",GOTO X436,IF(G436="Table",GOTO X436,IF(G436="maintenance, project",GOTO X436,"")))</f>
        <v/>
      </c>
      <c r="Y436" s="85" t="str">
        <f>IF(G436="Maintenance, garden",GOTO Y436,IF(G436="Table",GOTO Y436,IF(G436="maintenance, project",GOTO Y436,"")))</f>
        <v/>
      </c>
    </row>
    <row r="437" spans="1:25" s="85" customFormat="1" ht="19.5" customHeight="1" x14ac:dyDescent="0.25">
      <c r="A437" s="86">
        <v>45323</v>
      </c>
      <c r="B437" s="85" t="s">
        <v>629</v>
      </c>
      <c r="C437" s="85" t="s">
        <v>399</v>
      </c>
      <c r="D437" s="85" t="s">
        <v>632</v>
      </c>
      <c r="E437" s="85">
        <v>5</v>
      </c>
      <c r="F437" s="85" t="s">
        <v>482</v>
      </c>
      <c r="G437" s="85" t="s">
        <v>114</v>
      </c>
      <c r="H437" s="170" t="s">
        <v>266</v>
      </c>
      <c r="I437" s="85" t="s">
        <v>259</v>
      </c>
      <c r="J437" s="87" t="str">
        <f>IF(G437="Harvest",GOTO J437,"")</f>
        <v/>
      </c>
      <c r="K437" s="87" t="str">
        <f>IF(G437="Harvest",GOTO K437,"")</f>
        <v/>
      </c>
      <c r="L437" s="88" t="str">
        <f>IF(G437="Fertilize",GOTO L437,"")</f>
        <v/>
      </c>
      <c r="M437" s="89" t="str">
        <f t="shared" si="87"/>
        <v/>
      </c>
      <c r="N437" s="85" t="str">
        <f>IF(G437="fertilize",GOTO N437,"")</f>
        <v/>
      </c>
      <c r="O437" s="89" t="str">
        <f t="shared" si="88"/>
        <v>turnips, hakurei</v>
      </c>
      <c r="P437" s="89">
        <f t="shared" si="89"/>
        <v>45337</v>
      </c>
      <c r="Q437" s="87" t="str">
        <f>IF(G437="compost",GOTO Q437,"")</f>
        <v/>
      </c>
      <c r="R437" s="88" t="str">
        <f>IF(G437="compost",GOTO R437,"")</f>
        <v/>
      </c>
      <c r="S437" s="85" t="str">
        <f>IF(G437="compost",GOTO S437,"")</f>
        <v/>
      </c>
      <c r="T437" s="85" t="str">
        <f>IF(G437="compost",GOTO T437,"")</f>
        <v/>
      </c>
      <c r="U437" s="85" t="str">
        <f>IF(G437="compost",GOTO U437,"")</f>
        <v/>
      </c>
      <c r="V437" s="85" t="str">
        <f>IF(G437="compost",GOTO V437,"")</f>
        <v/>
      </c>
      <c r="W437" s="85" t="str">
        <f>IF(G437="compost",GOTO W437,"")</f>
        <v/>
      </c>
      <c r="X437" s="170" t="str">
        <f>IF(G437="maintenance, garden",GOTO X437,IF(G437="Table",GOTO X437,IF(G437="maintenance, project",GOTO X437,"")))</f>
        <v/>
      </c>
      <c r="Y437" s="85" t="str">
        <f>IF(G437="Maintenance, garden",GOTO Y437,IF(G437="Table",GOTO Y437,IF(G437="maintenance, project",GOTO Y437,"")))</f>
        <v/>
      </c>
    </row>
    <row r="438" spans="1:25" s="85" customFormat="1" ht="19.5" customHeight="1" x14ac:dyDescent="0.25">
      <c r="A438" s="86">
        <v>45323</v>
      </c>
      <c r="B438" s="85" t="s">
        <v>629</v>
      </c>
      <c r="C438" s="85" t="s">
        <v>399</v>
      </c>
      <c r="D438" s="85" t="s">
        <v>744</v>
      </c>
      <c r="E438" s="85">
        <v>6</v>
      </c>
      <c r="F438" s="85" t="s">
        <v>583</v>
      </c>
      <c r="G438" s="85" t="s">
        <v>212</v>
      </c>
      <c r="H438" s="170" t="s">
        <v>266</v>
      </c>
      <c r="I438" s="85" t="s">
        <v>846</v>
      </c>
      <c r="J438" s="87">
        <v>3</v>
      </c>
      <c r="K438" s="87">
        <v>12</v>
      </c>
      <c r="L438" s="88" t="str">
        <f>IF(G438="Fertilize",GOTO L438,"")</f>
        <v/>
      </c>
      <c r="M438" s="89" t="str">
        <f t="shared" si="74"/>
        <v/>
      </c>
      <c r="N438" s="85" t="str">
        <f>IF(G438="fertilize",GOTO N438,"")</f>
        <v/>
      </c>
      <c r="O438" s="89" t="str">
        <f t="shared" si="86"/>
        <v/>
      </c>
      <c r="P438" s="89" t="str">
        <f t="shared" si="75"/>
        <v/>
      </c>
      <c r="Q438" s="87" t="str">
        <f>IF(G438="compost",GOTO Q438,"")</f>
        <v/>
      </c>
      <c r="R438" s="88" t="str">
        <f>IF(G438="compost",GOTO R438,"")</f>
        <v/>
      </c>
      <c r="S438" s="85" t="str">
        <f>IF(G438="compost",GOTO S438,"")</f>
        <v/>
      </c>
      <c r="T438" s="85" t="str">
        <f>IF(G438="compost",GOTO T438,"")</f>
        <v/>
      </c>
      <c r="U438" s="85" t="str">
        <f>IF(G438="compost",GOTO U438,"")</f>
        <v/>
      </c>
      <c r="V438" s="85" t="str">
        <f>IF(G438="compost",GOTO V438,"")</f>
        <v/>
      </c>
      <c r="W438" s="85" t="str">
        <f>IF(G438="compost",GOTO W438,"")</f>
        <v/>
      </c>
      <c r="X438" s="170" t="str">
        <f>IF(G438="maintenance, garden",GOTO X438,IF(G438="Table",GOTO X438,IF(G438="maintenance, project",GOTO X438,"")))</f>
        <v/>
      </c>
      <c r="Y438" s="85" t="str">
        <f>IF(G438="Maintenance, garden",GOTO Y438,IF(G438="Table",GOTO Y438,IF(G438="maintenance, project",GOTO Y438,"")))</f>
        <v/>
      </c>
    </row>
    <row r="439" spans="1:25" s="85" customFormat="1" ht="19.5" customHeight="1" x14ac:dyDescent="0.25">
      <c r="A439" s="86">
        <v>45330</v>
      </c>
      <c r="B439" s="85" t="s">
        <v>460</v>
      </c>
      <c r="C439" s="85" t="s">
        <v>211</v>
      </c>
      <c r="D439" s="85" t="s">
        <v>113</v>
      </c>
      <c r="E439" s="85" t="s">
        <v>113</v>
      </c>
      <c r="F439" s="85" t="s">
        <v>113</v>
      </c>
      <c r="G439" s="85" t="s">
        <v>237</v>
      </c>
      <c r="H439" s="170" t="str">
        <f>IF(A439="","",IF(G439="maintenance, garden","",IF(G439="maintenance, project","",IF(G439="compost","",GOTO I439))))</f>
        <v/>
      </c>
      <c r="I439" s="85" t="s">
        <v>543</v>
      </c>
      <c r="J439" s="87" t="str">
        <f>IF(G439="Harvest",GOTO J439,"")</f>
        <v/>
      </c>
      <c r="K439" s="87" t="str">
        <f>IF(G439="Harvest",GOTO K439,"")</f>
        <v/>
      </c>
      <c r="L439" s="88" t="str">
        <f>IF(G439="Fertilize",GOTO L439,"")</f>
        <v/>
      </c>
      <c r="M439" s="89" t="str">
        <f t="shared" si="74"/>
        <v/>
      </c>
      <c r="N439" s="85" t="str">
        <f>IF(G439="fertilize",GOTO N439,"")</f>
        <v/>
      </c>
      <c r="O439" s="89" t="str">
        <f t="shared" si="86"/>
        <v/>
      </c>
      <c r="P439" s="89" t="str">
        <f t="shared" si="75"/>
        <v/>
      </c>
      <c r="Q439" s="87" t="str">
        <f>IF(G439="compost",GOTO Q439,"")</f>
        <v/>
      </c>
      <c r="R439" s="88" t="str">
        <f>IF(G439="compost",GOTO R439,"")</f>
        <v/>
      </c>
      <c r="S439" s="85" t="str">
        <f>IF(G439="compost",GOTO S439,"")</f>
        <v/>
      </c>
      <c r="T439" s="85" t="str">
        <f>IF(G439="compost",GOTO T439,"")</f>
        <v/>
      </c>
      <c r="U439" s="85" t="str">
        <f>IF(G439="compost",GOTO U439,"")</f>
        <v/>
      </c>
      <c r="V439" s="85" t="str">
        <f>IF(G439="compost",GOTO V439,"")</f>
        <v/>
      </c>
      <c r="W439" s="85" t="str">
        <f>IF(G439="compost",GOTO W439,"")</f>
        <v/>
      </c>
      <c r="X439" s="170" t="s">
        <v>847</v>
      </c>
      <c r="Y439" s="85" t="s">
        <v>848</v>
      </c>
    </row>
    <row r="440" spans="1:25" s="85" customFormat="1" ht="19.5" customHeight="1" x14ac:dyDescent="0.25">
      <c r="A440" s="86">
        <v>45333</v>
      </c>
      <c r="B440" s="85" t="s">
        <v>460</v>
      </c>
      <c r="C440" s="85" t="s">
        <v>211</v>
      </c>
      <c r="D440" s="85" t="s">
        <v>113</v>
      </c>
      <c r="E440" s="85" t="s">
        <v>113</v>
      </c>
      <c r="F440" s="85" t="s">
        <v>113</v>
      </c>
      <c r="G440" s="85" t="s">
        <v>237</v>
      </c>
      <c r="H440" s="170" t="str">
        <f>IF(A440="","",IF(G440="maintenance, garden","",IF(G440="maintenance, project","",IF(G440="compost","",GOTO I440))))</f>
        <v/>
      </c>
      <c r="I440" s="85" t="s">
        <v>470</v>
      </c>
      <c r="J440" s="87" t="str">
        <f>IF(G440="Harvest",GOTO J440,"")</f>
        <v/>
      </c>
      <c r="K440" s="87" t="str">
        <f>IF(G440="Harvest",GOTO K440,"")</f>
        <v/>
      </c>
      <c r="L440" s="88" t="str">
        <f>IF(G440="Fertilize",GOTO L440,"")</f>
        <v/>
      </c>
      <c r="M440" s="89" t="str">
        <f t="shared" ref="M440" si="90">IF(G440="Fertilize",A440+14,"")</f>
        <v/>
      </c>
      <c r="N440" s="85" t="str">
        <f>IF(G440="fertilize",GOTO N440,"")</f>
        <v/>
      </c>
      <c r="O440" s="89" t="str">
        <f t="shared" ref="O440" si="91">IF(G440="Plant",H440,"")</f>
        <v/>
      </c>
      <c r="P440" s="89" t="str">
        <f t="shared" ref="P440" si="92">IF(G440="Plant", A440+14,"")</f>
        <v/>
      </c>
      <c r="Q440" s="87" t="str">
        <f>IF(G440="compost",GOTO Q440,"")</f>
        <v/>
      </c>
      <c r="R440" s="88" t="str">
        <f>IF(G440="compost",GOTO R440,"")</f>
        <v/>
      </c>
      <c r="S440" s="85" t="str">
        <f>IF(G440="compost",GOTO S440,"")</f>
        <v/>
      </c>
      <c r="T440" s="85" t="str">
        <f>IF(G440="compost",GOTO T440,"")</f>
        <v/>
      </c>
      <c r="U440" s="85" t="str">
        <f>IF(G440="compost",GOTO U440,"")</f>
        <v/>
      </c>
      <c r="V440" s="85" t="str">
        <f>IF(G440="compost",GOTO V440,"")</f>
        <v/>
      </c>
      <c r="W440" s="85" t="str">
        <f>IF(G440="compost",GOTO W440,"")</f>
        <v/>
      </c>
      <c r="X440" s="170" t="s">
        <v>847</v>
      </c>
      <c r="Y440" s="85" t="s">
        <v>849</v>
      </c>
    </row>
    <row r="441" spans="1:25" s="85" customFormat="1" ht="19.5" customHeight="1" x14ac:dyDescent="0.25">
      <c r="A441" s="86">
        <v>45335</v>
      </c>
      <c r="B441" s="85" t="s">
        <v>460</v>
      </c>
      <c r="C441" s="85" t="s">
        <v>850</v>
      </c>
      <c r="D441" s="85" t="s">
        <v>852</v>
      </c>
      <c r="E441" s="85" t="s">
        <v>601</v>
      </c>
      <c r="F441" s="85" t="s">
        <v>113</v>
      </c>
      <c r="G441" s="85" t="s">
        <v>212</v>
      </c>
      <c r="H441" s="170" t="s">
        <v>266</v>
      </c>
      <c r="I441" s="85" t="s">
        <v>851</v>
      </c>
      <c r="J441" s="87">
        <v>3</v>
      </c>
      <c r="K441" s="87">
        <v>12</v>
      </c>
      <c r="L441" s="88" t="str">
        <f>IF(G441="Fertilize",GOTO L441,"")</f>
        <v/>
      </c>
      <c r="M441" s="89" t="str">
        <f t="shared" ref="M441:M450" si="93">IF(G441="Fertilize",A441+14,"")</f>
        <v/>
      </c>
      <c r="N441" s="85" t="str">
        <f>IF(G441="fertilize",GOTO N441,"")</f>
        <v/>
      </c>
      <c r="O441" s="89" t="str">
        <f t="shared" ref="O441:O450" si="94">IF(G441="Plant",H441,"")</f>
        <v/>
      </c>
      <c r="P441" s="89" t="str">
        <f t="shared" ref="P441:P450" si="95">IF(G441="Plant", A441+14,"")</f>
        <v/>
      </c>
      <c r="Q441" s="87" t="str">
        <f>IF(G441="compost",GOTO Q441,"")</f>
        <v/>
      </c>
      <c r="R441" s="88" t="str">
        <f>IF(G441="compost",GOTO R441,"")</f>
        <v/>
      </c>
      <c r="S441" s="85" t="str">
        <f>IF(G441="compost",GOTO S441,"")</f>
        <v/>
      </c>
      <c r="T441" s="85" t="str">
        <f>IF(G441="compost",GOTO T441,"")</f>
        <v/>
      </c>
      <c r="U441" s="85" t="str">
        <f>IF(G441="compost",GOTO U441,"")</f>
        <v/>
      </c>
      <c r="V441" s="85" t="str">
        <f>IF(G441="compost",GOTO V441,"")</f>
        <v/>
      </c>
      <c r="W441" s="85" t="str">
        <f>IF(G441="compost",GOTO W441,"")</f>
        <v/>
      </c>
      <c r="X441" s="170" t="str">
        <f>IF(G441="maintenance, garden",GOTO X441,IF(G441="Table",GOTO X441,IF(G441="maintenance, project",GOTO X441,"")))</f>
        <v/>
      </c>
      <c r="Y441" s="85" t="str">
        <f>IF(G441="Maintenance, garden",GOTO Y441,IF(G441="Table",GOTO Y441,IF(G441="maintenance, project",GOTO Y441,"")))</f>
        <v/>
      </c>
    </row>
    <row r="442" spans="1:25" s="85" customFormat="1" ht="19.5" customHeight="1" x14ac:dyDescent="0.25">
      <c r="A442" s="86">
        <v>45335</v>
      </c>
      <c r="B442" s="85" t="s">
        <v>460</v>
      </c>
      <c r="C442" s="85" t="s">
        <v>850</v>
      </c>
      <c r="D442" s="85" t="s">
        <v>852</v>
      </c>
      <c r="E442" s="85" t="s">
        <v>601</v>
      </c>
      <c r="F442" s="85" t="s">
        <v>113</v>
      </c>
      <c r="G442" s="85" t="s">
        <v>212</v>
      </c>
      <c r="H442" s="170" t="s">
        <v>393</v>
      </c>
      <c r="I442" s="85" t="s">
        <v>853</v>
      </c>
      <c r="J442" s="87">
        <v>2</v>
      </c>
      <c r="K442" s="87">
        <v>15</v>
      </c>
      <c r="L442" s="88" t="str">
        <f>IF(G442="Fertilize",GOTO L442,"")</f>
        <v/>
      </c>
      <c r="M442" s="89" t="str">
        <f t="shared" si="93"/>
        <v/>
      </c>
      <c r="N442" s="85" t="str">
        <f>IF(G442="fertilize",GOTO N442,"")</f>
        <v/>
      </c>
      <c r="O442" s="89" t="str">
        <f t="shared" si="94"/>
        <v/>
      </c>
      <c r="P442" s="89" t="str">
        <f t="shared" si="95"/>
        <v/>
      </c>
      <c r="Q442" s="87" t="str">
        <f>IF(G442="compost",GOTO Q442,"")</f>
        <v/>
      </c>
      <c r="R442" s="88" t="str">
        <f>IF(G442="compost",GOTO R442,"")</f>
        <v/>
      </c>
      <c r="S442" s="85" t="str">
        <f>IF(G442="compost",GOTO S442,"")</f>
        <v/>
      </c>
      <c r="T442" s="85" t="str">
        <f>IF(G442="compost",GOTO T442,"")</f>
        <v/>
      </c>
      <c r="U442" s="85" t="str">
        <f>IF(G442="compost",GOTO U442,"")</f>
        <v/>
      </c>
      <c r="V442" s="85" t="str">
        <f>IF(G442="compost",GOTO V442,"")</f>
        <v/>
      </c>
      <c r="W442" s="85" t="str">
        <f>IF(G442="compost",GOTO W442,"")</f>
        <v/>
      </c>
      <c r="X442" s="170" t="str">
        <f>IF(G442="maintenance, garden",GOTO X442,IF(G442="Table",GOTO X442,IF(G442="maintenance, project",GOTO X442,"")))</f>
        <v/>
      </c>
      <c r="Y442" s="85" t="str">
        <f>IF(G442="Maintenance, garden",GOTO Y442,IF(G442="Table",GOTO Y442,IF(G442="maintenance, project",GOTO Y442,"")))</f>
        <v/>
      </c>
    </row>
    <row r="443" spans="1:25" s="85" customFormat="1" ht="19.5" customHeight="1" x14ac:dyDescent="0.25">
      <c r="A443" s="86">
        <v>45335</v>
      </c>
      <c r="B443" s="85" t="s">
        <v>460</v>
      </c>
      <c r="C443" s="85" t="s">
        <v>850</v>
      </c>
      <c r="D443" s="85" t="s">
        <v>852</v>
      </c>
      <c r="E443" s="85" t="s">
        <v>601</v>
      </c>
      <c r="F443" s="85" t="s">
        <v>113</v>
      </c>
      <c r="G443" s="85" t="s">
        <v>212</v>
      </c>
      <c r="H443" s="170" t="s">
        <v>745</v>
      </c>
      <c r="I443" s="85" t="s">
        <v>854</v>
      </c>
      <c r="J443" s="87">
        <v>1</v>
      </c>
      <c r="K443" s="87">
        <v>10</v>
      </c>
      <c r="L443" s="88" t="str">
        <f>IF(G443="Fertilize",GOTO L443,"")</f>
        <v/>
      </c>
      <c r="M443" s="89" t="str">
        <f t="shared" ref="M443:M447" si="96">IF(G443="Fertilize",A443+14,"")</f>
        <v/>
      </c>
      <c r="N443" s="85" t="str">
        <f>IF(G443="fertilize",GOTO N443,"")</f>
        <v/>
      </c>
      <c r="O443" s="89" t="str">
        <f t="shared" ref="O443:O447" si="97">IF(G443="Plant",H443,"")</f>
        <v/>
      </c>
      <c r="P443" s="89" t="str">
        <f t="shared" ref="P443:P447" si="98">IF(G443="Plant", A443+14,"")</f>
        <v/>
      </c>
      <c r="Q443" s="87" t="str">
        <f>IF(G443="compost",GOTO Q443,"")</f>
        <v/>
      </c>
      <c r="R443" s="88" t="str">
        <f>IF(G443="compost",GOTO R443,"")</f>
        <v/>
      </c>
      <c r="S443" s="85" t="str">
        <f>IF(G443="compost",GOTO S443,"")</f>
        <v/>
      </c>
      <c r="T443" s="85" t="str">
        <f>IF(G443="compost",GOTO T443,"")</f>
        <v/>
      </c>
      <c r="U443" s="85" t="str">
        <f>IF(G443="compost",GOTO U443,"")</f>
        <v/>
      </c>
      <c r="V443" s="85" t="str">
        <f>IF(G443="compost",GOTO V443,"")</f>
        <v/>
      </c>
      <c r="W443" s="85" t="str">
        <f>IF(G443="compost",GOTO W443,"")</f>
        <v/>
      </c>
      <c r="X443" s="170" t="str">
        <f>IF(G443="maintenance, garden",GOTO X443,IF(G443="Table",GOTO X443,IF(G443="maintenance, project",GOTO X443,"")))</f>
        <v/>
      </c>
      <c r="Y443" s="85" t="str">
        <f>IF(G443="Maintenance, garden",GOTO Y443,IF(G443="Table",GOTO Y443,IF(G443="maintenance, project",GOTO Y443,"")))</f>
        <v/>
      </c>
    </row>
    <row r="444" spans="1:25" s="85" customFormat="1" ht="19.5" customHeight="1" x14ac:dyDescent="0.25">
      <c r="A444" s="86">
        <v>45335</v>
      </c>
      <c r="B444" s="85" t="s">
        <v>460</v>
      </c>
      <c r="C444" s="85" t="s">
        <v>850</v>
      </c>
      <c r="D444" s="85" t="s">
        <v>852</v>
      </c>
      <c r="E444" s="85" t="s">
        <v>601</v>
      </c>
      <c r="F444" s="85" t="s">
        <v>113</v>
      </c>
      <c r="G444" s="85" t="s">
        <v>212</v>
      </c>
      <c r="H444" s="170" t="s">
        <v>546</v>
      </c>
      <c r="I444" s="85" t="s">
        <v>855</v>
      </c>
      <c r="J444" s="87">
        <v>2</v>
      </c>
      <c r="K444" s="87">
        <v>6</v>
      </c>
      <c r="L444" s="88" t="str">
        <f>IF(G444="Fertilize",GOTO L444,"")</f>
        <v/>
      </c>
      <c r="M444" s="89" t="str">
        <f t="shared" si="96"/>
        <v/>
      </c>
      <c r="N444" s="85" t="str">
        <f>IF(G444="fertilize",GOTO N444,"")</f>
        <v/>
      </c>
      <c r="O444" s="89" t="str">
        <f t="shared" si="97"/>
        <v/>
      </c>
      <c r="P444" s="89" t="str">
        <f t="shared" si="98"/>
        <v/>
      </c>
      <c r="Q444" s="87" t="str">
        <f>IF(G444="compost",GOTO Q444,"")</f>
        <v/>
      </c>
      <c r="R444" s="88" t="str">
        <f>IF(G444="compost",GOTO R444,"")</f>
        <v/>
      </c>
      <c r="S444" s="85" t="str">
        <f>IF(G444="compost",GOTO S444,"")</f>
        <v/>
      </c>
      <c r="T444" s="85" t="str">
        <f>IF(G444="compost",GOTO T444,"")</f>
        <v/>
      </c>
      <c r="U444" s="85" t="str">
        <f>IF(G444="compost",GOTO U444,"")</f>
        <v/>
      </c>
      <c r="V444" s="85" t="str">
        <f>IF(G444="compost",GOTO V444,"")</f>
        <v/>
      </c>
      <c r="W444" s="85" t="str">
        <f>IF(G444="compost",GOTO W444,"")</f>
        <v/>
      </c>
      <c r="X444" s="170" t="str">
        <f>IF(G444="maintenance, garden",GOTO X444,IF(G444="Table",GOTO X444,IF(G444="maintenance, project",GOTO X444,"")))</f>
        <v/>
      </c>
      <c r="Y444" s="85" t="str">
        <f>IF(G444="Maintenance, garden",GOTO Y444,IF(G444="Table",GOTO Y444,IF(G444="maintenance, project",GOTO Y444,"")))</f>
        <v/>
      </c>
    </row>
    <row r="445" spans="1:25" s="85" customFormat="1" ht="19.5" customHeight="1" x14ac:dyDescent="0.25">
      <c r="A445" s="86">
        <v>45335</v>
      </c>
      <c r="B445" s="85" t="s">
        <v>460</v>
      </c>
      <c r="C445" s="85" t="s">
        <v>850</v>
      </c>
      <c r="D445" s="85" t="s">
        <v>852</v>
      </c>
      <c r="E445" s="85" t="s">
        <v>601</v>
      </c>
      <c r="F445" s="85" t="s">
        <v>113</v>
      </c>
      <c r="G445" s="85" t="s">
        <v>212</v>
      </c>
      <c r="H445" s="170" t="s">
        <v>856</v>
      </c>
      <c r="I445" s="85" t="s">
        <v>344</v>
      </c>
      <c r="J445" s="87">
        <v>1</v>
      </c>
      <c r="K445" s="87">
        <v>9</v>
      </c>
      <c r="L445" s="88" t="str">
        <f>IF(G445="Fertilize",GOTO L445,"")</f>
        <v/>
      </c>
      <c r="M445" s="89" t="str">
        <f t="shared" si="96"/>
        <v/>
      </c>
      <c r="N445" s="85" t="str">
        <f>IF(G445="fertilize",GOTO N445,"")</f>
        <v/>
      </c>
      <c r="O445" s="89" t="str">
        <f t="shared" si="97"/>
        <v/>
      </c>
      <c r="P445" s="89" t="str">
        <f t="shared" si="98"/>
        <v/>
      </c>
      <c r="Q445" s="87" t="str">
        <f>IF(G445="compost",GOTO Q445,"")</f>
        <v/>
      </c>
      <c r="R445" s="88" t="str">
        <f>IF(G445="compost",GOTO R445,"")</f>
        <v/>
      </c>
      <c r="S445" s="85" t="str">
        <f>IF(G445="compost",GOTO S445,"")</f>
        <v/>
      </c>
      <c r="T445" s="85" t="str">
        <f>IF(G445="compost",GOTO T445,"")</f>
        <v/>
      </c>
      <c r="U445" s="85" t="str">
        <f>IF(G445="compost",GOTO U445,"")</f>
        <v/>
      </c>
      <c r="V445" s="85" t="str">
        <f>IF(G445="compost",GOTO V445,"")</f>
        <v/>
      </c>
      <c r="W445" s="85" t="str">
        <f>IF(G445="compost",GOTO W445,"")</f>
        <v/>
      </c>
      <c r="X445" s="170" t="str">
        <f>IF(G445="maintenance, garden",GOTO X445,IF(G445="Table",GOTO X445,IF(G445="maintenance, project",GOTO X445,"")))</f>
        <v/>
      </c>
      <c r="Y445" s="85" t="str">
        <f>IF(G445="Maintenance, garden",GOTO Y445,IF(G445="Table",GOTO Y445,IF(G445="maintenance, project",GOTO Y445,"")))</f>
        <v/>
      </c>
    </row>
    <row r="446" spans="1:25" s="85" customFormat="1" ht="19.5" customHeight="1" x14ac:dyDescent="0.25">
      <c r="A446" s="86">
        <v>45335</v>
      </c>
      <c r="B446" s="85" t="s">
        <v>460</v>
      </c>
      <c r="C446" s="85" t="s">
        <v>850</v>
      </c>
      <c r="D446" s="85" t="s">
        <v>852</v>
      </c>
      <c r="E446" s="85" t="s">
        <v>601</v>
      </c>
      <c r="F446" s="85" t="s">
        <v>113</v>
      </c>
      <c r="G446" s="85" t="s">
        <v>212</v>
      </c>
      <c r="H446" s="170" t="s">
        <v>604</v>
      </c>
      <c r="I446" s="85" t="s">
        <v>344</v>
      </c>
      <c r="J446" s="87">
        <v>2</v>
      </c>
      <c r="K446" s="87">
        <v>0</v>
      </c>
      <c r="L446" s="88" t="str">
        <f>IF(G446="Fertilize",GOTO L446,"")</f>
        <v/>
      </c>
      <c r="M446" s="89" t="str">
        <f t="shared" si="96"/>
        <v/>
      </c>
      <c r="N446" s="85" t="str">
        <f>IF(G446="fertilize",GOTO N446,"")</f>
        <v/>
      </c>
      <c r="O446" s="89" t="str">
        <f t="shared" si="97"/>
        <v/>
      </c>
      <c r="P446" s="89" t="str">
        <f t="shared" si="98"/>
        <v/>
      </c>
      <c r="Q446" s="87" t="str">
        <f>IF(G446="compost",GOTO Q446,"")</f>
        <v/>
      </c>
      <c r="R446" s="88" t="str">
        <f>IF(G446="compost",GOTO R446,"")</f>
        <v/>
      </c>
      <c r="S446" s="85" t="str">
        <f>IF(G446="compost",GOTO S446,"")</f>
        <v/>
      </c>
      <c r="T446" s="85" t="str">
        <f>IF(G446="compost",GOTO T446,"")</f>
        <v/>
      </c>
      <c r="U446" s="85" t="str">
        <f>IF(G446="compost",GOTO U446,"")</f>
        <v/>
      </c>
      <c r="V446" s="85" t="str">
        <f>IF(G446="compost",GOTO V446,"")</f>
        <v/>
      </c>
      <c r="W446" s="85" t="str">
        <f>IF(G446="compost",GOTO W446,"")</f>
        <v/>
      </c>
      <c r="X446" s="170" t="str">
        <f>IF(G446="maintenance, garden",GOTO X446,IF(G446="Table",GOTO X446,IF(G446="maintenance, project",GOTO X446,"")))</f>
        <v/>
      </c>
      <c r="Y446" s="85" t="str">
        <f>IF(G446="Maintenance, garden",GOTO Y446,IF(G446="Table",GOTO Y446,IF(G446="maintenance, project",GOTO Y446,"")))</f>
        <v/>
      </c>
    </row>
    <row r="447" spans="1:25" s="85" customFormat="1" ht="19.5" customHeight="1" x14ac:dyDescent="0.25">
      <c r="A447" s="86">
        <v>45335</v>
      </c>
      <c r="B447" s="85" t="s">
        <v>460</v>
      </c>
      <c r="C447" s="85" t="s">
        <v>850</v>
      </c>
      <c r="D447" s="85" t="s">
        <v>852</v>
      </c>
      <c r="E447" s="85" t="s">
        <v>601</v>
      </c>
      <c r="F447" s="85" t="s">
        <v>113</v>
      </c>
      <c r="G447" s="85" t="s">
        <v>212</v>
      </c>
      <c r="H447" s="170" t="s">
        <v>498</v>
      </c>
      <c r="I447" s="85" t="s">
        <v>857</v>
      </c>
      <c r="J447" s="87">
        <v>0</v>
      </c>
      <c r="K447" s="87">
        <v>4</v>
      </c>
      <c r="L447" s="88" t="str">
        <f>IF(G447="Fertilize",GOTO L447,"")</f>
        <v/>
      </c>
      <c r="M447" s="89" t="str">
        <f t="shared" si="96"/>
        <v/>
      </c>
      <c r="N447" s="85" t="str">
        <f>IF(G447="fertilize",GOTO N447,"")</f>
        <v/>
      </c>
      <c r="O447" s="89" t="str">
        <f t="shared" si="97"/>
        <v/>
      </c>
      <c r="P447" s="89" t="str">
        <f t="shared" si="98"/>
        <v/>
      </c>
      <c r="Q447" s="87" t="str">
        <f>IF(G447="compost",GOTO Q447,"")</f>
        <v/>
      </c>
      <c r="R447" s="88" t="str">
        <f>IF(G447="compost",GOTO R447,"")</f>
        <v/>
      </c>
      <c r="S447" s="85" t="str">
        <f>IF(G447="compost",GOTO S447,"")</f>
        <v/>
      </c>
      <c r="T447" s="85" t="str">
        <f>IF(G447="compost",GOTO T447,"")</f>
        <v/>
      </c>
      <c r="U447" s="85" t="str">
        <f>IF(G447="compost",GOTO U447,"")</f>
        <v/>
      </c>
      <c r="V447" s="85" t="str">
        <f>IF(G447="compost",GOTO V447,"")</f>
        <v/>
      </c>
      <c r="W447" s="85" t="str">
        <f>IF(G447="compost",GOTO W447,"")</f>
        <v/>
      </c>
      <c r="X447" s="170" t="str">
        <f>IF(G447="maintenance, garden",GOTO X447,IF(G447="Table",GOTO X447,IF(G447="maintenance, project",GOTO X447,"")))</f>
        <v/>
      </c>
      <c r="Y447" s="85" t="str">
        <f>IF(G447="Maintenance, garden",GOTO Y447,IF(G447="Table",GOTO Y447,IF(G447="maintenance, project",GOTO Y447,"")))</f>
        <v/>
      </c>
    </row>
    <row r="448" spans="1:25" s="85" customFormat="1" ht="19.5" customHeight="1" x14ac:dyDescent="0.25">
      <c r="A448" s="86">
        <v>45335</v>
      </c>
      <c r="B448" s="85" t="s">
        <v>460</v>
      </c>
      <c r="C448" s="85" t="s">
        <v>850</v>
      </c>
      <c r="D448" s="85" t="s">
        <v>852</v>
      </c>
      <c r="E448" s="85" t="s">
        <v>601</v>
      </c>
      <c r="F448" s="85" t="s">
        <v>113</v>
      </c>
      <c r="G448" s="85" t="s">
        <v>124</v>
      </c>
      <c r="H448" s="170" t="s">
        <v>393</v>
      </c>
      <c r="I448" s="85" t="s">
        <v>781</v>
      </c>
      <c r="J448" s="87">
        <v>0</v>
      </c>
      <c r="K448" s="87">
        <v>8</v>
      </c>
      <c r="L448" s="88" t="str">
        <f>IF(G448="Fertilize",GOTO L448,"")</f>
        <v/>
      </c>
      <c r="M448" s="89" t="str">
        <f t="shared" si="93"/>
        <v/>
      </c>
      <c r="N448" s="85" t="str">
        <f>IF(G448="fertilize",GOTO N448,"")</f>
        <v/>
      </c>
      <c r="O448" s="89" t="str">
        <f t="shared" si="94"/>
        <v/>
      </c>
      <c r="P448" s="89" t="str">
        <f t="shared" si="95"/>
        <v/>
      </c>
      <c r="Q448" s="87" t="str">
        <f>IF(G448="compost",GOTO Q448,"")</f>
        <v/>
      </c>
      <c r="R448" s="88" t="str">
        <f>IF(G448="compost",GOTO R448,"")</f>
        <v/>
      </c>
      <c r="S448" s="85" t="str">
        <f>IF(G448="compost",GOTO S448,"")</f>
        <v/>
      </c>
      <c r="T448" s="85" t="str">
        <f>IF(G448="compost",GOTO T448,"")</f>
        <v/>
      </c>
      <c r="U448" s="85" t="str">
        <f>IF(G448="compost",GOTO U448,"")</f>
        <v/>
      </c>
      <c r="V448" s="85" t="str">
        <f>IF(G448="compost",GOTO V448,"")</f>
        <v/>
      </c>
      <c r="W448" s="85" t="str">
        <f>IF(G448="compost",GOTO W448,"")</f>
        <v/>
      </c>
      <c r="X448" s="170" t="str">
        <f>IF(G448="maintenance, garden",GOTO X448,IF(G448="Table",GOTO X448,IF(G448="maintenance, project",GOTO X448,"")))</f>
        <v/>
      </c>
      <c r="Y448" s="85" t="str">
        <f>IF(G448="Maintenance, garden",GOTO Y448,IF(G448="Table",GOTO Y448,IF(G448="maintenance, project",GOTO Y448,"")))</f>
        <v/>
      </c>
    </row>
    <row r="449" spans="1:25" s="85" customFormat="1" ht="19.5" customHeight="1" x14ac:dyDescent="0.25">
      <c r="A449" s="86">
        <v>45335</v>
      </c>
      <c r="B449" s="85" t="s">
        <v>460</v>
      </c>
      <c r="C449" s="85" t="s">
        <v>850</v>
      </c>
      <c r="D449" s="85" t="s">
        <v>852</v>
      </c>
      <c r="E449" s="85" t="s">
        <v>601</v>
      </c>
      <c r="F449" s="85" t="s">
        <v>113</v>
      </c>
      <c r="G449" s="85" t="s">
        <v>212</v>
      </c>
      <c r="H449" s="170" t="s">
        <v>858</v>
      </c>
      <c r="I449" s="85" t="s">
        <v>388</v>
      </c>
      <c r="J449" s="87">
        <v>1</v>
      </c>
      <c r="K449" s="87">
        <v>6</v>
      </c>
      <c r="L449" s="88" t="str">
        <f>IF(G449="Fertilize",GOTO L449,"")</f>
        <v/>
      </c>
      <c r="M449" s="89" t="str">
        <f t="shared" si="93"/>
        <v/>
      </c>
      <c r="N449" s="85" t="str">
        <f>IF(G449="fertilize",GOTO N449,"")</f>
        <v/>
      </c>
      <c r="O449" s="89" t="str">
        <f t="shared" si="94"/>
        <v/>
      </c>
      <c r="P449" s="89" t="str">
        <f t="shared" si="95"/>
        <v/>
      </c>
      <c r="Q449" s="87" t="str">
        <f>IF(G449="compost",GOTO Q449,"")</f>
        <v/>
      </c>
      <c r="R449" s="88" t="str">
        <f>IF(G449="compost",GOTO R449,"")</f>
        <v/>
      </c>
      <c r="S449" s="85" t="str">
        <f>IF(G449="compost",GOTO S449,"")</f>
        <v/>
      </c>
      <c r="T449" s="85" t="str">
        <f>IF(G449="compost",GOTO T449,"")</f>
        <v/>
      </c>
      <c r="U449" s="85" t="str">
        <f>IF(G449="compost",GOTO U449,"")</f>
        <v/>
      </c>
      <c r="V449" s="85" t="str">
        <f>IF(G449="compost",GOTO V449,"")</f>
        <v/>
      </c>
      <c r="W449" s="85" t="str">
        <f>IF(G449="compost",GOTO W449,"")</f>
        <v/>
      </c>
      <c r="X449" s="170" t="str">
        <f>IF(G449="maintenance, garden",GOTO X449,IF(G449="Table",GOTO X449,IF(G449="maintenance, project",GOTO X449,"")))</f>
        <v/>
      </c>
      <c r="Y449" s="85" t="str">
        <f>IF(G449="Maintenance, garden",GOTO Y449,IF(G449="Table",GOTO Y449,IF(G449="maintenance, project",GOTO Y449,"")))</f>
        <v/>
      </c>
    </row>
    <row r="450" spans="1:25" s="85" customFormat="1" ht="19.5" customHeight="1" x14ac:dyDescent="0.25">
      <c r="A450" s="86">
        <v>45335</v>
      </c>
      <c r="B450" s="85" t="s">
        <v>460</v>
      </c>
      <c r="C450" s="85" t="s">
        <v>850</v>
      </c>
      <c r="D450" s="85" t="s">
        <v>852</v>
      </c>
      <c r="E450" s="85" t="s">
        <v>601</v>
      </c>
      <c r="F450" s="85" t="s">
        <v>113</v>
      </c>
      <c r="G450" s="85" t="s">
        <v>212</v>
      </c>
      <c r="H450" s="170" t="s">
        <v>404</v>
      </c>
      <c r="I450" s="85" t="s">
        <v>725</v>
      </c>
      <c r="J450" s="87">
        <v>5</v>
      </c>
      <c r="K450" s="87">
        <v>9</v>
      </c>
      <c r="L450" s="88" t="str">
        <f>IF(G450="Fertilize",GOTO L450,"")</f>
        <v/>
      </c>
      <c r="M450" s="89" t="str">
        <f t="shared" si="93"/>
        <v/>
      </c>
      <c r="N450" s="85" t="str">
        <f>IF(G450="fertilize",GOTO N450,"")</f>
        <v/>
      </c>
      <c r="O450" s="89" t="str">
        <f t="shared" si="94"/>
        <v/>
      </c>
      <c r="P450" s="89" t="str">
        <f t="shared" si="95"/>
        <v/>
      </c>
      <c r="Q450" s="87" t="str">
        <f>IF(G450="compost",GOTO Q450,"")</f>
        <v/>
      </c>
      <c r="R450" s="88" t="str">
        <f>IF(G450="compost",GOTO R450,"")</f>
        <v/>
      </c>
      <c r="S450" s="85" t="str">
        <f>IF(G450="compost",GOTO S450,"")</f>
        <v/>
      </c>
      <c r="T450" s="85" t="str">
        <f>IF(G450="compost",GOTO T450,"")</f>
        <v/>
      </c>
      <c r="U450" s="85" t="str">
        <f>IF(G450="compost",GOTO U450,"")</f>
        <v/>
      </c>
      <c r="V450" s="85" t="str">
        <f>IF(G450="compost",GOTO V450,"")</f>
        <v/>
      </c>
      <c r="W450" s="85" t="str">
        <f>IF(G450="compost",GOTO W450,"")</f>
        <v/>
      </c>
      <c r="X450" s="170" t="str">
        <f>IF(G450="maintenance, garden",GOTO X450,IF(G450="Table",GOTO X450,IF(G450="maintenance, project",GOTO X450,"")))</f>
        <v/>
      </c>
      <c r="Y450" s="85" t="str">
        <f>IF(G450="Maintenance, garden",GOTO Y450,IF(G450="Table",GOTO Y450,IF(G450="maintenance, project",GOTO Y450,"")))</f>
        <v/>
      </c>
    </row>
    <row r="451" spans="1:25" s="85" customFormat="1" ht="19.5" customHeight="1" x14ac:dyDescent="0.25">
      <c r="A451" s="86">
        <v>45337</v>
      </c>
      <c r="B451" s="85" t="s">
        <v>346</v>
      </c>
      <c r="C451" s="85" t="s">
        <v>512</v>
      </c>
      <c r="D451" s="85" t="s">
        <v>852</v>
      </c>
      <c r="E451" s="85" t="s">
        <v>601</v>
      </c>
      <c r="F451" s="85" t="s">
        <v>113</v>
      </c>
      <c r="G451" s="85" t="s">
        <v>212</v>
      </c>
      <c r="H451" s="170" t="s">
        <v>256</v>
      </c>
      <c r="I451" s="85" t="s">
        <v>257</v>
      </c>
      <c r="J451" s="87">
        <v>3</v>
      </c>
      <c r="K451" s="87">
        <v>6</v>
      </c>
      <c r="L451" s="88" t="str">
        <f>IF(G451="Fertilize",GOTO L451,"")</f>
        <v/>
      </c>
      <c r="M451" s="89" t="str">
        <f t="shared" si="74"/>
        <v/>
      </c>
      <c r="N451" s="85" t="str">
        <f>IF(G451="fertilize",GOTO N451,"")</f>
        <v/>
      </c>
      <c r="O451" s="89" t="str">
        <f t="shared" si="86"/>
        <v/>
      </c>
      <c r="P451" s="89" t="str">
        <f t="shared" si="75"/>
        <v/>
      </c>
      <c r="Q451" s="87" t="str">
        <f>IF(G451="compost",GOTO Q451,"")</f>
        <v/>
      </c>
      <c r="R451" s="88" t="str">
        <f>IF(G451="compost",GOTO R451,"")</f>
        <v/>
      </c>
      <c r="S451" s="85" t="str">
        <f>IF(G451="compost",GOTO S451,"")</f>
        <v/>
      </c>
      <c r="T451" s="85" t="str">
        <f>IF(G451="compost",GOTO T451,"")</f>
        <v/>
      </c>
      <c r="U451" s="85" t="str">
        <f>IF(G451="compost",GOTO U451,"")</f>
        <v/>
      </c>
      <c r="V451" s="85" t="str">
        <f>IF(G451="compost",GOTO V451,"")</f>
        <v/>
      </c>
      <c r="W451" s="85" t="str">
        <f>IF(G451="compost",GOTO W451,"")</f>
        <v/>
      </c>
      <c r="X451" s="170" t="str">
        <f>IF(G451="maintenance, garden",GOTO X451,IF(G451="Table",GOTO X451,IF(G451="maintenance, project",GOTO X451,"")))</f>
        <v/>
      </c>
      <c r="Y451" s="85" t="str">
        <f>IF(G451="Maintenance, garden",GOTO Y451,IF(G451="Table",GOTO Y451,IF(G451="maintenance, project",GOTO Y451,"")))</f>
        <v/>
      </c>
    </row>
    <row r="452" spans="1:25" s="85" customFormat="1" ht="19.5" customHeight="1" x14ac:dyDescent="0.25">
      <c r="A452" s="86">
        <v>45337</v>
      </c>
      <c r="B452" s="85" t="s">
        <v>346</v>
      </c>
      <c r="C452" s="85" t="s">
        <v>512</v>
      </c>
      <c r="D452" s="85" t="s">
        <v>852</v>
      </c>
      <c r="E452" s="85" t="s">
        <v>601</v>
      </c>
      <c r="F452" s="85" t="s">
        <v>113</v>
      </c>
      <c r="G452" s="85" t="s">
        <v>212</v>
      </c>
      <c r="H452" s="170" t="s">
        <v>498</v>
      </c>
      <c r="I452" s="85" t="s">
        <v>725</v>
      </c>
      <c r="J452" s="87">
        <v>0</v>
      </c>
      <c r="K452" s="87">
        <v>10</v>
      </c>
      <c r="L452" s="88" t="str">
        <f>IF(G452="Fertilize",GOTO L452,"")</f>
        <v/>
      </c>
      <c r="M452" s="89" t="str">
        <f t="shared" ref="M452:M456" si="99">IF(G452="Fertilize",A452+14,"")</f>
        <v/>
      </c>
      <c r="N452" s="85" t="str">
        <f>IF(G452="fertilize",GOTO N452,"")</f>
        <v/>
      </c>
      <c r="O452" s="89" t="str">
        <f t="shared" ref="O452:O456" si="100">IF(G452="Plant",H452,"")</f>
        <v/>
      </c>
      <c r="P452" s="89" t="str">
        <f t="shared" ref="P452:P456" si="101">IF(G452="Plant", A452+14,"")</f>
        <v/>
      </c>
      <c r="Q452" s="87" t="str">
        <f>IF(G452="compost",GOTO Q452,"")</f>
        <v/>
      </c>
      <c r="R452" s="88" t="str">
        <f>IF(G452="compost",GOTO R452,"")</f>
        <v/>
      </c>
      <c r="S452" s="85" t="str">
        <f>IF(G452="compost",GOTO S452,"")</f>
        <v/>
      </c>
      <c r="T452" s="85" t="str">
        <f>IF(G452="compost",GOTO T452,"")</f>
        <v/>
      </c>
      <c r="U452" s="85" t="str">
        <f>IF(G452="compost",GOTO U452,"")</f>
        <v/>
      </c>
      <c r="V452" s="85" t="str">
        <f>IF(G452="compost",GOTO V452,"")</f>
        <v/>
      </c>
      <c r="W452" s="85" t="str">
        <f>IF(G452="compost",GOTO W452,"")</f>
        <v/>
      </c>
      <c r="X452" s="170" t="str">
        <f>IF(G452="maintenance, garden",GOTO X452,IF(G452="Table",GOTO X452,IF(G452="maintenance, project",GOTO X452,"")))</f>
        <v/>
      </c>
      <c r="Y452" s="85" t="str">
        <f>IF(G452="Maintenance, garden",GOTO Y452,IF(G452="Table",GOTO Y452,IF(G452="maintenance, project",GOTO Y452,"")))</f>
        <v/>
      </c>
    </row>
    <row r="453" spans="1:25" s="85" customFormat="1" ht="19.5" customHeight="1" x14ac:dyDescent="0.25">
      <c r="A453" s="86">
        <v>45337</v>
      </c>
      <c r="B453" s="85" t="s">
        <v>346</v>
      </c>
      <c r="C453" s="85" t="s">
        <v>512</v>
      </c>
      <c r="D453" s="85" t="s">
        <v>852</v>
      </c>
      <c r="E453" s="85" t="s">
        <v>601</v>
      </c>
      <c r="F453" s="85" t="s">
        <v>113</v>
      </c>
      <c r="G453" s="85" t="s">
        <v>212</v>
      </c>
      <c r="H453" s="170" t="s">
        <v>393</v>
      </c>
      <c r="I453" s="85" t="s">
        <v>344</v>
      </c>
      <c r="J453" s="87">
        <v>2</v>
      </c>
      <c r="K453" s="87">
        <v>12</v>
      </c>
      <c r="L453" s="88" t="str">
        <f>IF(G453="Fertilize",GOTO L453,"")</f>
        <v/>
      </c>
      <c r="M453" s="89" t="str">
        <f t="shared" si="99"/>
        <v/>
      </c>
      <c r="N453" s="85" t="str">
        <f>IF(G453="fertilize",GOTO N453,"")</f>
        <v/>
      </c>
      <c r="O453" s="89" t="str">
        <f t="shared" si="100"/>
        <v/>
      </c>
      <c r="P453" s="89" t="str">
        <f t="shared" si="101"/>
        <v/>
      </c>
      <c r="Q453" s="87" t="str">
        <f>IF(G453="compost",GOTO Q453,"")</f>
        <v/>
      </c>
      <c r="R453" s="88" t="str">
        <f>IF(G453="compost",GOTO R453,"")</f>
        <v/>
      </c>
      <c r="S453" s="85" t="str">
        <f>IF(G453="compost",GOTO S453,"")</f>
        <v/>
      </c>
      <c r="T453" s="85" t="str">
        <f>IF(G453="compost",GOTO T453,"")</f>
        <v/>
      </c>
      <c r="U453" s="85" t="str">
        <f>IF(G453="compost",GOTO U453,"")</f>
        <v/>
      </c>
      <c r="V453" s="85" t="str">
        <f>IF(G453="compost",GOTO V453,"")</f>
        <v/>
      </c>
      <c r="W453" s="85" t="str">
        <f>IF(G453="compost",GOTO W453,"")</f>
        <v/>
      </c>
      <c r="X453" s="170" t="str">
        <f>IF(G453="maintenance, garden",GOTO X453,IF(G453="Table",GOTO X453,IF(G453="maintenance, project",GOTO X453,"")))</f>
        <v/>
      </c>
      <c r="Y453" s="85" t="str">
        <f>IF(G453="Maintenance, garden",GOTO Y453,IF(G453="Table",GOTO Y453,IF(G453="maintenance, project",GOTO Y453,"")))</f>
        <v/>
      </c>
    </row>
    <row r="454" spans="1:25" s="85" customFormat="1" ht="19.5" customHeight="1" x14ac:dyDescent="0.25">
      <c r="A454" s="86">
        <v>45337</v>
      </c>
      <c r="B454" s="85" t="s">
        <v>346</v>
      </c>
      <c r="C454" s="85" t="s">
        <v>512</v>
      </c>
      <c r="D454" s="85" t="s">
        <v>852</v>
      </c>
      <c r="E454" s="85" t="s">
        <v>601</v>
      </c>
      <c r="F454" s="85" t="s">
        <v>113</v>
      </c>
      <c r="G454" s="85" t="s">
        <v>212</v>
      </c>
      <c r="H454" s="170" t="s">
        <v>266</v>
      </c>
      <c r="I454" s="85" t="s">
        <v>853</v>
      </c>
      <c r="J454" s="87">
        <v>1</v>
      </c>
      <c r="K454" s="87">
        <v>8</v>
      </c>
      <c r="L454" s="88" t="str">
        <f>IF(G454="Fertilize",GOTO L454,"")</f>
        <v/>
      </c>
      <c r="M454" s="89" t="str">
        <f t="shared" si="99"/>
        <v/>
      </c>
      <c r="N454" s="85" t="str">
        <f>IF(G454="fertilize",GOTO N454,"")</f>
        <v/>
      </c>
      <c r="O454" s="89" t="str">
        <f t="shared" si="100"/>
        <v/>
      </c>
      <c r="P454" s="89" t="str">
        <f t="shared" si="101"/>
        <v/>
      </c>
      <c r="Q454" s="87" t="str">
        <f>IF(G454="compost",GOTO Q454,"")</f>
        <v/>
      </c>
      <c r="R454" s="88" t="str">
        <f>IF(G454="compost",GOTO R454,"")</f>
        <v/>
      </c>
      <c r="S454" s="85" t="str">
        <f>IF(G454="compost",GOTO S454,"")</f>
        <v/>
      </c>
      <c r="T454" s="85" t="str">
        <f>IF(G454="compost",GOTO T454,"")</f>
        <v/>
      </c>
      <c r="U454" s="85" t="str">
        <f>IF(G454="compost",GOTO U454,"")</f>
        <v/>
      </c>
      <c r="V454" s="85" t="str">
        <f>IF(G454="compost",GOTO V454,"")</f>
        <v/>
      </c>
      <c r="W454" s="85" t="str">
        <f>IF(G454="compost",GOTO W454,"")</f>
        <v/>
      </c>
      <c r="X454" s="170" t="str">
        <f>IF(G454="maintenance, garden",GOTO X454,IF(G454="Table",GOTO X454,IF(G454="maintenance, project",GOTO X454,"")))</f>
        <v/>
      </c>
      <c r="Y454" s="85" t="str">
        <f>IF(G454="Maintenance, garden",GOTO Y454,IF(G454="Table",GOTO Y454,IF(G454="maintenance, project",GOTO Y454,"")))</f>
        <v/>
      </c>
    </row>
    <row r="455" spans="1:25" s="85" customFormat="1" ht="19.5" customHeight="1" x14ac:dyDescent="0.25">
      <c r="A455" s="86">
        <v>45337</v>
      </c>
      <c r="B455" s="85" t="s">
        <v>346</v>
      </c>
      <c r="C455" s="85" t="s">
        <v>512</v>
      </c>
      <c r="D455" s="85" t="s">
        <v>852</v>
      </c>
      <c r="E455" s="85" t="s">
        <v>601</v>
      </c>
      <c r="F455" s="85" t="s">
        <v>113</v>
      </c>
      <c r="G455" s="85" t="s">
        <v>212</v>
      </c>
      <c r="H455" s="170" t="s">
        <v>500</v>
      </c>
      <c r="I455" s="85" t="s">
        <v>838</v>
      </c>
      <c r="J455" s="87">
        <v>3</v>
      </c>
      <c r="K455" s="87">
        <v>8</v>
      </c>
      <c r="L455" s="88" t="str">
        <f>IF(G455="Fertilize",GOTO L455,"")</f>
        <v/>
      </c>
      <c r="M455" s="89" t="str">
        <f t="shared" si="99"/>
        <v/>
      </c>
      <c r="N455" s="85" t="str">
        <f>IF(G455="fertilize",GOTO N455,"")</f>
        <v/>
      </c>
      <c r="O455" s="89" t="str">
        <f t="shared" si="100"/>
        <v/>
      </c>
      <c r="P455" s="89" t="str">
        <f t="shared" si="101"/>
        <v/>
      </c>
      <c r="Q455" s="87" t="str">
        <f>IF(G455="compost",GOTO Q455,"")</f>
        <v/>
      </c>
      <c r="R455" s="88" t="str">
        <f>IF(G455="compost",GOTO R455,"")</f>
        <v/>
      </c>
      <c r="S455" s="85" t="str">
        <f>IF(G455="compost",GOTO S455,"")</f>
        <v/>
      </c>
      <c r="T455" s="85" t="str">
        <f>IF(G455="compost",GOTO T455,"")</f>
        <v/>
      </c>
      <c r="U455" s="85" t="str">
        <f>IF(G455="compost",GOTO U455,"")</f>
        <v/>
      </c>
      <c r="V455" s="85" t="str">
        <f>IF(G455="compost",GOTO V455,"")</f>
        <v/>
      </c>
      <c r="W455" s="85" t="str">
        <f>IF(G455="compost",GOTO W455,"")</f>
        <v/>
      </c>
      <c r="X455" s="170" t="str">
        <f>IF(G455="maintenance, garden",GOTO X455,IF(G455="Table",GOTO X455,IF(G455="maintenance, project",GOTO X455,"")))</f>
        <v/>
      </c>
      <c r="Y455" s="85" t="str">
        <f>IF(G455="Maintenance, garden",GOTO Y455,IF(G455="Table",GOTO Y455,IF(G455="maintenance, project",GOTO Y455,"")))</f>
        <v/>
      </c>
    </row>
    <row r="456" spans="1:25" s="85" customFormat="1" ht="19.5" customHeight="1" x14ac:dyDescent="0.25">
      <c r="A456" s="86">
        <v>45337</v>
      </c>
      <c r="B456" s="85" t="s">
        <v>346</v>
      </c>
      <c r="C456" s="85" t="s">
        <v>512</v>
      </c>
      <c r="D456" s="85" t="s">
        <v>852</v>
      </c>
      <c r="E456" s="85" t="s">
        <v>601</v>
      </c>
      <c r="F456" s="85" t="s">
        <v>113</v>
      </c>
      <c r="G456" s="85" t="s">
        <v>114</v>
      </c>
      <c r="H456" s="170" t="s">
        <v>859</v>
      </c>
      <c r="I456" s="85" t="s">
        <v>543</v>
      </c>
      <c r="J456" s="87" t="str">
        <f>IF(G456="Harvest",GOTO J456,"")</f>
        <v/>
      </c>
      <c r="K456" s="87" t="str">
        <f>IF(G456="Harvest",GOTO K456,"")</f>
        <v/>
      </c>
      <c r="L456" s="88" t="str">
        <f>IF(G456="Fertilize",GOTO L456,"")</f>
        <v/>
      </c>
      <c r="M456" s="89" t="str">
        <f t="shared" si="99"/>
        <v/>
      </c>
      <c r="N456" s="85" t="str">
        <f>IF(G456="fertilize",GOTO N456,"")</f>
        <v/>
      </c>
      <c r="O456" s="89" t="str">
        <f t="shared" si="100"/>
        <v>potatoes, white</v>
      </c>
      <c r="P456" s="89">
        <f t="shared" si="101"/>
        <v>45351</v>
      </c>
      <c r="Q456" s="87" t="str">
        <f>IF(G456="compost",GOTO Q456,"")</f>
        <v/>
      </c>
      <c r="R456" s="88" t="str">
        <f>IF(G456="compost",GOTO R456,"")</f>
        <v/>
      </c>
      <c r="S456" s="85" t="str">
        <f>IF(G456="compost",GOTO S456,"")</f>
        <v/>
      </c>
      <c r="T456" s="85" t="str">
        <f>IF(G456="compost",GOTO T456,"")</f>
        <v/>
      </c>
      <c r="U456" s="85" t="str">
        <f>IF(G456="compost",GOTO U456,"")</f>
        <v/>
      </c>
      <c r="V456" s="85" t="str">
        <f>IF(G456="compost",GOTO V456,"")</f>
        <v/>
      </c>
      <c r="W456" s="85" t="str">
        <f>IF(G456="compost",GOTO W456,"")</f>
        <v/>
      </c>
      <c r="X456" s="170" t="s">
        <v>860</v>
      </c>
      <c r="Y456" s="85" t="s">
        <v>861</v>
      </c>
    </row>
    <row r="457" spans="1:25" s="85" customFormat="1" ht="19.5" customHeight="1" x14ac:dyDescent="0.25">
      <c r="A457" s="86">
        <v>45337</v>
      </c>
      <c r="B457" s="85" t="s">
        <v>376</v>
      </c>
      <c r="C457" s="85" t="s">
        <v>561</v>
      </c>
      <c r="D457" s="85" t="s">
        <v>862</v>
      </c>
      <c r="E457" s="85">
        <v>1</v>
      </c>
      <c r="F457" s="85" t="s">
        <v>346</v>
      </c>
      <c r="G457" s="85" t="s">
        <v>373</v>
      </c>
      <c r="H457" s="170" t="str">
        <f>IF(A457="","",IF(G457="maintenance, garden","",IF(G457="maintenance, project","",IF(G457="compost","",GOTO I457))))</f>
        <v/>
      </c>
      <c r="I457" s="85" t="str">
        <f>IF(A457="","",IF(G457="compost","",GOTO I457))</f>
        <v/>
      </c>
      <c r="J457" s="87" t="str">
        <f>IF(G457="Harvest",GOTO J457,"")</f>
        <v/>
      </c>
      <c r="K457" s="87" t="str">
        <f>IF(G457="Harvest",GOTO K457,"")</f>
        <v/>
      </c>
      <c r="L457" s="88" t="str">
        <f>IF(G457="Fertilize",GOTO L457,"")</f>
        <v/>
      </c>
      <c r="M457" s="89" t="str">
        <f t="shared" si="74"/>
        <v/>
      </c>
      <c r="N457" s="85" t="str">
        <f>IF(G457="fertilize",GOTO N457,"")</f>
        <v/>
      </c>
      <c r="O457" s="89" t="str">
        <f t="shared" si="86"/>
        <v/>
      </c>
      <c r="P457" s="89" t="str">
        <f t="shared" si="75"/>
        <v/>
      </c>
      <c r="Q457" s="87">
        <v>75</v>
      </c>
      <c r="R457" s="88" t="s">
        <v>113</v>
      </c>
      <c r="S457" s="85">
        <v>0.9</v>
      </c>
      <c r="T457" s="85">
        <v>107</v>
      </c>
      <c r="U457" s="85">
        <v>62</v>
      </c>
      <c r="V457" s="85">
        <v>61</v>
      </c>
      <c r="W457" s="85" t="s">
        <v>863</v>
      </c>
      <c r="X457" s="170" t="str">
        <f>IF(G457="maintenance, garden",GOTO X457,IF(G457="Table",GOTO X457,IF(G457="maintenance, project",GOTO X457,"")))</f>
        <v/>
      </c>
      <c r="Y457" s="85" t="str">
        <f>IF(G457="Maintenance, garden",GOTO Y457,IF(G457="Table",GOTO Y457,IF(G457="maintenance, project",GOTO Y457,"")))</f>
        <v/>
      </c>
    </row>
    <row r="458" spans="1:25" s="85" customFormat="1" ht="19.5" customHeight="1" x14ac:dyDescent="0.25">
      <c r="A458" s="86">
        <v>45337</v>
      </c>
      <c r="B458" s="85" t="s">
        <v>376</v>
      </c>
      <c r="C458" s="85" t="s">
        <v>561</v>
      </c>
      <c r="D458" s="85" t="s">
        <v>577</v>
      </c>
      <c r="E458" s="85">
        <v>2</v>
      </c>
      <c r="F458" s="85" t="s">
        <v>583</v>
      </c>
      <c r="G458" s="85" t="s">
        <v>226</v>
      </c>
      <c r="H458" s="170" t="str">
        <f>IF(A458="","",IF(G458="maintenance, garden","",IF(G458="maintenance, project","",IF(G458="compost","",GOTO I458))))</f>
        <v/>
      </c>
      <c r="I458" s="85" t="s">
        <v>388</v>
      </c>
      <c r="J458" s="87" t="str">
        <f>IF(G458="Harvest",GOTO J458,"")</f>
        <v/>
      </c>
      <c r="K458" s="87" t="str">
        <f>IF(G458="Harvest",GOTO K458,"")</f>
        <v/>
      </c>
      <c r="L458" s="88" t="str">
        <f>IF(G458="Fertilize",GOTO L458,"")</f>
        <v/>
      </c>
      <c r="M458" s="89" t="str">
        <f t="shared" ref="M458:M466" si="102">IF(G458="Fertilize",A458+14,"")</f>
        <v/>
      </c>
      <c r="N458" s="85" t="str">
        <f>IF(G458="fertilize",GOTO N458,"")</f>
        <v/>
      </c>
      <c r="O458" s="89" t="str">
        <f t="shared" ref="O458:O466" si="103">IF(G458="Plant",H458,"")</f>
        <v/>
      </c>
      <c r="P458" s="89" t="str">
        <f t="shared" ref="P458:P466" si="104">IF(G458="Plant", A458+14,"")</f>
        <v/>
      </c>
      <c r="Q458" s="87" t="str">
        <f>IF(G458="compost",GOTO Q458,"")</f>
        <v/>
      </c>
      <c r="R458" s="88" t="str">
        <f>IF(G458="compost",GOTO R458,"")</f>
        <v/>
      </c>
      <c r="S458" s="85" t="str">
        <f>IF(G458="compost",GOTO S458,"")</f>
        <v/>
      </c>
      <c r="T458" s="85" t="str">
        <f>IF(G458="compost",GOTO T458,"")</f>
        <v/>
      </c>
      <c r="U458" s="85" t="str">
        <f>IF(G458="compost",GOTO U458,"")</f>
        <v/>
      </c>
      <c r="V458" s="85" t="str">
        <f>IF(G458="compost",GOTO V458,"")</f>
        <v/>
      </c>
      <c r="W458" s="85" t="str">
        <f>IF(G458="compost",GOTO W458,"")</f>
        <v/>
      </c>
      <c r="X458" s="170" t="s">
        <v>864</v>
      </c>
      <c r="Y458" s="85" t="s">
        <v>865</v>
      </c>
    </row>
    <row r="459" spans="1:25" s="85" customFormat="1" ht="19.5" customHeight="1" x14ac:dyDescent="0.25">
      <c r="A459" s="86">
        <v>45337</v>
      </c>
      <c r="B459" s="85" t="s">
        <v>376</v>
      </c>
      <c r="C459" s="85" t="s">
        <v>561</v>
      </c>
      <c r="D459" s="85" t="s">
        <v>578</v>
      </c>
      <c r="E459" s="85">
        <v>3</v>
      </c>
      <c r="F459" s="85" t="s">
        <v>376</v>
      </c>
      <c r="G459" s="85" t="s">
        <v>114</v>
      </c>
      <c r="H459" s="170" t="s">
        <v>859</v>
      </c>
      <c r="I459" s="85" t="s">
        <v>543</v>
      </c>
      <c r="J459" s="87" t="str">
        <f>IF(G459="Harvest",GOTO J459,"")</f>
        <v/>
      </c>
      <c r="K459" s="87" t="str">
        <f>IF(G459="Harvest",GOTO K459,"")</f>
        <v/>
      </c>
      <c r="L459" s="88" t="str">
        <f>IF(G459="Fertilize",GOTO L459,"")</f>
        <v/>
      </c>
      <c r="M459" s="89" t="str">
        <f t="shared" si="102"/>
        <v/>
      </c>
      <c r="N459" s="85" t="str">
        <f>IF(G459="fertilize",GOTO N459,"")</f>
        <v/>
      </c>
      <c r="O459" s="89" t="str">
        <f t="shared" si="103"/>
        <v>potatoes, white</v>
      </c>
      <c r="P459" s="89">
        <f t="shared" si="104"/>
        <v>45351</v>
      </c>
      <c r="Q459" s="87" t="str">
        <f>IF(G459="compost",GOTO Q459,"")</f>
        <v/>
      </c>
      <c r="R459" s="88" t="str">
        <f>IF(G459="compost",GOTO R459,"")</f>
        <v/>
      </c>
      <c r="S459" s="85" t="str">
        <f>IF(G459="compost",GOTO S459,"")</f>
        <v/>
      </c>
      <c r="T459" s="85" t="str">
        <f>IF(G459="compost",GOTO T459,"")</f>
        <v/>
      </c>
      <c r="U459" s="85" t="str">
        <f>IF(G459="compost",GOTO U459,"")</f>
        <v/>
      </c>
      <c r="V459" s="85" t="str">
        <f>IF(G459="compost",GOTO V459,"")</f>
        <v/>
      </c>
      <c r="W459" s="85" t="str">
        <f>IF(G459="compost",GOTO W459,"")</f>
        <v/>
      </c>
      <c r="X459" s="170" t="s">
        <v>866</v>
      </c>
      <c r="Y459" s="85" t="s">
        <v>867</v>
      </c>
    </row>
    <row r="460" spans="1:25" s="85" customFormat="1" ht="19.5" customHeight="1" x14ac:dyDescent="0.25">
      <c r="A460" s="86">
        <v>45337</v>
      </c>
      <c r="B460" s="85" t="s">
        <v>376</v>
      </c>
      <c r="C460" s="85" t="s">
        <v>561</v>
      </c>
      <c r="D460" s="85" t="s">
        <v>384</v>
      </c>
      <c r="E460" s="85">
        <v>4</v>
      </c>
      <c r="F460" s="85" t="s">
        <v>482</v>
      </c>
      <c r="G460" s="85" t="s">
        <v>212</v>
      </c>
      <c r="H460" s="170" t="s">
        <v>498</v>
      </c>
      <c r="I460" s="85" t="s">
        <v>499</v>
      </c>
      <c r="J460" s="87">
        <v>1</v>
      </c>
      <c r="K460" s="87">
        <v>0</v>
      </c>
      <c r="L460" s="88" t="str">
        <f>IF(G460="Fertilize",GOTO L460,"")</f>
        <v/>
      </c>
      <c r="M460" s="89" t="str">
        <f t="shared" si="102"/>
        <v/>
      </c>
      <c r="N460" s="85" t="str">
        <f>IF(G460="fertilize",GOTO N460,"")</f>
        <v/>
      </c>
      <c r="O460" s="89" t="str">
        <f t="shared" si="103"/>
        <v/>
      </c>
      <c r="P460" s="89" t="str">
        <f t="shared" si="104"/>
        <v/>
      </c>
      <c r="Q460" s="87" t="str">
        <f>IF(G460="compost",GOTO Q460,"")</f>
        <v/>
      </c>
      <c r="R460" s="88" t="str">
        <f>IF(G460="compost",GOTO R460,"")</f>
        <v/>
      </c>
      <c r="S460" s="85" t="str">
        <f>IF(G460="compost",GOTO S460,"")</f>
        <v/>
      </c>
      <c r="T460" s="85" t="str">
        <f>IF(G460="compost",GOTO T460,"")</f>
        <v/>
      </c>
      <c r="U460" s="85" t="str">
        <f>IF(G460="compost",GOTO U460,"")</f>
        <v/>
      </c>
      <c r="V460" s="85" t="str">
        <f>IF(G460="compost",GOTO V460,"")</f>
        <v/>
      </c>
      <c r="W460" s="85" t="str">
        <f>IF(G460="compost",GOTO W460,"")</f>
        <v/>
      </c>
      <c r="X460" s="170" t="str">
        <f>IF(G460="maintenance, garden",GOTO X460,IF(G460="Table",GOTO X460,IF(G460="maintenance, project",GOTO X460,"")))</f>
        <v/>
      </c>
      <c r="Y460" s="85" t="str">
        <f>IF(G460="Maintenance, garden",GOTO Y460,IF(G460="Table",GOTO Y460,IF(G460="maintenance, project",GOTO Y460,"")))</f>
        <v/>
      </c>
    </row>
    <row r="461" spans="1:25" s="85" customFormat="1" ht="19.5" customHeight="1" x14ac:dyDescent="0.25">
      <c r="A461" s="86">
        <v>45337</v>
      </c>
      <c r="B461" s="85" t="s">
        <v>376</v>
      </c>
      <c r="C461" s="85" t="s">
        <v>561</v>
      </c>
      <c r="D461" s="85" t="s">
        <v>384</v>
      </c>
      <c r="E461" s="85">
        <v>4</v>
      </c>
      <c r="F461" s="85" t="s">
        <v>482</v>
      </c>
      <c r="G461" s="85" t="s">
        <v>212</v>
      </c>
      <c r="H461" s="170" t="s">
        <v>824</v>
      </c>
      <c r="I461" s="85" t="s">
        <v>236</v>
      </c>
      <c r="J461" s="87">
        <v>0</v>
      </c>
      <c r="K461" s="87">
        <v>10</v>
      </c>
      <c r="L461" s="88" t="str">
        <f>IF(G461="Fertilize",GOTO L461,"")</f>
        <v/>
      </c>
      <c r="M461" s="89" t="str">
        <f t="shared" si="102"/>
        <v/>
      </c>
      <c r="N461" s="85" t="str">
        <f>IF(G461="fertilize",GOTO N461,"")</f>
        <v/>
      </c>
      <c r="O461" s="89" t="str">
        <f t="shared" si="103"/>
        <v/>
      </c>
      <c r="P461" s="89" t="str">
        <f t="shared" si="104"/>
        <v/>
      </c>
      <c r="Q461" s="87" t="str">
        <f>IF(G461="compost",GOTO Q461,"")</f>
        <v/>
      </c>
      <c r="R461" s="88" t="str">
        <f>IF(G461="compost",GOTO R461,"")</f>
        <v/>
      </c>
      <c r="S461" s="85" t="str">
        <f>IF(G461="compost",GOTO S461,"")</f>
        <v/>
      </c>
      <c r="T461" s="85" t="str">
        <f>IF(G461="compost",GOTO T461,"")</f>
        <v/>
      </c>
      <c r="U461" s="85" t="str">
        <f>IF(G461="compost",GOTO U461,"")</f>
        <v/>
      </c>
      <c r="V461" s="85" t="str">
        <f>IF(G461="compost",GOTO V461,"")</f>
        <v/>
      </c>
      <c r="W461" s="85" t="str">
        <f>IF(G461="compost",GOTO W461,"")</f>
        <v/>
      </c>
      <c r="X461" s="170" t="str">
        <f>IF(G461="maintenance, garden",GOTO X461,IF(G461="Table",GOTO X461,IF(G461="maintenance, project",GOTO X461,"")))</f>
        <v/>
      </c>
      <c r="Y461" s="85" t="str">
        <f>IF(G461="Maintenance, garden",GOTO Y461,IF(G461="Table",GOTO Y461,IF(G461="maintenance, project",GOTO Y461,"")))</f>
        <v/>
      </c>
    </row>
    <row r="462" spans="1:25" s="85" customFormat="1" ht="19.5" customHeight="1" x14ac:dyDescent="0.25">
      <c r="A462" s="86">
        <v>45337</v>
      </c>
      <c r="B462" s="85" t="s">
        <v>376</v>
      </c>
      <c r="C462" s="85" t="s">
        <v>561</v>
      </c>
      <c r="D462" s="85" t="s">
        <v>384</v>
      </c>
      <c r="E462" s="85">
        <v>4</v>
      </c>
      <c r="F462" s="85" t="s">
        <v>482</v>
      </c>
      <c r="G462" s="85" t="s">
        <v>212</v>
      </c>
      <c r="H462" s="170" t="s">
        <v>547</v>
      </c>
      <c r="I462" s="85" t="s">
        <v>868</v>
      </c>
      <c r="J462" s="87">
        <v>12</v>
      </c>
      <c r="K462" s="87">
        <v>1</v>
      </c>
      <c r="L462" s="88" t="str">
        <f>IF(G462="Fertilize",GOTO L462,"")</f>
        <v/>
      </c>
      <c r="M462" s="89" t="str">
        <f t="shared" si="102"/>
        <v/>
      </c>
      <c r="N462" s="85" t="str">
        <f>IF(G462="fertilize",GOTO N462,"")</f>
        <v/>
      </c>
      <c r="O462" s="89" t="str">
        <f t="shared" si="103"/>
        <v/>
      </c>
      <c r="P462" s="89" t="str">
        <f t="shared" si="104"/>
        <v/>
      </c>
      <c r="Q462" s="87" t="str">
        <f>IF(G462="compost",GOTO Q462,"")</f>
        <v/>
      </c>
      <c r="R462" s="88" t="str">
        <f>IF(G462="compost",GOTO R462,"")</f>
        <v/>
      </c>
      <c r="S462" s="85" t="str">
        <f>IF(G462="compost",GOTO S462,"")</f>
        <v/>
      </c>
      <c r="T462" s="85" t="str">
        <f>IF(G462="compost",GOTO T462,"")</f>
        <v/>
      </c>
      <c r="U462" s="85" t="str">
        <f>IF(G462="compost",GOTO U462,"")</f>
        <v/>
      </c>
      <c r="V462" s="85" t="str">
        <f>IF(G462="compost",GOTO V462,"")</f>
        <v/>
      </c>
      <c r="W462" s="85" t="str">
        <f>IF(G462="compost",GOTO W462,"")</f>
        <v/>
      </c>
      <c r="X462" s="170" t="str">
        <f>IF(G462="maintenance, garden",GOTO X462,IF(G462="Table",GOTO X462,IF(G462="maintenance, project",GOTO X462,"")))</f>
        <v/>
      </c>
      <c r="Y462" s="85" t="str">
        <f>IF(G462="Maintenance, garden",GOTO Y462,IF(G462="Table",GOTO Y462,IF(G462="maintenance, project",GOTO Y462,"")))</f>
        <v/>
      </c>
    </row>
    <row r="463" spans="1:25" s="85" customFormat="1" ht="19.5" customHeight="1" x14ac:dyDescent="0.25">
      <c r="A463" s="86">
        <v>45337</v>
      </c>
      <c r="B463" s="85" t="s">
        <v>376</v>
      </c>
      <c r="C463" s="85" t="s">
        <v>561</v>
      </c>
      <c r="D463" s="85" t="s">
        <v>869</v>
      </c>
      <c r="E463" s="85">
        <v>5</v>
      </c>
      <c r="F463" s="85" t="s">
        <v>516</v>
      </c>
      <c r="G463" s="85" t="s">
        <v>212</v>
      </c>
      <c r="H463" s="170" t="s">
        <v>424</v>
      </c>
      <c r="I463" s="85" t="s">
        <v>870</v>
      </c>
      <c r="J463" s="87">
        <v>8</v>
      </c>
      <c r="K463" s="87">
        <v>9</v>
      </c>
      <c r="L463" s="88" t="str">
        <f>IF(G463="Fertilize",GOTO L463,"")</f>
        <v/>
      </c>
      <c r="M463" s="89" t="str">
        <f t="shared" si="102"/>
        <v/>
      </c>
      <c r="N463" s="85" t="str">
        <f>IF(G463="fertilize",GOTO N463,"")</f>
        <v/>
      </c>
      <c r="O463" s="89" t="str">
        <f t="shared" si="103"/>
        <v/>
      </c>
      <c r="P463" s="89" t="str">
        <f t="shared" si="104"/>
        <v/>
      </c>
      <c r="Q463" s="87" t="str">
        <f>IF(G463="compost",GOTO Q463,"")</f>
        <v/>
      </c>
      <c r="R463" s="88" t="str">
        <f>IF(G463="compost",GOTO R463,"")</f>
        <v/>
      </c>
      <c r="S463" s="85" t="str">
        <f>IF(G463="compost",GOTO S463,"")</f>
        <v/>
      </c>
      <c r="T463" s="85" t="str">
        <f>IF(G463="compost",GOTO T463,"")</f>
        <v/>
      </c>
      <c r="U463" s="85" t="str">
        <f>IF(G463="compost",GOTO U463,"")</f>
        <v/>
      </c>
      <c r="V463" s="85" t="str">
        <f>IF(G463="compost",GOTO V463,"")</f>
        <v/>
      </c>
      <c r="W463" s="85" t="str">
        <f>IF(G463="compost",GOTO W463,"")</f>
        <v/>
      </c>
      <c r="X463" s="170" t="str">
        <f>IF(G463="maintenance, garden",GOTO X463,IF(G463="Table",GOTO X463,IF(G463="maintenance, project",GOTO X463,"")))</f>
        <v/>
      </c>
      <c r="Y463" s="85" t="str">
        <f>IF(G463="Maintenance, garden",GOTO Y463,IF(G463="Table",GOTO Y463,IF(G463="maintenance, project",GOTO Y463,"")))</f>
        <v/>
      </c>
    </row>
    <row r="464" spans="1:25" s="85" customFormat="1" ht="19.5" customHeight="1" x14ac:dyDescent="0.25">
      <c r="A464" s="86">
        <v>45337</v>
      </c>
      <c r="B464" s="85" t="s">
        <v>376</v>
      </c>
      <c r="C464" s="85" t="s">
        <v>561</v>
      </c>
      <c r="D464" s="85" t="s">
        <v>871</v>
      </c>
      <c r="E464" s="85">
        <v>6</v>
      </c>
      <c r="F464" s="85" t="s">
        <v>468</v>
      </c>
      <c r="G464" s="85" t="s">
        <v>212</v>
      </c>
      <c r="H464" s="170" t="s">
        <v>393</v>
      </c>
      <c r="I464" s="85" t="s">
        <v>344</v>
      </c>
      <c r="J464" s="87">
        <v>4</v>
      </c>
      <c r="K464" s="87">
        <v>0</v>
      </c>
      <c r="L464" s="88" t="str">
        <f>IF(G464="Fertilize",GOTO L464,"")</f>
        <v/>
      </c>
      <c r="M464" s="89" t="str">
        <f t="shared" si="102"/>
        <v/>
      </c>
      <c r="N464" s="85" t="str">
        <f>IF(G464="fertilize",GOTO N464,"")</f>
        <v/>
      </c>
      <c r="O464" s="89" t="str">
        <f t="shared" si="103"/>
        <v/>
      </c>
      <c r="P464" s="89" t="str">
        <f t="shared" si="104"/>
        <v/>
      </c>
      <c r="Q464" s="87" t="str">
        <f>IF(G464="compost",GOTO Q464,"")</f>
        <v/>
      </c>
      <c r="R464" s="88" t="str">
        <f>IF(G464="compost",GOTO R464,"")</f>
        <v/>
      </c>
      <c r="S464" s="85" t="str">
        <f>IF(G464="compost",GOTO S464,"")</f>
        <v/>
      </c>
      <c r="T464" s="85" t="str">
        <f>IF(G464="compost",GOTO T464,"")</f>
        <v/>
      </c>
      <c r="U464" s="85" t="str">
        <f>IF(G464="compost",GOTO U464,"")</f>
        <v/>
      </c>
      <c r="V464" s="85" t="str">
        <f>IF(G464="compost",GOTO V464,"")</f>
        <v/>
      </c>
      <c r="W464" s="85" t="str">
        <f>IF(G464="compost",GOTO W464,"")</f>
        <v/>
      </c>
      <c r="X464" s="170" t="str">
        <f>IF(G464="maintenance, garden",GOTO X464,IF(G464="Table",GOTO X464,IF(G464="maintenance, project",GOTO X464,"")))</f>
        <v/>
      </c>
      <c r="Y464" s="85" t="str">
        <f>IF(G464="Maintenance, garden",GOTO Y464,IF(G464="Table",GOTO Y464,IF(G464="maintenance, project",GOTO Y464,"")))</f>
        <v/>
      </c>
    </row>
    <row r="465" spans="1:25" s="85" customFormat="1" ht="19.5" customHeight="1" x14ac:dyDescent="0.25">
      <c r="A465" s="86">
        <v>45337</v>
      </c>
      <c r="B465" s="85" t="s">
        <v>376</v>
      </c>
      <c r="C465" s="85" t="s">
        <v>561</v>
      </c>
      <c r="D465" s="85" t="s">
        <v>871</v>
      </c>
      <c r="E465" s="85">
        <v>6</v>
      </c>
      <c r="F465" s="85" t="s">
        <v>468</v>
      </c>
      <c r="G465" s="85" t="s">
        <v>212</v>
      </c>
      <c r="H465" s="170" t="s">
        <v>256</v>
      </c>
      <c r="I465" s="85" t="s">
        <v>425</v>
      </c>
      <c r="J465" s="87">
        <v>3</v>
      </c>
      <c r="K465" s="87">
        <v>4</v>
      </c>
      <c r="L465" s="88" t="str">
        <f>IF(G465="Fertilize",GOTO L465,"")</f>
        <v/>
      </c>
      <c r="M465" s="89" t="str">
        <f t="shared" si="102"/>
        <v/>
      </c>
      <c r="N465" s="85" t="str">
        <f>IF(G465="fertilize",GOTO N465,"")</f>
        <v/>
      </c>
      <c r="O465" s="89" t="str">
        <f t="shared" si="103"/>
        <v/>
      </c>
      <c r="P465" s="89" t="str">
        <f t="shared" si="104"/>
        <v/>
      </c>
      <c r="Q465" s="87" t="str">
        <f>IF(G465="compost",GOTO Q465,"")</f>
        <v/>
      </c>
      <c r="R465" s="88" t="str">
        <f>IF(G465="compost",GOTO R465,"")</f>
        <v/>
      </c>
      <c r="S465" s="85" t="str">
        <f>IF(G465="compost",GOTO S465,"")</f>
        <v/>
      </c>
      <c r="T465" s="85" t="str">
        <f>IF(G465="compost",GOTO T465,"")</f>
        <v/>
      </c>
      <c r="U465" s="85" t="str">
        <f>IF(G465="compost",GOTO U465,"")</f>
        <v/>
      </c>
      <c r="V465" s="85" t="str">
        <f>IF(G465="compost",GOTO V465,"")</f>
        <v/>
      </c>
      <c r="W465" s="85" t="str">
        <f>IF(G465="compost",GOTO W465,"")</f>
        <v/>
      </c>
      <c r="X465" s="170" t="str">
        <f>IF(G465="maintenance, garden",GOTO X465,IF(G465="Table",GOTO X465,IF(G465="maintenance, project",GOTO X465,"")))</f>
        <v/>
      </c>
      <c r="Y465" s="85" t="str">
        <f>IF(G465="Maintenance, garden",GOTO Y465,IF(G465="Table",GOTO Y465,IF(G465="maintenance, project",GOTO Y465,"")))</f>
        <v/>
      </c>
    </row>
    <row r="466" spans="1:25" s="85" customFormat="1" ht="19.5" customHeight="1" x14ac:dyDescent="0.25">
      <c r="A466" s="86">
        <v>45337</v>
      </c>
      <c r="B466" s="85" t="s">
        <v>376</v>
      </c>
      <c r="C466" s="85" t="s">
        <v>561</v>
      </c>
      <c r="D466" s="85" t="s">
        <v>871</v>
      </c>
      <c r="E466" s="85">
        <v>6</v>
      </c>
      <c r="F466" s="85" t="s">
        <v>468</v>
      </c>
      <c r="G466" s="85" t="s">
        <v>212</v>
      </c>
      <c r="H466" s="170" t="s">
        <v>745</v>
      </c>
      <c r="I466" s="85" t="s">
        <v>872</v>
      </c>
      <c r="J466" s="87">
        <v>0</v>
      </c>
      <c r="K466" s="87">
        <v>8</v>
      </c>
      <c r="L466" s="88" t="str">
        <f>IF(G466="Fertilize",GOTO L466,"")</f>
        <v/>
      </c>
      <c r="M466" s="89" t="str">
        <f t="shared" si="102"/>
        <v/>
      </c>
      <c r="N466" s="85" t="str">
        <f>IF(G466="fertilize",GOTO N466,"")</f>
        <v/>
      </c>
      <c r="O466" s="89" t="str">
        <f t="shared" si="103"/>
        <v/>
      </c>
      <c r="P466" s="89" t="str">
        <f t="shared" si="104"/>
        <v/>
      </c>
      <c r="Q466" s="87" t="str">
        <f>IF(G466="compost",GOTO Q466,"")</f>
        <v/>
      </c>
      <c r="R466" s="88" t="str">
        <f>IF(G466="compost",GOTO R466,"")</f>
        <v/>
      </c>
      <c r="S466" s="85" t="str">
        <f>IF(G466="compost",GOTO S466,"")</f>
        <v/>
      </c>
      <c r="T466" s="85" t="str">
        <f>IF(G466="compost",GOTO T466,"")</f>
        <v/>
      </c>
      <c r="U466" s="85" t="str">
        <f>IF(G466="compost",GOTO U466,"")</f>
        <v/>
      </c>
      <c r="V466" s="85" t="str">
        <f>IF(G466="compost",GOTO V466,"")</f>
        <v/>
      </c>
      <c r="W466" s="85" t="str">
        <f>IF(G466="compost",GOTO W466,"")</f>
        <v/>
      </c>
      <c r="X466" s="170" t="str">
        <f>IF(G466="maintenance, garden",GOTO X466,IF(G466="Table",GOTO X466,IF(G466="maintenance, project",GOTO X466,"")))</f>
        <v/>
      </c>
      <c r="Y466" s="85" t="str">
        <f>IF(G466="Maintenance, garden",GOTO Y466,IF(G466="Table",GOTO Y466,IF(G466="maintenance, project",GOTO Y466,"")))</f>
        <v/>
      </c>
    </row>
    <row r="467" spans="1:25" s="85" customFormat="1" ht="19.5" customHeight="1" x14ac:dyDescent="0.25">
      <c r="A467" s="86">
        <v>45342</v>
      </c>
      <c r="B467" s="85" t="s">
        <v>346</v>
      </c>
      <c r="C467" s="85" t="s">
        <v>461</v>
      </c>
      <c r="D467" s="85" t="s">
        <v>873</v>
      </c>
      <c r="E467" s="85">
        <v>1</v>
      </c>
      <c r="F467" s="85" t="s">
        <v>874</v>
      </c>
      <c r="G467" s="85" t="s">
        <v>212</v>
      </c>
      <c r="H467" s="170" t="s">
        <v>350</v>
      </c>
      <c r="I467" s="85" t="s">
        <v>344</v>
      </c>
      <c r="J467" s="87">
        <v>2</v>
      </c>
      <c r="K467" s="87">
        <v>12</v>
      </c>
      <c r="L467" s="88" t="str">
        <f>IF(G467="Fertilize",GOTO L467,"")</f>
        <v/>
      </c>
      <c r="M467" s="89" t="str">
        <f t="shared" ref="M467:M517" si="105">IF(G467="Fertilize",A467+14,"")</f>
        <v/>
      </c>
      <c r="N467" s="85" t="str">
        <f>IF(G467="fertilize",GOTO N467,"")</f>
        <v/>
      </c>
      <c r="O467" s="89" t="str">
        <f t="shared" si="86"/>
        <v/>
      </c>
      <c r="P467" s="89" t="str">
        <f t="shared" ref="P467:P525" si="106">IF(G467="Plant", A467+14,"")</f>
        <v/>
      </c>
      <c r="Q467" s="87" t="str">
        <f>IF(G467="compost",GOTO Q467,"")</f>
        <v/>
      </c>
      <c r="R467" s="88" t="str">
        <f>IF(G467="compost",GOTO R467,"")</f>
        <v/>
      </c>
      <c r="S467" s="85" t="str">
        <f>IF(G467="compost",GOTO S467,"")</f>
        <v/>
      </c>
      <c r="T467" s="85" t="str">
        <f>IF(G467="compost",GOTO T467,"")</f>
        <v/>
      </c>
      <c r="U467" s="85" t="str">
        <f>IF(G467="compost",GOTO U467,"")</f>
        <v/>
      </c>
      <c r="V467" s="85" t="str">
        <f>IF(G467="compost",GOTO V467,"")</f>
        <v/>
      </c>
      <c r="W467" s="85" t="str">
        <f>IF(G467="compost",GOTO W467,"")</f>
        <v/>
      </c>
      <c r="X467" s="170" t="str">
        <f>IF(G467="maintenance, garden",GOTO X467,IF(G467="Table",GOTO X467,IF(G467="maintenance, project",GOTO X467,"")))</f>
        <v/>
      </c>
      <c r="Y467" s="85" t="str">
        <f>IF(G467="Maintenance, garden",GOTO Y467,IF(G467="Table",GOTO Y467,IF(G467="maintenance, project",GOTO Y467,"")))</f>
        <v/>
      </c>
    </row>
    <row r="468" spans="1:25" s="85" customFormat="1" ht="19.5" customHeight="1" x14ac:dyDescent="0.25">
      <c r="A468" s="86">
        <v>45342</v>
      </c>
      <c r="B468" s="85" t="s">
        <v>346</v>
      </c>
      <c r="C468" s="85" t="s">
        <v>461</v>
      </c>
      <c r="D468" s="85" t="s">
        <v>873</v>
      </c>
      <c r="E468" s="85">
        <v>1</v>
      </c>
      <c r="F468" s="85" t="s">
        <v>874</v>
      </c>
      <c r="G468" s="85" t="s">
        <v>212</v>
      </c>
      <c r="H468" s="170" t="s">
        <v>500</v>
      </c>
      <c r="I468" s="85" t="s">
        <v>875</v>
      </c>
      <c r="J468" s="87">
        <v>1</v>
      </c>
      <c r="K468" s="87">
        <v>8</v>
      </c>
      <c r="L468" s="88" t="str">
        <f>IF(G468="Fertilize",GOTO L468,"")</f>
        <v/>
      </c>
      <c r="M468" s="89" t="str">
        <f t="shared" ref="M468:M475" si="107">IF(G468="Fertilize",A468+14,"")</f>
        <v/>
      </c>
      <c r="N468" s="85" t="str">
        <f>IF(G468="fertilize",GOTO N468,"")</f>
        <v/>
      </c>
      <c r="O468" s="89" t="str">
        <f t="shared" ref="O468:O475" si="108">IF(G468="Plant",H468,"")</f>
        <v/>
      </c>
      <c r="P468" s="89" t="str">
        <f t="shared" ref="P468:P475" si="109">IF(G468="Plant", A468+14,"")</f>
        <v/>
      </c>
      <c r="Q468" s="87" t="str">
        <f>IF(G468="compost",GOTO Q468,"")</f>
        <v/>
      </c>
      <c r="R468" s="88" t="str">
        <f>IF(G468="compost",GOTO R468,"")</f>
        <v/>
      </c>
      <c r="S468" s="85" t="str">
        <f>IF(G468="compost",GOTO S468,"")</f>
        <v/>
      </c>
      <c r="T468" s="85" t="str">
        <f>IF(G468="compost",GOTO T468,"")</f>
        <v/>
      </c>
      <c r="U468" s="85" t="str">
        <f>IF(G468="compost",GOTO U468,"")</f>
        <v/>
      </c>
      <c r="V468" s="85" t="str">
        <f>IF(G468="compost",GOTO V468,"")</f>
        <v/>
      </c>
      <c r="W468" s="85" t="str">
        <f>IF(G468="compost",GOTO W468,"")</f>
        <v/>
      </c>
      <c r="X468" s="170" t="str">
        <f>IF(G468="maintenance, garden",GOTO X468,IF(G468="Table",GOTO X468,IF(G468="maintenance, project",GOTO X468,"")))</f>
        <v/>
      </c>
      <c r="Y468" s="85" t="str">
        <f>IF(G468="Maintenance, garden",GOTO Y468,IF(G468="Table",GOTO Y468,IF(G468="maintenance, project",GOTO Y468,"")))</f>
        <v/>
      </c>
    </row>
    <row r="469" spans="1:25" s="85" customFormat="1" ht="19.5" customHeight="1" x14ac:dyDescent="0.25">
      <c r="A469" s="86">
        <v>45342</v>
      </c>
      <c r="B469" s="85" t="s">
        <v>346</v>
      </c>
      <c r="C469" s="85" t="s">
        <v>461</v>
      </c>
      <c r="D469" s="85" t="s">
        <v>876</v>
      </c>
      <c r="E469" s="85">
        <v>2</v>
      </c>
      <c r="F469" s="85" t="s">
        <v>726</v>
      </c>
      <c r="G469" s="85" t="s">
        <v>373</v>
      </c>
      <c r="H469" s="170" t="str">
        <f>IF(A469="","",IF(G469="maintenance, garden","",IF(G469="maintenance, project","",IF(G469="compost","",GOTO I469))))</f>
        <v/>
      </c>
      <c r="I469" s="85" t="str">
        <f>IF(A469="","",IF(G469="compost","",GOTO I469))</f>
        <v/>
      </c>
      <c r="J469" s="87" t="str">
        <f>IF(G469="Harvest",GOTO J469,"")</f>
        <v/>
      </c>
      <c r="K469" s="87" t="str">
        <f>IF(G469="Harvest",GOTO K469,"")</f>
        <v/>
      </c>
      <c r="L469" s="88" t="str">
        <f>IF(G469="Fertilize",GOTO L469,"")</f>
        <v/>
      </c>
      <c r="M469" s="89" t="str">
        <f t="shared" si="107"/>
        <v/>
      </c>
      <c r="N469" s="85" t="str">
        <f>IF(G469="fertilize",GOTO N469,"")</f>
        <v/>
      </c>
      <c r="O469" s="89" t="str">
        <f t="shared" si="108"/>
        <v/>
      </c>
      <c r="P469" s="89" t="str">
        <f t="shared" si="109"/>
        <v/>
      </c>
      <c r="Q469" s="87">
        <v>67</v>
      </c>
      <c r="R469" s="88" t="s">
        <v>113</v>
      </c>
      <c r="S469" s="85">
        <v>0</v>
      </c>
      <c r="T469" s="85">
        <v>112</v>
      </c>
      <c r="U469" s="85" t="s">
        <v>113</v>
      </c>
      <c r="V469" s="85">
        <v>60</v>
      </c>
      <c r="W469" s="85" t="s">
        <v>877</v>
      </c>
      <c r="X469" s="170" t="str">
        <f>IF(G469="maintenance, garden",GOTO X469,IF(G469="Table",GOTO X469,IF(G469="maintenance, project",GOTO X469,"")))</f>
        <v/>
      </c>
      <c r="Y469" s="85" t="str">
        <f>IF(G469="Maintenance, garden",GOTO Y469,IF(G469="Table",GOTO Y469,IF(G469="maintenance, project",GOTO Y469,"")))</f>
        <v/>
      </c>
    </row>
    <row r="470" spans="1:25" s="85" customFormat="1" ht="19.5" customHeight="1" x14ac:dyDescent="0.25">
      <c r="A470" s="86">
        <v>45342</v>
      </c>
      <c r="B470" s="85" t="s">
        <v>346</v>
      </c>
      <c r="C470" s="85" t="s">
        <v>461</v>
      </c>
      <c r="D470" s="85" t="s">
        <v>372</v>
      </c>
      <c r="E470" s="85">
        <v>3</v>
      </c>
      <c r="F470" s="85" t="s">
        <v>583</v>
      </c>
      <c r="G470" s="85" t="s">
        <v>212</v>
      </c>
      <c r="H470" s="170" t="s">
        <v>547</v>
      </c>
      <c r="I470" s="85" t="s">
        <v>781</v>
      </c>
      <c r="J470" s="87">
        <v>9</v>
      </c>
      <c r="K470" s="87">
        <v>0</v>
      </c>
      <c r="L470" s="88" t="str">
        <f>IF(G470="Fertilize",GOTO L470,"")</f>
        <v/>
      </c>
      <c r="M470" s="89" t="str">
        <f t="shared" si="107"/>
        <v/>
      </c>
      <c r="N470" s="85" t="str">
        <f>IF(G470="fertilize",GOTO N470,"")</f>
        <v/>
      </c>
      <c r="O470" s="89" t="str">
        <f t="shared" si="108"/>
        <v/>
      </c>
      <c r="P470" s="89" t="str">
        <f t="shared" si="109"/>
        <v/>
      </c>
      <c r="Q470" s="87" t="str">
        <f>IF(G470="compost",GOTO Q470,"")</f>
        <v/>
      </c>
      <c r="R470" s="88" t="str">
        <f>IF(G470="compost",GOTO R470,"")</f>
        <v/>
      </c>
      <c r="S470" s="85" t="str">
        <f>IF(G470="compost",GOTO S470,"")</f>
        <v/>
      </c>
      <c r="T470" s="85" t="str">
        <f>IF(G470="compost",GOTO T470,"")</f>
        <v/>
      </c>
      <c r="U470" s="85" t="str">
        <f>IF(G470="compost",GOTO U470,"")</f>
        <v/>
      </c>
      <c r="V470" s="85" t="str">
        <f>IF(G470="compost",GOTO V470,"")</f>
        <v/>
      </c>
      <c r="W470" s="85" t="str">
        <f>IF(G470="compost",GOTO W470,"")</f>
        <v/>
      </c>
      <c r="X470" s="170" t="str">
        <f>IF(G470="maintenance, garden",GOTO X470,IF(G470="Table",GOTO X470,IF(G470="maintenance, project",GOTO X470,"")))</f>
        <v/>
      </c>
      <c r="Y470" s="85" t="str">
        <f>IF(G470="Maintenance, garden",GOTO Y470,IF(G470="Table",GOTO Y470,IF(G470="maintenance, project",GOTO Y470,"")))</f>
        <v/>
      </c>
    </row>
    <row r="471" spans="1:25" s="85" customFormat="1" ht="19.5" customHeight="1" x14ac:dyDescent="0.25">
      <c r="A471" s="86">
        <v>45342</v>
      </c>
      <c r="B471" s="85" t="s">
        <v>346</v>
      </c>
      <c r="C471" s="85" t="s">
        <v>461</v>
      </c>
      <c r="D471" s="85" t="s">
        <v>372</v>
      </c>
      <c r="E471" s="85">
        <v>3</v>
      </c>
      <c r="F471" s="85" t="s">
        <v>583</v>
      </c>
      <c r="G471" s="85" t="s">
        <v>212</v>
      </c>
      <c r="H471" s="170" t="s">
        <v>878</v>
      </c>
      <c r="I471" s="85" t="s">
        <v>388</v>
      </c>
      <c r="J471" s="87">
        <v>0</v>
      </c>
      <c r="K471" s="87">
        <v>3</v>
      </c>
      <c r="L471" s="88" t="str">
        <f>IF(G471="Fertilize",GOTO L471,"")</f>
        <v/>
      </c>
      <c r="M471" s="89" t="str">
        <f t="shared" si="107"/>
        <v/>
      </c>
      <c r="N471" s="85" t="str">
        <f>IF(G471="fertilize",GOTO N471,"")</f>
        <v/>
      </c>
      <c r="O471" s="89" t="str">
        <f t="shared" si="108"/>
        <v/>
      </c>
      <c r="P471" s="89" t="str">
        <f t="shared" si="109"/>
        <v/>
      </c>
      <c r="Q471" s="87" t="str">
        <f>IF(G471="compost",GOTO Q471,"")</f>
        <v/>
      </c>
      <c r="R471" s="88" t="str">
        <f>IF(G471="compost",GOTO R471,"")</f>
        <v/>
      </c>
      <c r="S471" s="85" t="str">
        <f>IF(G471="compost",GOTO S471,"")</f>
        <v/>
      </c>
      <c r="T471" s="85" t="str">
        <f>IF(G471="compost",GOTO T471,"")</f>
        <v/>
      </c>
      <c r="U471" s="85" t="str">
        <f>IF(G471="compost",GOTO U471,"")</f>
        <v/>
      </c>
      <c r="V471" s="85" t="str">
        <f>IF(G471="compost",GOTO V471,"")</f>
        <v/>
      </c>
      <c r="W471" s="85" t="str">
        <f>IF(G471="compost",GOTO W471,"")</f>
        <v/>
      </c>
      <c r="X471" s="170" t="str">
        <f>IF(G471="maintenance, garden",GOTO X471,IF(G471="Table",GOTO X471,IF(G471="maintenance, project",GOTO X471,"")))</f>
        <v/>
      </c>
      <c r="Y471" s="85" t="str">
        <f>IF(G471="Maintenance, garden",GOTO Y471,IF(G471="Table",GOTO Y471,IF(G471="maintenance, project",GOTO Y471,"")))</f>
        <v/>
      </c>
    </row>
    <row r="472" spans="1:25" s="85" customFormat="1" ht="19.5" customHeight="1" x14ac:dyDescent="0.25">
      <c r="A472" s="86">
        <v>45342</v>
      </c>
      <c r="B472" s="85" t="s">
        <v>346</v>
      </c>
      <c r="C472" s="85" t="s">
        <v>461</v>
      </c>
      <c r="D472" s="85" t="s">
        <v>577</v>
      </c>
      <c r="E472" s="85">
        <v>4</v>
      </c>
      <c r="F472" s="85" t="s">
        <v>516</v>
      </c>
      <c r="G472" s="85" t="s">
        <v>212</v>
      </c>
      <c r="H472" s="170" t="s">
        <v>546</v>
      </c>
      <c r="I472" s="85" t="s">
        <v>879</v>
      </c>
      <c r="J472" s="87">
        <v>1</v>
      </c>
      <c r="K472" s="87">
        <v>4</v>
      </c>
      <c r="L472" s="88" t="str">
        <f>IF(G472="Fertilize",GOTO L472,"")</f>
        <v/>
      </c>
      <c r="M472" s="89" t="str">
        <f t="shared" si="107"/>
        <v/>
      </c>
      <c r="N472" s="85" t="str">
        <f>IF(G472="fertilize",GOTO N472,"")</f>
        <v/>
      </c>
      <c r="O472" s="89" t="str">
        <f t="shared" si="108"/>
        <v/>
      </c>
      <c r="P472" s="89" t="str">
        <f t="shared" si="109"/>
        <v/>
      </c>
      <c r="Q472" s="87" t="str">
        <f>IF(G472="compost",GOTO Q472,"")</f>
        <v/>
      </c>
      <c r="R472" s="88" t="str">
        <f>IF(G472="compost",GOTO R472,"")</f>
        <v/>
      </c>
      <c r="S472" s="85" t="str">
        <f>IF(G472="compost",GOTO S472,"")</f>
        <v/>
      </c>
      <c r="T472" s="85" t="str">
        <f>IF(G472="compost",GOTO T472,"")</f>
        <v/>
      </c>
      <c r="U472" s="85" t="str">
        <f>IF(G472="compost",GOTO U472,"")</f>
        <v/>
      </c>
      <c r="V472" s="85" t="str">
        <f>IF(G472="compost",GOTO V472,"")</f>
        <v/>
      </c>
      <c r="W472" s="85" t="str">
        <f>IF(G472="compost",GOTO W472,"")</f>
        <v/>
      </c>
      <c r="X472" s="170" t="str">
        <f>IF(G472="maintenance, garden",GOTO X472,IF(G472="Table",GOTO X472,IF(G472="maintenance, project",GOTO X472,"")))</f>
        <v/>
      </c>
      <c r="Y472" s="85" t="str">
        <f>IF(G472="Maintenance, garden",GOTO Y472,IF(G472="Table",GOTO Y472,IF(G472="maintenance, project",GOTO Y472,"")))</f>
        <v/>
      </c>
    </row>
    <row r="473" spans="1:25" s="85" customFormat="1" ht="19.5" customHeight="1" x14ac:dyDescent="0.25">
      <c r="A473" s="86">
        <v>45342</v>
      </c>
      <c r="B473" s="85" t="s">
        <v>346</v>
      </c>
      <c r="C473" s="85" t="s">
        <v>461</v>
      </c>
      <c r="D473" s="85" t="s">
        <v>577</v>
      </c>
      <c r="E473" s="85">
        <v>4</v>
      </c>
      <c r="F473" s="85" t="s">
        <v>516</v>
      </c>
      <c r="G473" s="85" t="s">
        <v>212</v>
      </c>
      <c r="H473" s="170" t="s">
        <v>266</v>
      </c>
      <c r="I473" s="85" t="s">
        <v>344</v>
      </c>
      <c r="J473" s="87">
        <v>1</v>
      </c>
      <c r="K473" s="87">
        <v>10</v>
      </c>
      <c r="L473" s="88" t="str">
        <f>IF(G473="Fertilize",GOTO L473,"")</f>
        <v/>
      </c>
      <c r="M473" s="89" t="str">
        <f t="shared" si="107"/>
        <v/>
      </c>
      <c r="N473" s="85" t="str">
        <f>IF(G473="fertilize",GOTO N473,"")</f>
        <v/>
      </c>
      <c r="O473" s="89" t="str">
        <f t="shared" si="108"/>
        <v/>
      </c>
      <c r="P473" s="89" t="str">
        <f t="shared" si="109"/>
        <v/>
      </c>
      <c r="Q473" s="87" t="str">
        <f>IF(G473="compost",GOTO Q473,"")</f>
        <v/>
      </c>
      <c r="R473" s="88" t="str">
        <f>IF(G473="compost",GOTO R473,"")</f>
        <v/>
      </c>
      <c r="S473" s="85" t="str">
        <f>IF(G473="compost",GOTO S473,"")</f>
        <v/>
      </c>
      <c r="T473" s="85" t="str">
        <f>IF(G473="compost",GOTO T473,"")</f>
        <v/>
      </c>
      <c r="U473" s="85" t="str">
        <f>IF(G473="compost",GOTO U473,"")</f>
        <v/>
      </c>
      <c r="V473" s="85" t="str">
        <f>IF(G473="compost",GOTO V473,"")</f>
        <v/>
      </c>
      <c r="W473" s="85" t="str">
        <f>IF(G473="compost",GOTO W473,"")</f>
        <v/>
      </c>
      <c r="X473" s="170" t="str">
        <f>IF(G473="maintenance, garden",GOTO X473,IF(G473="Table",GOTO X473,IF(G473="maintenance, project",GOTO X473,"")))</f>
        <v/>
      </c>
      <c r="Y473" s="85" t="str">
        <f>IF(G473="Maintenance, garden",GOTO Y473,IF(G473="Table",GOTO Y473,IF(G473="maintenance, project",GOTO Y473,"")))</f>
        <v/>
      </c>
    </row>
    <row r="474" spans="1:25" s="85" customFormat="1" ht="19.5" customHeight="1" x14ac:dyDescent="0.25">
      <c r="A474" s="86">
        <v>45342</v>
      </c>
      <c r="B474" s="85" t="s">
        <v>346</v>
      </c>
      <c r="C474" s="85" t="s">
        <v>461</v>
      </c>
      <c r="D474" s="85" t="s">
        <v>618</v>
      </c>
      <c r="E474" s="85">
        <v>5</v>
      </c>
      <c r="F474" s="85" t="s">
        <v>376</v>
      </c>
      <c r="G474" s="85" t="s">
        <v>212</v>
      </c>
      <c r="H474" s="170" t="s">
        <v>393</v>
      </c>
      <c r="I474" s="85" t="s">
        <v>344</v>
      </c>
      <c r="J474" s="87">
        <v>4</v>
      </c>
      <c r="K474" s="87">
        <v>5</v>
      </c>
      <c r="L474" s="88" t="str">
        <f>IF(G474="Fertilize",GOTO L474,"")</f>
        <v/>
      </c>
      <c r="M474" s="89" t="str">
        <f t="shared" si="107"/>
        <v/>
      </c>
      <c r="N474" s="85" t="str">
        <f>IF(G474="fertilize",GOTO N474,"")</f>
        <v/>
      </c>
      <c r="O474" s="89" t="str">
        <f t="shared" si="108"/>
        <v/>
      </c>
      <c r="P474" s="89" t="str">
        <f t="shared" si="109"/>
        <v/>
      </c>
      <c r="Q474" s="87" t="str">
        <f>IF(G474="compost",GOTO Q474,"")</f>
        <v/>
      </c>
      <c r="R474" s="88" t="str">
        <f>IF(G474="compost",GOTO R474,"")</f>
        <v/>
      </c>
      <c r="S474" s="85" t="str">
        <f>IF(G474="compost",GOTO S474,"")</f>
        <v/>
      </c>
      <c r="T474" s="85" t="str">
        <f>IF(G474="compost",GOTO T474,"")</f>
        <v/>
      </c>
      <c r="U474" s="85" t="str">
        <f>IF(G474="compost",GOTO U474,"")</f>
        <v/>
      </c>
      <c r="V474" s="85" t="str">
        <f>IF(G474="compost",GOTO V474,"")</f>
        <v/>
      </c>
      <c r="W474" s="85" t="str">
        <f>IF(G474="compost",GOTO W474,"")</f>
        <v/>
      </c>
      <c r="X474" s="170" t="str">
        <f>IF(G474="maintenance, garden",GOTO X474,IF(G474="Table",GOTO X474,IF(G474="maintenance, project",GOTO X474,"")))</f>
        <v/>
      </c>
      <c r="Y474" s="85" t="str">
        <f>IF(G474="Maintenance, garden",GOTO Y474,IF(G474="Table",GOTO Y474,IF(G474="maintenance, project",GOTO Y474,"")))</f>
        <v/>
      </c>
    </row>
    <row r="475" spans="1:25" s="85" customFormat="1" ht="19.5" customHeight="1" x14ac:dyDescent="0.25">
      <c r="A475" s="86">
        <v>45342</v>
      </c>
      <c r="B475" s="85" t="s">
        <v>346</v>
      </c>
      <c r="C475" s="85" t="s">
        <v>461</v>
      </c>
      <c r="D475" s="85" t="s">
        <v>618</v>
      </c>
      <c r="E475" s="85">
        <v>5</v>
      </c>
      <c r="F475" s="85" t="s">
        <v>376</v>
      </c>
      <c r="G475" s="85" t="s">
        <v>212</v>
      </c>
      <c r="H475" s="170" t="s">
        <v>256</v>
      </c>
      <c r="I475" s="85" t="s">
        <v>344</v>
      </c>
      <c r="J475" s="87">
        <v>2</v>
      </c>
      <c r="K475" s="87">
        <v>2</v>
      </c>
      <c r="L475" s="88" t="str">
        <f>IF(G475="Fertilize",GOTO L475,"")</f>
        <v/>
      </c>
      <c r="M475" s="89" t="str">
        <f t="shared" si="107"/>
        <v/>
      </c>
      <c r="N475" s="85" t="str">
        <f>IF(G475="fertilize",GOTO N475,"")</f>
        <v/>
      </c>
      <c r="O475" s="89" t="str">
        <f t="shared" si="108"/>
        <v/>
      </c>
      <c r="P475" s="89" t="str">
        <f t="shared" si="109"/>
        <v/>
      </c>
      <c r="Q475" s="87" t="str">
        <f>IF(G475="compost",GOTO Q475,"")</f>
        <v/>
      </c>
      <c r="R475" s="88" t="str">
        <f>IF(G475="compost",GOTO R475,"")</f>
        <v/>
      </c>
      <c r="S475" s="85" t="str">
        <f>IF(G475="compost",GOTO S475,"")</f>
        <v/>
      </c>
      <c r="T475" s="85" t="str">
        <f>IF(G475="compost",GOTO T475,"")</f>
        <v/>
      </c>
      <c r="U475" s="85" t="str">
        <f>IF(G475="compost",GOTO U475,"")</f>
        <v/>
      </c>
      <c r="V475" s="85" t="str">
        <f>IF(G475="compost",GOTO V475,"")</f>
        <v/>
      </c>
      <c r="W475" s="85" t="str">
        <f>IF(G475="compost",GOTO W475,"")</f>
        <v/>
      </c>
      <c r="X475" s="170" t="str">
        <f>IF(G475="maintenance, garden",GOTO X475,IF(G475="Table",GOTO X475,IF(G475="maintenance, project",GOTO X475,"")))</f>
        <v/>
      </c>
      <c r="Y475" s="85" t="str">
        <f>IF(G475="Maintenance, garden",GOTO Y475,IF(G475="Table",GOTO Y475,IF(G475="maintenance, project",GOTO Y475,"")))</f>
        <v/>
      </c>
    </row>
    <row r="476" spans="1:25" s="85" customFormat="1" ht="19.5" customHeight="1" x14ac:dyDescent="0.25">
      <c r="A476" s="86">
        <v>45344</v>
      </c>
      <c r="B476" s="85" t="s">
        <v>346</v>
      </c>
      <c r="C476" s="85" t="s">
        <v>399</v>
      </c>
      <c r="D476" s="85" t="s">
        <v>484</v>
      </c>
      <c r="E476" s="85">
        <v>5</v>
      </c>
      <c r="F476" s="85" t="s">
        <v>880</v>
      </c>
      <c r="G476" s="85" t="s">
        <v>226</v>
      </c>
      <c r="H476" s="170" t="str">
        <f>IF(A476="","",IF(G476="maintenance, garden","",IF(G476="maintenance, project","",IF(G476="compost","",GOTO I476))))</f>
        <v/>
      </c>
      <c r="I476" s="85" t="s">
        <v>388</v>
      </c>
      <c r="J476" s="87" t="str">
        <f>IF(G476="Harvest",GOTO J476,"")</f>
        <v/>
      </c>
      <c r="K476" s="87" t="str">
        <f>IF(G476="Harvest",GOTO K476,"")</f>
        <v/>
      </c>
      <c r="L476" s="88" t="str">
        <f>IF(G476="Fertilize",GOTO L476,"")</f>
        <v/>
      </c>
      <c r="M476" s="89" t="str">
        <f t="shared" si="105"/>
        <v/>
      </c>
      <c r="N476" s="85" t="str">
        <f>IF(G476="fertilize",GOTO N476,"")</f>
        <v/>
      </c>
      <c r="O476" s="89" t="str">
        <f t="shared" si="86"/>
        <v/>
      </c>
      <c r="P476" s="89" t="str">
        <f t="shared" si="106"/>
        <v/>
      </c>
      <c r="Q476" s="87" t="str">
        <f>IF(G476="compost",GOTO Q476,"")</f>
        <v/>
      </c>
      <c r="R476" s="88" t="str">
        <f>IF(G476="compost",GOTO R476,"")</f>
        <v/>
      </c>
      <c r="S476" s="85" t="str">
        <f>IF(G476="compost",GOTO S476,"")</f>
        <v/>
      </c>
      <c r="T476" s="85" t="str">
        <f>IF(G476="compost",GOTO T476,"")</f>
        <v/>
      </c>
      <c r="U476" s="85" t="str">
        <f>IF(G476="compost",GOTO U476,"")</f>
        <v/>
      </c>
      <c r="V476" s="85" t="str">
        <f>IF(G476="compost",GOTO V476,"")</f>
        <v/>
      </c>
      <c r="W476" s="85" t="str">
        <f>IF(G476="compost",GOTO W476,"")</f>
        <v/>
      </c>
      <c r="X476" s="170" t="s">
        <v>882</v>
      </c>
      <c r="Y476" s="85" t="s">
        <v>881</v>
      </c>
    </row>
    <row r="477" spans="1:25" s="85" customFormat="1" ht="19.5" customHeight="1" x14ac:dyDescent="0.25">
      <c r="A477" s="86">
        <v>45344</v>
      </c>
      <c r="B477" s="85" t="s">
        <v>346</v>
      </c>
      <c r="C477" s="85" t="s">
        <v>399</v>
      </c>
      <c r="D477" s="85" t="s">
        <v>532</v>
      </c>
      <c r="E477" s="85">
        <v>3</v>
      </c>
      <c r="F477" s="85" t="s">
        <v>883</v>
      </c>
      <c r="G477" s="85" t="s">
        <v>212</v>
      </c>
      <c r="H477" s="170" t="s">
        <v>498</v>
      </c>
      <c r="I477" s="85" t="s">
        <v>499</v>
      </c>
      <c r="J477" s="87">
        <v>1</v>
      </c>
      <c r="K477" s="87">
        <v>4</v>
      </c>
      <c r="L477" s="88" t="str">
        <f>IF(G477="Fertilize",GOTO L477,"")</f>
        <v/>
      </c>
      <c r="M477" s="89" t="str">
        <f t="shared" ref="M477:M484" si="110">IF(G477="Fertilize",A477+14,"")</f>
        <v/>
      </c>
      <c r="N477" s="85" t="str">
        <f>IF(G477="fertilize",GOTO N477,"")</f>
        <v/>
      </c>
      <c r="O477" s="89" t="str">
        <f t="shared" ref="O477:O484" si="111">IF(G477="Plant",H477,"")</f>
        <v/>
      </c>
      <c r="P477" s="89" t="str">
        <f t="shared" ref="P477:P484" si="112">IF(G477="Plant", A477+14,"")</f>
        <v/>
      </c>
      <c r="Q477" s="87" t="str">
        <f>IF(G477="compost",GOTO Q477,"")</f>
        <v/>
      </c>
      <c r="R477" s="88" t="str">
        <f>IF(G477="compost",GOTO R477,"")</f>
        <v/>
      </c>
      <c r="S477" s="85" t="str">
        <f>IF(G477="compost",GOTO S477,"")</f>
        <v/>
      </c>
      <c r="T477" s="85" t="str">
        <f>IF(G477="compost",GOTO T477,"")</f>
        <v/>
      </c>
      <c r="U477" s="85" t="str">
        <f>IF(G477="compost",GOTO U477,"")</f>
        <v/>
      </c>
      <c r="V477" s="85" t="str">
        <f>IF(G477="compost",GOTO V477,"")</f>
        <v/>
      </c>
      <c r="W477" s="85" t="str">
        <f>IF(G477="compost",GOTO W477,"")</f>
        <v/>
      </c>
      <c r="X477" s="170" t="str">
        <f>IF(G477="maintenance, garden",GOTO X477,IF(G477="Table",GOTO X477,IF(G477="maintenance, project",GOTO X477,"")))</f>
        <v/>
      </c>
      <c r="Y477" s="85" t="str">
        <f>IF(G477="Maintenance, garden",GOTO Y477,IF(G477="Table",GOTO Y477,IF(G477="maintenance, project",GOTO Y477,"")))</f>
        <v/>
      </c>
    </row>
    <row r="478" spans="1:25" s="85" customFormat="1" ht="19.5" customHeight="1" x14ac:dyDescent="0.25">
      <c r="A478" s="86">
        <v>45344</v>
      </c>
      <c r="B478" s="85" t="s">
        <v>346</v>
      </c>
      <c r="C478" s="85" t="s">
        <v>399</v>
      </c>
      <c r="D478" s="85" t="s">
        <v>532</v>
      </c>
      <c r="E478" s="85">
        <v>3</v>
      </c>
      <c r="F478" s="85" t="s">
        <v>883</v>
      </c>
      <c r="G478" s="85" t="s">
        <v>212</v>
      </c>
      <c r="H478" s="170" t="s">
        <v>547</v>
      </c>
      <c r="I478" s="85" t="s">
        <v>868</v>
      </c>
      <c r="J478" s="87">
        <v>12</v>
      </c>
      <c r="K478" s="87">
        <v>9</v>
      </c>
      <c r="L478" s="88" t="str">
        <f>IF(G478="Fertilize",GOTO L478,"")</f>
        <v/>
      </c>
      <c r="M478" s="89" t="str">
        <f t="shared" si="110"/>
        <v/>
      </c>
      <c r="N478" s="85" t="str">
        <f>IF(G478="fertilize",GOTO N478,"")</f>
        <v/>
      </c>
      <c r="O478" s="89" t="str">
        <f t="shared" si="111"/>
        <v/>
      </c>
      <c r="P478" s="89" t="str">
        <f t="shared" si="112"/>
        <v/>
      </c>
      <c r="Q478" s="87" t="str">
        <f>IF(G478="compost",GOTO Q478,"")</f>
        <v/>
      </c>
      <c r="R478" s="88" t="str">
        <f>IF(G478="compost",GOTO R478,"")</f>
        <v/>
      </c>
      <c r="S478" s="85" t="str">
        <f>IF(G478="compost",GOTO S478,"")</f>
        <v/>
      </c>
      <c r="T478" s="85" t="str">
        <f>IF(G478="compost",GOTO T478,"")</f>
        <v/>
      </c>
      <c r="U478" s="85" t="str">
        <f>IF(G478="compost",GOTO U478,"")</f>
        <v/>
      </c>
      <c r="V478" s="85" t="str">
        <f>IF(G478="compost",GOTO V478,"")</f>
        <v/>
      </c>
      <c r="W478" s="85" t="str">
        <f>IF(G478="compost",GOTO W478,"")</f>
        <v/>
      </c>
      <c r="X478" s="170" t="str">
        <f>IF(G478="maintenance, garden",GOTO X478,IF(G478="Table",GOTO X478,IF(G478="maintenance, project",GOTO X478,"")))</f>
        <v/>
      </c>
      <c r="Y478" s="85" t="str">
        <f>IF(G478="Maintenance, garden",GOTO Y478,IF(G478="Table",GOTO Y478,IF(G478="maintenance, project",GOTO Y478,"")))</f>
        <v/>
      </c>
    </row>
    <row r="479" spans="1:25" s="85" customFormat="1" ht="19.5" customHeight="1" x14ac:dyDescent="0.25">
      <c r="A479" s="86">
        <v>45344</v>
      </c>
      <c r="B479" s="85" t="s">
        <v>346</v>
      </c>
      <c r="C479" s="85" t="s">
        <v>399</v>
      </c>
      <c r="D479" s="85" t="s">
        <v>884</v>
      </c>
      <c r="E479" s="85">
        <v>1</v>
      </c>
      <c r="F479" s="85" t="s">
        <v>346</v>
      </c>
      <c r="G479" s="85" t="s">
        <v>373</v>
      </c>
      <c r="H479" s="170" t="str">
        <f>IF(A479="","",IF(G479="maintenance, garden","",IF(G479="maintenance, project","",IF(G479="compost","",GOTO I479))))</f>
        <v/>
      </c>
      <c r="I479" s="85" t="str">
        <f>IF(A479="","",IF(G479="compost","",GOTO I479))</f>
        <v/>
      </c>
      <c r="J479" s="87" t="str">
        <f>IF(G479="Harvest",GOTO J479,"")</f>
        <v/>
      </c>
      <c r="K479" s="87" t="str">
        <f>IF(G479="Harvest",GOTO K479,"")</f>
        <v/>
      </c>
      <c r="L479" s="88" t="str">
        <f>IF(G479="Fertilize",GOTO L479,"")</f>
        <v/>
      </c>
      <c r="M479" s="89" t="str">
        <f t="shared" si="110"/>
        <v/>
      </c>
      <c r="N479" s="85" t="str">
        <f>IF(G479="fertilize",GOTO N479,"")</f>
        <v/>
      </c>
      <c r="O479" s="89" t="str">
        <f t="shared" si="111"/>
        <v/>
      </c>
      <c r="P479" s="89" t="str">
        <f t="shared" si="112"/>
        <v/>
      </c>
      <c r="Q479" s="87" t="s">
        <v>885</v>
      </c>
      <c r="R479" s="88" t="s">
        <v>113</v>
      </c>
      <c r="S479" s="85">
        <v>0</v>
      </c>
      <c r="T479" s="85">
        <v>100</v>
      </c>
      <c r="U479" s="85">
        <v>60</v>
      </c>
      <c r="V479" s="85">
        <v>60</v>
      </c>
      <c r="W479" s="85" t="s">
        <v>886</v>
      </c>
      <c r="X479" s="170" t="str">
        <f>IF(G479="maintenance, garden",GOTO X479,IF(G479="Table",GOTO X479,IF(G479="maintenance, project",GOTO X479,"")))</f>
        <v/>
      </c>
      <c r="Y479" s="85" t="str">
        <f>IF(G479="Maintenance, garden",GOTO Y479,IF(G479="Table",GOTO Y479,IF(G479="maintenance, project",GOTO Y479,"")))</f>
        <v/>
      </c>
    </row>
    <row r="480" spans="1:25" s="85" customFormat="1" ht="19.5" customHeight="1" x14ac:dyDescent="0.25">
      <c r="A480" s="86">
        <v>45344</v>
      </c>
      <c r="B480" s="85" t="s">
        <v>346</v>
      </c>
      <c r="C480" s="85" t="s">
        <v>399</v>
      </c>
      <c r="D480" s="85" t="s">
        <v>527</v>
      </c>
      <c r="E480" s="85">
        <v>2</v>
      </c>
      <c r="F480" s="85" t="s">
        <v>463</v>
      </c>
      <c r="G480" s="85" t="s">
        <v>114</v>
      </c>
      <c r="H480" s="170" t="s">
        <v>887</v>
      </c>
      <c r="I480" s="85" t="s">
        <v>466</v>
      </c>
      <c r="J480" s="87" t="str">
        <f>IF(G480="Harvest",GOTO J480,"")</f>
        <v/>
      </c>
      <c r="K480" s="87" t="str">
        <f>IF(G480="Harvest",GOTO K480,"")</f>
        <v/>
      </c>
      <c r="L480" s="88" t="str">
        <f>IF(G480="Fertilize",GOTO L480,"")</f>
        <v/>
      </c>
      <c r="M480" s="89" t="str">
        <f t="shared" si="110"/>
        <v/>
      </c>
      <c r="N480" s="85" t="str">
        <f>IF(G480="fertilize",GOTO N480,"")</f>
        <v/>
      </c>
      <c r="O480" s="89" t="str">
        <f t="shared" si="111"/>
        <v>Irish potato</v>
      </c>
      <c r="P480" s="89">
        <f t="shared" si="112"/>
        <v>45358</v>
      </c>
      <c r="Q480" s="87" t="str">
        <f>IF(G480="compost",GOTO Q480,"")</f>
        <v/>
      </c>
      <c r="R480" s="88" t="str">
        <f>IF(G480="compost",GOTO R480,"")</f>
        <v/>
      </c>
      <c r="S480" s="85" t="str">
        <f>IF(G480="compost",GOTO S480,"")</f>
        <v/>
      </c>
      <c r="T480" s="85" t="str">
        <f>IF(G480="compost",GOTO T480,"")</f>
        <v/>
      </c>
      <c r="U480" s="85" t="str">
        <f>IF(G480="compost",GOTO U480,"")</f>
        <v/>
      </c>
      <c r="V480" s="85" t="str">
        <f>IF(G480="compost",GOTO V480,"")</f>
        <v/>
      </c>
      <c r="W480" s="85" t="str">
        <f>IF(G480="compost",GOTO W480,"")</f>
        <v/>
      </c>
      <c r="X480" s="170" t="s">
        <v>889</v>
      </c>
      <c r="Y480" s="85" t="s">
        <v>888</v>
      </c>
    </row>
    <row r="481" spans="1:25" s="85" customFormat="1" ht="19.5" customHeight="1" x14ac:dyDescent="0.25">
      <c r="A481" s="86">
        <v>45344</v>
      </c>
      <c r="B481" s="85" t="s">
        <v>346</v>
      </c>
      <c r="C481" s="85" t="s">
        <v>399</v>
      </c>
      <c r="D481" s="85" t="s">
        <v>410</v>
      </c>
      <c r="E481" s="85">
        <v>4</v>
      </c>
      <c r="F481" s="85" t="s">
        <v>376</v>
      </c>
      <c r="G481" s="85" t="s">
        <v>212</v>
      </c>
      <c r="H481" s="170" t="s">
        <v>393</v>
      </c>
      <c r="I481" s="85" t="s">
        <v>344</v>
      </c>
      <c r="J481" s="87">
        <v>2</v>
      </c>
      <c r="K481" s="87">
        <v>3</v>
      </c>
      <c r="L481" s="88" t="str">
        <f>IF(G481="Fertilize",GOTO L481,"")</f>
        <v/>
      </c>
      <c r="M481" s="89" t="str">
        <f t="shared" si="110"/>
        <v/>
      </c>
      <c r="N481" s="85" t="str">
        <f>IF(G481="fertilize",GOTO N481,"")</f>
        <v/>
      </c>
      <c r="O481" s="89" t="str">
        <f t="shared" si="111"/>
        <v/>
      </c>
      <c r="P481" s="89" t="str">
        <f t="shared" si="112"/>
        <v/>
      </c>
      <c r="Q481" s="87" t="str">
        <f>IF(G481="compost",GOTO Q481,"")</f>
        <v/>
      </c>
      <c r="R481" s="88" t="str">
        <f>IF(G481="compost",GOTO R481,"")</f>
        <v/>
      </c>
      <c r="S481" s="85" t="str">
        <f>IF(G481="compost",GOTO S481,"")</f>
        <v/>
      </c>
      <c r="T481" s="85" t="str">
        <f>IF(G481="compost",GOTO T481,"")</f>
        <v/>
      </c>
      <c r="U481" s="85" t="str">
        <f>IF(G481="compost",GOTO U481,"")</f>
        <v/>
      </c>
      <c r="V481" s="85" t="str">
        <f>IF(G481="compost",GOTO V481,"")</f>
        <v/>
      </c>
      <c r="W481" s="85" t="str">
        <f>IF(G481="compost",GOTO W481,"")</f>
        <v/>
      </c>
      <c r="X481" s="170" t="str">
        <f>IF(G481="maintenance, garden",GOTO X481,IF(G481="Table",GOTO X481,IF(G481="maintenance, project",GOTO X481,"")))</f>
        <v/>
      </c>
      <c r="Y481" s="85" t="str">
        <f>IF(G481="Maintenance, garden",GOTO Y481,IF(G481="Table",GOTO Y481,IF(G481="maintenance, project",GOTO Y481,"")))</f>
        <v/>
      </c>
    </row>
    <row r="482" spans="1:25" s="85" customFormat="1" ht="19.5" customHeight="1" x14ac:dyDescent="0.25">
      <c r="A482" s="86">
        <v>45344</v>
      </c>
      <c r="B482" s="85" t="s">
        <v>346</v>
      </c>
      <c r="C482" s="85" t="s">
        <v>399</v>
      </c>
      <c r="D482" s="85" t="s">
        <v>410</v>
      </c>
      <c r="E482" s="85">
        <v>4</v>
      </c>
      <c r="F482" s="85" t="s">
        <v>376</v>
      </c>
      <c r="G482" s="85" t="s">
        <v>212</v>
      </c>
      <c r="H482" s="170" t="s">
        <v>604</v>
      </c>
      <c r="I482" s="85" t="s">
        <v>450</v>
      </c>
      <c r="J482" s="87">
        <v>5</v>
      </c>
      <c r="K482" s="87">
        <v>12</v>
      </c>
      <c r="L482" s="88" t="str">
        <f>IF(G482="Fertilize",GOTO L482,"")</f>
        <v/>
      </c>
      <c r="M482" s="89" t="str">
        <f t="shared" si="110"/>
        <v/>
      </c>
      <c r="N482" s="85" t="str">
        <f>IF(G482="fertilize",GOTO N482,"")</f>
        <v/>
      </c>
      <c r="O482" s="89" t="str">
        <f t="shared" si="111"/>
        <v/>
      </c>
      <c r="P482" s="89" t="str">
        <f t="shared" si="112"/>
        <v/>
      </c>
      <c r="Q482" s="87" t="str">
        <f>IF(G482="compost",GOTO Q482,"")</f>
        <v/>
      </c>
      <c r="R482" s="88" t="str">
        <f>IF(G482="compost",GOTO R482,"")</f>
        <v/>
      </c>
      <c r="S482" s="85" t="str">
        <f>IF(G482="compost",GOTO S482,"")</f>
        <v/>
      </c>
      <c r="T482" s="85" t="str">
        <f>IF(G482="compost",GOTO T482,"")</f>
        <v/>
      </c>
      <c r="U482" s="85" t="str">
        <f>IF(G482="compost",GOTO U482,"")</f>
        <v/>
      </c>
      <c r="V482" s="85" t="str">
        <f>IF(G482="compost",GOTO V482,"")</f>
        <v/>
      </c>
      <c r="W482" s="85" t="str">
        <f>IF(G482="compost",GOTO W482,"")</f>
        <v/>
      </c>
      <c r="X482" s="170" t="str">
        <f>IF(G482="maintenance, garden",GOTO X482,IF(G482="Table",GOTO X482,IF(G482="maintenance, project",GOTO X482,"")))</f>
        <v/>
      </c>
      <c r="Y482" s="85" t="str">
        <f>IF(G482="Maintenance, garden",GOTO Y482,IF(G482="Table",GOTO Y482,IF(G482="maintenance, project",GOTO Y482,"")))</f>
        <v/>
      </c>
    </row>
    <row r="483" spans="1:25" s="85" customFormat="1" ht="19.5" customHeight="1" x14ac:dyDescent="0.25">
      <c r="A483" s="86">
        <v>45344</v>
      </c>
      <c r="B483" s="85" t="s">
        <v>346</v>
      </c>
      <c r="C483" s="85" t="s">
        <v>399</v>
      </c>
      <c r="D483" s="85" t="s">
        <v>890</v>
      </c>
      <c r="E483" s="85">
        <v>6</v>
      </c>
      <c r="F483" s="85" t="s">
        <v>806</v>
      </c>
      <c r="G483" s="85" t="s">
        <v>212</v>
      </c>
      <c r="H483" s="170" t="s">
        <v>256</v>
      </c>
      <c r="I483" s="85" t="s">
        <v>891</v>
      </c>
      <c r="J483" s="87">
        <v>13</v>
      </c>
      <c r="K483" s="87">
        <v>11</v>
      </c>
      <c r="L483" s="88" t="str">
        <f>IF(G483="Fertilize",GOTO L483,"")</f>
        <v/>
      </c>
      <c r="M483" s="89" t="str">
        <f t="shared" si="110"/>
        <v/>
      </c>
      <c r="N483" s="85" t="str">
        <f>IF(G483="fertilize",GOTO N483,"")</f>
        <v/>
      </c>
      <c r="O483" s="89" t="str">
        <f t="shared" si="111"/>
        <v/>
      </c>
      <c r="P483" s="89" t="str">
        <f t="shared" si="112"/>
        <v/>
      </c>
      <c r="Q483" s="87" t="str">
        <f>IF(G483="compost",GOTO Q483,"")</f>
        <v/>
      </c>
      <c r="R483" s="88" t="str">
        <f>IF(G483="compost",GOTO R483,"")</f>
        <v/>
      </c>
      <c r="S483" s="85" t="str">
        <f>IF(G483="compost",GOTO S483,"")</f>
        <v/>
      </c>
      <c r="T483" s="85" t="str">
        <f>IF(G483="compost",GOTO T483,"")</f>
        <v/>
      </c>
      <c r="U483" s="85" t="str">
        <f>IF(G483="compost",GOTO U483,"")</f>
        <v/>
      </c>
      <c r="V483" s="85" t="str">
        <f>IF(G483="compost",GOTO V483,"")</f>
        <v/>
      </c>
      <c r="W483" s="85" t="str">
        <f>IF(G483="compost",GOTO W483,"")</f>
        <v/>
      </c>
      <c r="X483" s="170" t="str">
        <f>IF(G483="maintenance, garden",GOTO X483,IF(G483="Table",GOTO X483,IF(G483="maintenance, project",GOTO X483,"")))</f>
        <v/>
      </c>
      <c r="Y483" s="85" t="str">
        <f>IF(G483="Maintenance, garden",GOTO Y483,IF(G483="Table",GOTO Y483,IF(G483="maintenance, project",GOTO Y483,"")))</f>
        <v/>
      </c>
    </row>
    <row r="484" spans="1:25" s="85" customFormat="1" ht="19.5" customHeight="1" x14ac:dyDescent="0.25">
      <c r="A484" s="86">
        <v>45344</v>
      </c>
      <c r="B484" s="85" t="s">
        <v>346</v>
      </c>
      <c r="C484" s="85" t="s">
        <v>399</v>
      </c>
      <c r="D484" s="85" t="s">
        <v>890</v>
      </c>
      <c r="E484" s="85">
        <v>6</v>
      </c>
      <c r="F484" s="85" t="s">
        <v>806</v>
      </c>
      <c r="G484" s="85" t="s">
        <v>212</v>
      </c>
      <c r="H484" s="170" t="s">
        <v>892</v>
      </c>
      <c r="I484" s="85" t="s">
        <v>405</v>
      </c>
      <c r="J484" s="87">
        <v>12</v>
      </c>
      <c r="K484" s="87">
        <v>0</v>
      </c>
      <c r="L484" s="88" t="str">
        <f>IF(G484="Fertilize",GOTO L484,"")</f>
        <v/>
      </c>
      <c r="M484" s="89" t="str">
        <f t="shared" si="110"/>
        <v/>
      </c>
      <c r="N484" s="85" t="str">
        <f>IF(G484="fertilize",GOTO N484,"")</f>
        <v/>
      </c>
      <c r="O484" s="89" t="str">
        <f t="shared" si="111"/>
        <v/>
      </c>
      <c r="P484" s="89" t="str">
        <f t="shared" si="112"/>
        <v/>
      </c>
      <c r="Q484" s="87" t="str">
        <f>IF(G484="compost",GOTO Q484,"")</f>
        <v/>
      </c>
      <c r="R484" s="88" t="str">
        <f>IF(G484="compost",GOTO R484,"")</f>
        <v/>
      </c>
      <c r="S484" s="85" t="str">
        <f>IF(G484="compost",GOTO S484,"")</f>
        <v/>
      </c>
      <c r="T484" s="85" t="str">
        <f>IF(G484="compost",GOTO T484,"")</f>
        <v/>
      </c>
      <c r="U484" s="85" t="str">
        <f>IF(G484="compost",GOTO U484,"")</f>
        <v/>
      </c>
      <c r="V484" s="85" t="str">
        <f>IF(G484="compost",GOTO V484,"")</f>
        <v/>
      </c>
      <c r="W484" s="85" t="str">
        <f>IF(G484="compost",GOTO W484,"")</f>
        <v/>
      </c>
      <c r="X484" s="170" t="str">
        <f>IF(G484="maintenance, garden",GOTO X484,IF(G484="Table",GOTO X484,IF(G484="maintenance, project",GOTO X484,"")))</f>
        <v/>
      </c>
      <c r="Y484" s="85" t="str">
        <f>IF(G484="Maintenance, garden",GOTO Y484,IF(G484="Table",GOTO Y484,IF(G484="maintenance, project",GOTO Y484,"")))</f>
        <v/>
      </c>
    </row>
    <row r="485" spans="1:25" s="85" customFormat="1" ht="19.5" customHeight="1" x14ac:dyDescent="0.25">
      <c r="A485" s="86">
        <v>45344</v>
      </c>
      <c r="B485" s="85" t="s">
        <v>376</v>
      </c>
      <c r="C485" s="85" t="s">
        <v>399</v>
      </c>
      <c r="D485" s="85" t="s">
        <v>792</v>
      </c>
      <c r="E485" s="85">
        <v>1</v>
      </c>
      <c r="F485" s="85" t="s">
        <v>346</v>
      </c>
      <c r="G485" s="85" t="s">
        <v>373</v>
      </c>
      <c r="H485" s="170" t="str">
        <f>IF(A485="","",IF(G485="maintenance, garden","",IF(G485="maintenance, project","",IF(G485="compost","",GOTO I485))))</f>
        <v/>
      </c>
      <c r="I485" s="85" t="str">
        <f>IF(A485="","",IF(G485="compost","",GOTO I485))</f>
        <v/>
      </c>
      <c r="J485" s="87" t="str">
        <f>IF(G485="Harvest",GOTO J485,"")</f>
        <v/>
      </c>
      <c r="K485" s="87" t="str">
        <f>IF(G485="Harvest",GOTO K485,"")</f>
        <v/>
      </c>
      <c r="L485" s="88" t="str">
        <f>IF(G485="Fertilize",GOTO L485,"")</f>
        <v/>
      </c>
      <c r="M485" s="89" t="str">
        <f t="shared" si="105"/>
        <v/>
      </c>
      <c r="N485" s="85" t="str">
        <f>IF(G485="fertilize",GOTO N485,"")</f>
        <v/>
      </c>
      <c r="O485" s="89" t="str">
        <f t="shared" si="86"/>
        <v/>
      </c>
      <c r="P485" s="89" t="str">
        <f t="shared" si="106"/>
        <v/>
      </c>
      <c r="Q485" s="87">
        <v>80</v>
      </c>
      <c r="R485" s="88" t="s">
        <v>113</v>
      </c>
      <c r="S485" s="85">
        <v>0</v>
      </c>
      <c r="T485" s="85">
        <v>110</v>
      </c>
      <c r="U485" s="85">
        <v>90</v>
      </c>
      <c r="V485" s="85">
        <v>60</v>
      </c>
      <c r="W485" s="85" t="s">
        <v>893</v>
      </c>
      <c r="X485" s="170" t="str">
        <f>IF(G485="maintenance, garden",GOTO X485,IF(G485="Table",GOTO X485,IF(G485="maintenance, project",GOTO X485,"")))</f>
        <v/>
      </c>
      <c r="Y485" s="85" t="str">
        <f>IF(G485="Maintenance, garden",GOTO Y485,IF(G485="Table",GOTO Y485,IF(G485="maintenance, project",GOTO Y485,"")))</f>
        <v/>
      </c>
    </row>
    <row r="486" spans="1:25" s="85" customFormat="1" ht="19.5" customHeight="1" x14ac:dyDescent="0.25">
      <c r="A486" s="86">
        <v>45344</v>
      </c>
      <c r="B486" s="85" t="s">
        <v>376</v>
      </c>
      <c r="C486" s="85" t="s">
        <v>399</v>
      </c>
      <c r="D486" s="85" t="s">
        <v>494</v>
      </c>
      <c r="E486" s="85">
        <v>2</v>
      </c>
      <c r="F486" s="85" t="s">
        <v>583</v>
      </c>
      <c r="G486" s="85" t="s">
        <v>212</v>
      </c>
      <c r="H486" s="170" t="s">
        <v>894</v>
      </c>
      <c r="I486" s="85" t="s">
        <v>388</v>
      </c>
      <c r="J486" s="87" t="s">
        <v>113</v>
      </c>
      <c r="K486" s="87" t="s">
        <v>113</v>
      </c>
      <c r="L486" s="88" t="str">
        <f>IF(G486="Fertilize",GOTO L486,"")</f>
        <v/>
      </c>
      <c r="M486" s="89" t="str">
        <f t="shared" ref="M486:M491" si="113">IF(G486="Fertilize",A486+14,"")</f>
        <v/>
      </c>
      <c r="N486" s="85" t="str">
        <f>IF(G486="fertilize",GOTO N486,"")</f>
        <v/>
      </c>
      <c r="O486" s="89" t="str">
        <f t="shared" ref="O486:O491" si="114">IF(G486="Plant",H486,"")</f>
        <v/>
      </c>
      <c r="P486" s="89" t="str">
        <f t="shared" ref="P486:P491" si="115">IF(G486="Plant", A486+14,"")</f>
        <v/>
      </c>
      <c r="Q486" s="87" t="str">
        <f>IF(G486="compost",GOTO Q486,"")</f>
        <v/>
      </c>
      <c r="R486" s="88" t="str">
        <f>IF(G486="compost",GOTO R486,"")</f>
        <v/>
      </c>
      <c r="S486" s="85" t="str">
        <f>IF(G486="compost",GOTO S486,"")</f>
        <v/>
      </c>
      <c r="T486" s="85" t="str">
        <f>IF(G486="compost",GOTO T486,"")</f>
        <v/>
      </c>
      <c r="U486" s="85" t="str">
        <f>IF(G486="compost",GOTO U486,"")</f>
        <v/>
      </c>
      <c r="V486" s="85" t="str">
        <f>IF(G486="compost",GOTO V486,"")</f>
        <v/>
      </c>
      <c r="W486" s="85" t="str">
        <f>IF(G486="compost",GOTO W486,"")</f>
        <v/>
      </c>
      <c r="X486" s="170" t="str">
        <f>IF(G486="maintenance, garden",GOTO X486,IF(G486="Table",GOTO X486,IF(G486="maintenance, project",GOTO X486,"")))</f>
        <v/>
      </c>
      <c r="Y486" s="85" t="str">
        <f>IF(G486="Maintenance, garden",GOTO Y486,IF(G486="Table",GOTO Y486,IF(G486="maintenance, project",GOTO Y486,"")))</f>
        <v/>
      </c>
    </row>
    <row r="487" spans="1:25" s="85" customFormat="1" ht="19.5" customHeight="1" x14ac:dyDescent="0.25">
      <c r="A487" s="86">
        <v>45344</v>
      </c>
      <c r="B487" s="85" t="s">
        <v>376</v>
      </c>
      <c r="C487" s="85" t="s">
        <v>399</v>
      </c>
      <c r="D487" s="85" t="s">
        <v>501</v>
      </c>
      <c r="E487" s="85">
        <v>5</v>
      </c>
      <c r="F487" s="85" t="s">
        <v>895</v>
      </c>
      <c r="G487" s="85" t="s">
        <v>114</v>
      </c>
      <c r="H487" s="170" t="s">
        <v>887</v>
      </c>
      <c r="I487" s="85" t="s">
        <v>466</v>
      </c>
      <c r="J487" s="87" t="str">
        <f>IF(G487="Harvest",GOTO J487,"")</f>
        <v/>
      </c>
      <c r="K487" s="87" t="str">
        <f>IF(G487="Harvest",GOTO K487,"")</f>
        <v/>
      </c>
      <c r="L487" s="88" t="str">
        <f>IF(G487="Fertilize",GOTO L487,"")</f>
        <v/>
      </c>
      <c r="M487" s="89" t="str">
        <f t="shared" si="113"/>
        <v/>
      </c>
      <c r="N487" s="85" t="str">
        <f>IF(G487="fertilize",GOTO N487,"")</f>
        <v/>
      </c>
      <c r="O487" s="89" t="str">
        <f t="shared" si="114"/>
        <v>Irish potato</v>
      </c>
      <c r="P487" s="89">
        <f t="shared" si="115"/>
        <v>45358</v>
      </c>
      <c r="Q487" s="87" t="str">
        <f>IF(G487="compost",GOTO Q487,"")</f>
        <v/>
      </c>
      <c r="R487" s="88" t="str">
        <f>IF(G487="compost",GOTO R487,"")</f>
        <v/>
      </c>
      <c r="S487" s="85" t="str">
        <f>IF(G487="compost",GOTO S487,"")</f>
        <v/>
      </c>
      <c r="T487" s="85" t="str">
        <f>IF(G487="compost",GOTO T487,"")</f>
        <v/>
      </c>
      <c r="U487" s="85" t="str">
        <f>IF(G487="compost",GOTO U487,"")</f>
        <v/>
      </c>
      <c r="V487" s="85" t="str">
        <f>IF(G487="compost",GOTO V487,"")</f>
        <v/>
      </c>
      <c r="W487" s="85" t="str">
        <f>IF(G487="compost",GOTO W487,"")</f>
        <v/>
      </c>
      <c r="X487" s="170" t="s">
        <v>896</v>
      </c>
      <c r="Y487" s="85" t="s">
        <v>888</v>
      </c>
    </row>
    <row r="488" spans="1:25" s="85" customFormat="1" ht="19.5" customHeight="1" x14ac:dyDescent="0.25">
      <c r="A488" s="86">
        <v>45344</v>
      </c>
      <c r="B488" s="85" t="s">
        <v>376</v>
      </c>
      <c r="C488" s="85" t="s">
        <v>399</v>
      </c>
      <c r="D488" s="85" t="s">
        <v>430</v>
      </c>
      <c r="E488" s="85">
        <v>3</v>
      </c>
      <c r="F488" s="85" t="s">
        <v>806</v>
      </c>
      <c r="G488" s="85" t="s">
        <v>212</v>
      </c>
      <c r="H488" s="170" t="s">
        <v>393</v>
      </c>
      <c r="I488" s="85" t="s">
        <v>344</v>
      </c>
      <c r="J488" s="87">
        <v>3</v>
      </c>
      <c r="K488" s="87">
        <v>0</v>
      </c>
      <c r="L488" s="88" t="str">
        <f>IF(G488="Fertilize",GOTO L488,"")</f>
        <v/>
      </c>
      <c r="M488" s="89" t="str">
        <f t="shared" si="113"/>
        <v/>
      </c>
      <c r="N488" s="85" t="str">
        <f>IF(G488="fertilize",GOTO N488,"")</f>
        <v/>
      </c>
      <c r="O488" s="89" t="str">
        <f t="shared" si="114"/>
        <v/>
      </c>
      <c r="P488" s="89" t="str">
        <f t="shared" si="115"/>
        <v/>
      </c>
      <c r="Q488" s="87" t="str">
        <f>IF(G488="compost",GOTO Q488,"")</f>
        <v/>
      </c>
      <c r="R488" s="88" t="str">
        <f>IF(G488="compost",GOTO R488,"")</f>
        <v/>
      </c>
      <c r="S488" s="85" t="str">
        <f>IF(G488="compost",GOTO S488,"")</f>
        <v/>
      </c>
      <c r="T488" s="85" t="str">
        <f>IF(G488="compost",GOTO T488,"")</f>
        <v/>
      </c>
      <c r="U488" s="85" t="str">
        <f>IF(G488="compost",GOTO U488,"")</f>
        <v/>
      </c>
      <c r="V488" s="85" t="str">
        <f>IF(G488="compost",GOTO V488,"")</f>
        <v/>
      </c>
      <c r="W488" s="85" t="str">
        <f>IF(G488="compost",GOTO W488,"")</f>
        <v/>
      </c>
      <c r="X488" s="170" t="str">
        <f>IF(G488="maintenance, garden",GOTO X488,IF(G488="Table",GOTO X488,IF(G488="maintenance, project",GOTO X488,"")))</f>
        <v/>
      </c>
      <c r="Y488" s="85" t="str">
        <f>IF(G488="Maintenance, garden",GOTO Y488,IF(G488="Table",GOTO Y488,IF(G488="maintenance, project",GOTO Y488,"")))</f>
        <v/>
      </c>
    </row>
    <row r="489" spans="1:25" s="85" customFormat="1" ht="19.5" customHeight="1" x14ac:dyDescent="0.25">
      <c r="A489" s="86">
        <v>45344</v>
      </c>
      <c r="B489" s="85" t="s">
        <v>376</v>
      </c>
      <c r="C489" s="85" t="s">
        <v>399</v>
      </c>
      <c r="D489" s="85" t="s">
        <v>431</v>
      </c>
      <c r="E489" s="85">
        <v>4</v>
      </c>
      <c r="F489" s="85" t="s">
        <v>468</v>
      </c>
      <c r="G489" s="85" t="s">
        <v>212</v>
      </c>
      <c r="H489" s="170" t="s">
        <v>424</v>
      </c>
      <c r="I489" s="85" t="s">
        <v>344</v>
      </c>
      <c r="J489" s="87">
        <v>1</v>
      </c>
      <c r="K489" s="87">
        <v>12</v>
      </c>
      <c r="L489" s="88" t="str">
        <f>IF(G489="Fertilize",GOTO L489,"")</f>
        <v/>
      </c>
      <c r="M489" s="89" t="str">
        <f t="shared" si="113"/>
        <v/>
      </c>
      <c r="N489" s="85" t="str">
        <f>IF(G489="fertilize",GOTO N489,"")</f>
        <v/>
      </c>
      <c r="O489" s="89" t="str">
        <f t="shared" si="114"/>
        <v/>
      </c>
      <c r="P489" s="89" t="str">
        <f t="shared" si="115"/>
        <v/>
      </c>
      <c r="Q489" s="87" t="str">
        <f>IF(G489="compost",GOTO Q489,"")</f>
        <v/>
      </c>
      <c r="R489" s="88" t="str">
        <f>IF(G489="compost",GOTO R489,"")</f>
        <v/>
      </c>
      <c r="S489" s="85" t="str">
        <f>IF(G489="compost",GOTO S489,"")</f>
        <v/>
      </c>
      <c r="T489" s="85" t="str">
        <f>IF(G489="compost",GOTO T489,"")</f>
        <v/>
      </c>
      <c r="U489" s="85" t="str">
        <f>IF(G489="compost",GOTO U489,"")</f>
        <v/>
      </c>
      <c r="V489" s="85" t="str">
        <f>IF(G489="compost",GOTO V489,"")</f>
        <v/>
      </c>
      <c r="W489" s="85" t="str">
        <f>IF(G489="compost",GOTO W489,"")</f>
        <v/>
      </c>
      <c r="X489" s="170" t="str">
        <f>IF(G489="maintenance, garden",GOTO X489,IF(G489="Table",GOTO X489,IF(G489="maintenance, project",GOTO X489,"")))</f>
        <v/>
      </c>
      <c r="Y489" s="85" t="str">
        <f>IF(G489="Maintenance, garden",GOTO Y489,IF(G489="Table",GOTO Y489,IF(G489="maintenance, project",GOTO Y489,"")))</f>
        <v/>
      </c>
    </row>
    <row r="490" spans="1:25" s="85" customFormat="1" ht="19.5" customHeight="1" x14ac:dyDescent="0.25">
      <c r="A490" s="86">
        <v>45344</v>
      </c>
      <c r="B490" s="85" t="s">
        <v>376</v>
      </c>
      <c r="C490" s="85" t="s">
        <v>399</v>
      </c>
      <c r="D490" s="85" t="s">
        <v>431</v>
      </c>
      <c r="E490" s="85">
        <v>4</v>
      </c>
      <c r="F490" s="85" t="s">
        <v>468</v>
      </c>
      <c r="G490" s="85" t="s">
        <v>212</v>
      </c>
      <c r="H490" s="170" t="s">
        <v>546</v>
      </c>
      <c r="I490" s="85" t="s">
        <v>713</v>
      </c>
      <c r="J490" s="87">
        <v>0</v>
      </c>
      <c r="K490" s="87">
        <v>8</v>
      </c>
      <c r="L490" s="88" t="str">
        <f>IF(G490="Fertilize",GOTO L490,"")</f>
        <v/>
      </c>
      <c r="M490" s="89" t="str">
        <f t="shared" si="113"/>
        <v/>
      </c>
      <c r="N490" s="85" t="str">
        <f>IF(G490="fertilize",GOTO N490,"")</f>
        <v/>
      </c>
      <c r="O490" s="89" t="str">
        <f t="shared" si="114"/>
        <v/>
      </c>
      <c r="P490" s="89" t="str">
        <f t="shared" si="115"/>
        <v/>
      </c>
      <c r="Q490" s="87" t="str">
        <f>IF(G490="compost",GOTO Q490,"")</f>
        <v/>
      </c>
      <c r="R490" s="88" t="str">
        <f>IF(G490="compost",GOTO R490,"")</f>
        <v/>
      </c>
      <c r="S490" s="85" t="str">
        <f>IF(G490="compost",GOTO S490,"")</f>
        <v/>
      </c>
      <c r="T490" s="85" t="str">
        <f>IF(G490="compost",GOTO T490,"")</f>
        <v/>
      </c>
      <c r="U490" s="85" t="str">
        <f>IF(G490="compost",GOTO U490,"")</f>
        <v/>
      </c>
      <c r="V490" s="85" t="str">
        <f>IF(G490="compost",GOTO V490,"")</f>
        <v/>
      </c>
      <c r="W490" s="85" t="str">
        <f>IF(G490="compost",GOTO W490,"")</f>
        <v/>
      </c>
      <c r="X490" s="170" t="str">
        <f>IF(G490="maintenance, garden",GOTO X490,IF(G490="Table",GOTO X490,IF(G490="maintenance, project",GOTO X490,"")))</f>
        <v/>
      </c>
      <c r="Y490" s="85" t="str">
        <f>IF(G490="Maintenance, garden",GOTO Y490,IF(G490="Table",GOTO Y490,IF(G490="maintenance, project",GOTO Y490,"")))</f>
        <v/>
      </c>
    </row>
    <row r="491" spans="1:25" s="85" customFormat="1" ht="19.5" customHeight="1" x14ac:dyDescent="0.25">
      <c r="A491" s="86">
        <v>45344</v>
      </c>
      <c r="B491" s="85" t="s">
        <v>376</v>
      </c>
      <c r="C491" s="85" t="s">
        <v>399</v>
      </c>
      <c r="D491" s="85" t="s">
        <v>577</v>
      </c>
      <c r="E491" s="85">
        <v>6</v>
      </c>
      <c r="F491" s="85" t="s">
        <v>376</v>
      </c>
      <c r="G491" s="85" t="s">
        <v>212</v>
      </c>
      <c r="H491" s="170" t="s">
        <v>404</v>
      </c>
      <c r="I491" s="85" t="s">
        <v>897</v>
      </c>
      <c r="J491" s="87">
        <v>7</v>
      </c>
      <c r="K491" s="87">
        <v>19</v>
      </c>
      <c r="L491" s="88" t="str">
        <f>IF(G491="Fertilize",GOTO L491,"")</f>
        <v/>
      </c>
      <c r="M491" s="89" t="str">
        <f t="shared" si="113"/>
        <v/>
      </c>
      <c r="N491" s="85" t="str">
        <f>IF(G491="fertilize",GOTO N491,"")</f>
        <v/>
      </c>
      <c r="O491" s="89" t="str">
        <f t="shared" si="114"/>
        <v/>
      </c>
      <c r="P491" s="89" t="str">
        <f t="shared" si="115"/>
        <v/>
      </c>
      <c r="Q491" s="87" t="str">
        <f>IF(G491="compost",GOTO Q491,"")</f>
        <v/>
      </c>
      <c r="R491" s="88" t="str">
        <f>IF(G491="compost",GOTO R491,"")</f>
        <v/>
      </c>
      <c r="S491" s="85" t="str">
        <f>IF(G491="compost",GOTO S491,"")</f>
        <v/>
      </c>
      <c r="T491" s="85" t="str">
        <f>IF(G491="compost",GOTO T491,"")</f>
        <v/>
      </c>
      <c r="U491" s="85" t="str">
        <f>IF(G491="compost",GOTO U491,"")</f>
        <v/>
      </c>
      <c r="V491" s="85" t="str">
        <f>IF(G491="compost",GOTO V491,"")</f>
        <v/>
      </c>
      <c r="W491" s="85" t="str">
        <f>IF(G491="compost",GOTO W491,"")</f>
        <v/>
      </c>
      <c r="X491" s="170" t="str">
        <f>IF(G491="maintenance, garden",GOTO X491,IF(G491="Table",GOTO X491,IF(G491="maintenance, project",GOTO X491,"")))</f>
        <v/>
      </c>
      <c r="Y491" s="85" t="str">
        <f>IF(G491="Maintenance, garden",GOTO Y491,IF(G491="Table",GOTO Y491,IF(G491="maintenance, project",GOTO Y491,"")))</f>
        <v/>
      </c>
    </row>
    <row r="492" spans="1:25" s="85" customFormat="1" ht="19.5" customHeight="1" x14ac:dyDescent="0.25">
      <c r="A492" s="86">
        <v>45344</v>
      </c>
      <c r="B492" s="85" t="s">
        <v>376</v>
      </c>
      <c r="C492" s="85" t="s">
        <v>399</v>
      </c>
      <c r="D492" s="85" t="s">
        <v>577</v>
      </c>
      <c r="E492" s="85">
        <v>6</v>
      </c>
      <c r="F492" s="85" t="s">
        <v>376</v>
      </c>
      <c r="G492" s="85" t="s">
        <v>212</v>
      </c>
      <c r="H492" s="170" t="s">
        <v>266</v>
      </c>
      <c r="I492" s="85" t="s">
        <v>898</v>
      </c>
      <c r="J492" s="87">
        <v>1</v>
      </c>
      <c r="K492" s="87">
        <v>0</v>
      </c>
      <c r="L492" s="88" t="str">
        <f>IF(G492="Fertilize",GOTO L492,"")</f>
        <v/>
      </c>
      <c r="M492" s="89" t="str">
        <f t="shared" ref="M492" si="116">IF(G492="Fertilize",A492+14,"")</f>
        <v/>
      </c>
      <c r="N492" s="85" t="str">
        <f>IF(G492="fertilize",GOTO N492,"")</f>
        <v/>
      </c>
      <c r="O492" s="89" t="str">
        <f t="shared" ref="O492" si="117">IF(G492="Plant",H492,"")</f>
        <v/>
      </c>
      <c r="P492" s="89" t="str">
        <f t="shared" ref="P492" si="118">IF(G492="Plant", A492+14,"")</f>
        <v/>
      </c>
      <c r="Q492" s="87" t="str">
        <f>IF(G492="compost",GOTO Q492,"")</f>
        <v/>
      </c>
      <c r="R492" s="88" t="str">
        <f>IF(G492="compost",GOTO R492,"")</f>
        <v/>
      </c>
      <c r="S492" s="85" t="str">
        <f>IF(G492="compost",GOTO S492,"")</f>
        <v/>
      </c>
      <c r="T492" s="85" t="str">
        <f>IF(G492="compost",GOTO T492,"")</f>
        <v/>
      </c>
      <c r="U492" s="85" t="str">
        <f>IF(G492="compost",GOTO U492,"")</f>
        <v/>
      </c>
      <c r="V492" s="85" t="str">
        <f>IF(G492="compost",GOTO V492,"")</f>
        <v/>
      </c>
      <c r="W492" s="85" t="str">
        <f>IF(G492="compost",GOTO W492,"")</f>
        <v/>
      </c>
      <c r="X492" s="170" t="str">
        <f>IF(G492="maintenance, garden",GOTO X492,IF(G492="Table",GOTO X492,IF(G492="maintenance, project",GOTO X492,"")))</f>
        <v/>
      </c>
      <c r="Y492" s="85" t="str">
        <f>IF(G492="Maintenance, garden",GOTO Y492,IF(G492="Table",GOTO Y492,IF(G492="maintenance, project",GOTO Y492,"")))</f>
        <v/>
      </c>
    </row>
    <row r="493" spans="1:25" s="85" customFormat="1" ht="19.5" customHeight="1" x14ac:dyDescent="0.25">
      <c r="A493" s="86">
        <v>45348</v>
      </c>
      <c r="B493" s="85" t="s">
        <v>346</v>
      </c>
      <c r="C493" s="85" t="s">
        <v>461</v>
      </c>
      <c r="D493" s="85" t="s">
        <v>899</v>
      </c>
      <c r="E493" s="85" t="s">
        <v>900</v>
      </c>
      <c r="F493" s="85" t="s">
        <v>901</v>
      </c>
      <c r="G493" s="85" t="s">
        <v>212</v>
      </c>
      <c r="H493" s="170" t="s">
        <v>498</v>
      </c>
      <c r="I493" s="85" t="s">
        <v>499</v>
      </c>
      <c r="J493" s="87">
        <v>0</v>
      </c>
      <c r="K493" s="87">
        <v>9</v>
      </c>
      <c r="L493" s="88" t="str">
        <f>IF(G493="Fertilize",GOTO L493,"")</f>
        <v/>
      </c>
      <c r="M493" s="89" t="str">
        <f t="shared" si="105"/>
        <v/>
      </c>
      <c r="N493" s="85" t="str">
        <f>IF(G493="fertilize",GOTO N493,"")</f>
        <v/>
      </c>
      <c r="O493" s="89" t="str">
        <f t="shared" si="86"/>
        <v/>
      </c>
      <c r="P493" s="89" t="str">
        <f t="shared" si="106"/>
        <v/>
      </c>
      <c r="Q493" s="87" t="str">
        <f>IF(G493="compost",GOTO Q493,"")</f>
        <v/>
      </c>
      <c r="R493" s="88" t="str">
        <f>IF(G493="compost",GOTO R493,"")</f>
        <v/>
      </c>
      <c r="S493" s="85" t="str">
        <f>IF(G493="compost",GOTO S493,"")</f>
        <v/>
      </c>
      <c r="T493" s="85" t="str">
        <f>IF(G493="compost",GOTO T493,"")</f>
        <v/>
      </c>
      <c r="U493" s="85" t="str">
        <f>IF(G493="compost",GOTO U493,"")</f>
        <v/>
      </c>
      <c r="V493" s="85" t="str">
        <f>IF(G493="compost",GOTO V493,"")</f>
        <v/>
      </c>
      <c r="W493" s="85" t="str">
        <f>IF(G493="compost",GOTO W493,"")</f>
        <v/>
      </c>
      <c r="X493" s="170" t="str">
        <f>IF(G493="maintenance, garden",GOTO X493,IF(G493="Table",GOTO X493,IF(G493="maintenance, project",GOTO X493,"")))</f>
        <v/>
      </c>
      <c r="Y493" s="85" t="str">
        <f>IF(G493="Maintenance, garden",GOTO Y493,IF(G493="Table",GOTO Y493,IF(G493="maintenance, project",GOTO Y493,"")))</f>
        <v/>
      </c>
    </row>
    <row r="494" spans="1:25" s="85" customFormat="1" ht="19.5" customHeight="1" x14ac:dyDescent="0.25">
      <c r="A494" s="86">
        <v>45348</v>
      </c>
      <c r="B494" s="85" t="s">
        <v>346</v>
      </c>
      <c r="C494" s="85" t="s">
        <v>461</v>
      </c>
      <c r="D494" s="85" t="s">
        <v>899</v>
      </c>
      <c r="E494" s="85" t="s">
        <v>900</v>
      </c>
      <c r="F494" s="85" t="s">
        <v>901</v>
      </c>
      <c r="G494" s="85" t="s">
        <v>212</v>
      </c>
      <c r="H494" s="170" t="s">
        <v>546</v>
      </c>
      <c r="I494" s="85" t="s">
        <v>713</v>
      </c>
      <c r="J494" s="87">
        <v>1</v>
      </c>
      <c r="K494" s="87">
        <v>11</v>
      </c>
      <c r="L494" s="88" t="str">
        <f>IF(G494="Fertilize",GOTO L494,"")</f>
        <v/>
      </c>
      <c r="M494" s="89" t="str">
        <f t="shared" ref="M494:M497" si="119">IF(G494="Fertilize",A494+14,"")</f>
        <v/>
      </c>
      <c r="N494" s="85" t="str">
        <f>IF(G494="fertilize",GOTO N494,"")</f>
        <v/>
      </c>
      <c r="O494" s="89" t="str">
        <f t="shared" ref="O494:O497" si="120">IF(G494="Plant",H494,"")</f>
        <v/>
      </c>
      <c r="P494" s="89" t="str">
        <f t="shared" ref="P494:P497" si="121">IF(G494="Plant", A494+14,"")</f>
        <v/>
      </c>
      <c r="Q494" s="87" t="str">
        <f>IF(G494="compost",GOTO Q494,"")</f>
        <v/>
      </c>
      <c r="R494" s="88" t="str">
        <f>IF(G494="compost",GOTO R494,"")</f>
        <v/>
      </c>
      <c r="S494" s="85" t="str">
        <f>IF(G494="compost",GOTO S494,"")</f>
        <v/>
      </c>
      <c r="T494" s="85" t="str">
        <f>IF(G494="compost",GOTO T494,"")</f>
        <v/>
      </c>
      <c r="U494" s="85" t="str">
        <f>IF(G494="compost",GOTO U494,"")</f>
        <v/>
      </c>
      <c r="V494" s="85" t="str">
        <f>IF(G494="compost",GOTO V494,"")</f>
        <v/>
      </c>
      <c r="W494" s="85" t="str">
        <f>IF(G494="compost",GOTO W494,"")</f>
        <v/>
      </c>
      <c r="X494" s="170" t="str">
        <f>IF(G494="maintenance, garden",GOTO X494,IF(G494="Table",GOTO X494,IF(G494="maintenance, project",GOTO X494,"")))</f>
        <v/>
      </c>
      <c r="Y494" s="85" t="str">
        <f>IF(G494="Maintenance, garden",GOTO Y494,IF(G494="Table",GOTO Y494,IF(G494="maintenance, project",GOTO Y494,"")))</f>
        <v/>
      </c>
    </row>
    <row r="495" spans="1:25" s="85" customFormat="1" ht="19.5" customHeight="1" x14ac:dyDescent="0.25">
      <c r="A495" s="86">
        <v>45348</v>
      </c>
      <c r="B495" s="85" t="s">
        <v>346</v>
      </c>
      <c r="C495" s="85" t="s">
        <v>461</v>
      </c>
      <c r="D495" s="85" t="s">
        <v>899</v>
      </c>
      <c r="E495" s="85" t="s">
        <v>900</v>
      </c>
      <c r="F495" s="85" t="s">
        <v>901</v>
      </c>
      <c r="G495" s="85" t="s">
        <v>212</v>
      </c>
      <c r="H495" s="170" t="s">
        <v>393</v>
      </c>
      <c r="I495" s="85" t="s">
        <v>803</v>
      </c>
      <c r="J495" s="87">
        <v>1</v>
      </c>
      <c r="K495" s="87">
        <v>0</v>
      </c>
      <c r="L495" s="88" t="str">
        <f>IF(G495="Fertilize",GOTO L495,"")</f>
        <v/>
      </c>
      <c r="M495" s="89" t="str">
        <f t="shared" si="119"/>
        <v/>
      </c>
      <c r="N495" s="85" t="str">
        <f>IF(G495="fertilize",GOTO N495,"")</f>
        <v/>
      </c>
      <c r="O495" s="89" t="str">
        <f t="shared" si="120"/>
        <v/>
      </c>
      <c r="P495" s="89" t="str">
        <f t="shared" si="121"/>
        <v/>
      </c>
      <c r="Q495" s="87" t="str">
        <f>IF(G495="compost",GOTO Q495,"")</f>
        <v/>
      </c>
      <c r="R495" s="88" t="str">
        <f>IF(G495="compost",GOTO R495,"")</f>
        <v/>
      </c>
      <c r="S495" s="85" t="str">
        <f>IF(G495="compost",GOTO S495,"")</f>
        <v/>
      </c>
      <c r="T495" s="85" t="str">
        <f>IF(G495="compost",GOTO T495,"")</f>
        <v/>
      </c>
      <c r="U495" s="85" t="str">
        <f>IF(G495="compost",GOTO U495,"")</f>
        <v/>
      </c>
      <c r="V495" s="85" t="str">
        <f>IF(G495="compost",GOTO V495,"")</f>
        <v/>
      </c>
      <c r="W495" s="85" t="str">
        <f>IF(G495="compost",GOTO W495,"")</f>
        <v/>
      </c>
      <c r="X495" s="170" t="str">
        <f>IF(G495="maintenance, garden",GOTO X495,IF(G495="Table",GOTO X495,IF(G495="maintenance, project",GOTO X495,"")))</f>
        <v/>
      </c>
      <c r="Y495" s="85" t="str">
        <f>IF(G495="Maintenance, garden",GOTO Y495,IF(G495="Table",GOTO Y495,IF(G495="maintenance, project",GOTO Y495,"")))</f>
        <v/>
      </c>
    </row>
    <row r="496" spans="1:25" s="85" customFormat="1" ht="19.5" customHeight="1" x14ac:dyDescent="0.25">
      <c r="A496" s="86">
        <v>45348</v>
      </c>
      <c r="B496" s="85" t="s">
        <v>346</v>
      </c>
      <c r="C496" s="85" t="s">
        <v>461</v>
      </c>
      <c r="D496" s="85" t="s">
        <v>899</v>
      </c>
      <c r="E496" s="85" t="s">
        <v>900</v>
      </c>
      <c r="F496" s="85" t="s">
        <v>901</v>
      </c>
      <c r="G496" s="85" t="s">
        <v>212</v>
      </c>
      <c r="H496" s="170" t="s">
        <v>393</v>
      </c>
      <c r="I496" s="85" t="s">
        <v>344</v>
      </c>
      <c r="J496" s="87">
        <v>2</v>
      </c>
      <c r="K496" s="87">
        <v>0</v>
      </c>
      <c r="L496" s="88" t="str">
        <f>IF(G496="Fertilize",GOTO L496,"")</f>
        <v/>
      </c>
      <c r="M496" s="89" t="str">
        <f t="shared" si="119"/>
        <v/>
      </c>
      <c r="N496" s="85" t="str">
        <f>IF(G496="fertilize",GOTO N496,"")</f>
        <v/>
      </c>
      <c r="O496" s="89" t="str">
        <f t="shared" si="120"/>
        <v/>
      </c>
      <c r="P496" s="89" t="str">
        <f t="shared" si="121"/>
        <v/>
      </c>
      <c r="Q496" s="87" t="str">
        <f>IF(G496="compost",GOTO Q496,"")</f>
        <v/>
      </c>
      <c r="R496" s="88" t="str">
        <f>IF(G496="compost",GOTO R496,"")</f>
        <v/>
      </c>
      <c r="S496" s="85" t="str">
        <f>IF(G496="compost",GOTO S496,"")</f>
        <v/>
      </c>
      <c r="T496" s="85" t="str">
        <f>IF(G496="compost",GOTO T496,"")</f>
        <v/>
      </c>
      <c r="U496" s="85" t="str">
        <f>IF(G496="compost",GOTO U496,"")</f>
        <v/>
      </c>
      <c r="V496" s="85" t="str">
        <f>IF(G496="compost",GOTO V496,"")</f>
        <v/>
      </c>
      <c r="W496" s="85" t="str">
        <f>IF(G496="compost",GOTO W496,"")</f>
        <v/>
      </c>
      <c r="X496" s="170" t="str">
        <f>IF(G496="maintenance, garden",GOTO X496,IF(G496="Table",GOTO X496,IF(G496="maintenance, project",GOTO X496,"")))</f>
        <v/>
      </c>
      <c r="Y496" s="85" t="str">
        <f>IF(G496="Maintenance, garden",GOTO Y496,IF(G496="Table",GOTO Y496,IF(G496="maintenance, project",GOTO Y496,"")))</f>
        <v/>
      </c>
    </row>
    <row r="497" spans="1:25" s="85" customFormat="1" ht="19.5" customHeight="1" x14ac:dyDescent="0.25">
      <c r="A497" s="86">
        <v>45348</v>
      </c>
      <c r="B497" s="85" t="s">
        <v>346</v>
      </c>
      <c r="C497" s="85" t="s">
        <v>461</v>
      </c>
      <c r="D497" s="85" t="s">
        <v>899</v>
      </c>
      <c r="E497" s="85" t="s">
        <v>900</v>
      </c>
      <c r="F497" s="85" t="s">
        <v>901</v>
      </c>
      <c r="G497" s="85" t="s">
        <v>212</v>
      </c>
      <c r="H497" s="170" t="s">
        <v>496</v>
      </c>
      <c r="I497" s="85" t="s">
        <v>344</v>
      </c>
      <c r="J497" s="87">
        <v>0</v>
      </c>
      <c r="K497" s="87">
        <v>6</v>
      </c>
      <c r="L497" s="88" t="str">
        <f>IF(G497="Fertilize",GOTO L497,"")</f>
        <v/>
      </c>
      <c r="M497" s="89" t="str">
        <f t="shared" si="119"/>
        <v/>
      </c>
      <c r="N497" s="85" t="str">
        <f>IF(G497="fertilize",GOTO N497,"")</f>
        <v/>
      </c>
      <c r="O497" s="89" t="str">
        <f t="shared" si="120"/>
        <v/>
      </c>
      <c r="P497" s="89" t="str">
        <f t="shared" si="121"/>
        <v/>
      </c>
      <c r="Q497" s="87" t="str">
        <f>IF(G497="compost",GOTO Q497,"")</f>
        <v/>
      </c>
      <c r="R497" s="88" t="str">
        <f>IF(G497="compost",GOTO R497,"")</f>
        <v/>
      </c>
      <c r="S497" s="85" t="str">
        <f>IF(G497="compost",GOTO S497,"")</f>
        <v/>
      </c>
      <c r="T497" s="85" t="str">
        <f>IF(G497="compost",GOTO T497,"")</f>
        <v/>
      </c>
      <c r="U497" s="85" t="str">
        <f>IF(G497="compost",GOTO U497,"")</f>
        <v/>
      </c>
      <c r="V497" s="85" t="str">
        <f>IF(G497="compost",GOTO V497,"")</f>
        <v/>
      </c>
      <c r="W497" s="85" t="str">
        <f>IF(G497="compost",GOTO W497,"")</f>
        <v/>
      </c>
      <c r="X497" s="170" t="str">
        <f>IF(G497="maintenance, garden",GOTO X497,IF(G497="Table",GOTO X497,IF(G497="maintenance, project",GOTO X497,"")))</f>
        <v/>
      </c>
      <c r="Y497" s="85" t="str">
        <f>IF(G497="Maintenance, garden",GOTO Y497,IF(G497="Table",GOTO Y497,IF(G497="maintenance, project",GOTO Y497,"")))</f>
        <v/>
      </c>
    </row>
    <row r="498" spans="1:25" s="85" customFormat="1" ht="19.5" customHeight="1" x14ac:dyDescent="0.25">
      <c r="A498" s="86">
        <v>45350</v>
      </c>
      <c r="B498" s="85" t="s">
        <v>346</v>
      </c>
      <c r="C498" s="85" t="s">
        <v>512</v>
      </c>
      <c r="D498" s="85" t="s">
        <v>643</v>
      </c>
      <c r="E498" s="85">
        <v>1</v>
      </c>
      <c r="F498" s="85" t="s">
        <v>806</v>
      </c>
      <c r="G498" s="85" t="s">
        <v>226</v>
      </c>
      <c r="H498" s="170" t="str">
        <f>IF(A498="","",IF(G498="maintenance, garden","",IF(G498="maintenance, project","",IF(G498="compost","",GOTO I498))))</f>
        <v/>
      </c>
      <c r="I498" s="85" t="s">
        <v>344</v>
      </c>
      <c r="J498" s="87" t="str">
        <f>IF(G498="Harvest",GOTO J498,"")</f>
        <v/>
      </c>
      <c r="K498" s="87" t="str">
        <f>IF(G498="Harvest",GOTO K498,"")</f>
        <v/>
      </c>
      <c r="L498" s="88" t="str">
        <f>IF(G498="Fertilize",GOTO L498,"")</f>
        <v/>
      </c>
      <c r="M498" s="89" t="str">
        <f t="shared" si="105"/>
        <v/>
      </c>
      <c r="N498" s="85" t="str">
        <f>IF(G498="fertilize",GOTO N498,"")</f>
        <v/>
      </c>
      <c r="O498" s="89" t="str">
        <f t="shared" ref="O498:O558" si="122">IF(G498="Plant",H498,"")</f>
        <v/>
      </c>
      <c r="P498" s="89" t="str">
        <f t="shared" si="106"/>
        <v/>
      </c>
      <c r="Q498" s="87" t="str">
        <f>IF(G498="compost",GOTO Q498,"")</f>
        <v/>
      </c>
      <c r="R498" s="88" t="str">
        <f>IF(G498="compost",GOTO R498,"")</f>
        <v/>
      </c>
      <c r="S498" s="85" t="str">
        <f>IF(G498="compost",GOTO S498,"")</f>
        <v/>
      </c>
      <c r="T498" s="85" t="str">
        <f>IF(G498="compost",GOTO T498,"")</f>
        <v/>
      </c>
      <c r="U498" s="85" t="str">
        <f>IF(G498="compost",GOTO U498,"")</f>
        <v/>
      </c>
      <c r="V498" s="85" t="str">
        <f>IF(G498="compost",GOTO V498,"")</f>
        <v/>
      </c>
      <c r="W498" s="85" t="str">
        <f>IF(G498="compost",GOTO W498,"")</f>
        <v/>
      </c>
      <c r="X498" s="170" t="s">
        <v>902</v>
      </c>
      <c r="Y498" s="85" t="s">
        <v>903</v>
      </c>
    </row>
    <row r="499" spans="1:25" s="85" customFormat="1" ht="19.5" customHeight="1" x14ac:dyDescent="0.25">
      <c r="A499" s="86">
        <v>45350</v>
      </c>
      <c r="B499" s="85" t="s">
        <v>346</v>
      </c>
      <c r="C499" s="85" t="s">
        <v>512</v>
      </c>
      <c r="D499" s="85" t="s">
        <v>510</v>
      </c>
      <c r="E499" s="85">
        <v>2</v>
      </c>
      <c r="F499" s="85" t="s">
        <v>482</v>
      </c>
      <c r="G499" s="85" t="s">
        <v>212</v>
      </c>
      <c r="H499" s="170" t="s">
        <v>904</v>
      </c>
      <c r="I499" s="85" t="s">
        <v>499</v>
      </c>
      <c r="J499" s="87">
        <v>1</v>
      </c>
      <c r="K499" s="87">
        <v>5</v>
      </c>
      <c r="L499" s="88" t="str">
        <f>IF(G499="Fertilize",GOTO L499,"")</f>
        <v/>
      </c>
      <c r="M499" s="89" t="str">
        <f t="shared" si="105"/>
        <v/>
      </c>
      <c r="N499" s="85" t="str">
        <f>IF(G499="fertilize",GOTO N499,"")</f>
        <v/>
      </c>
      <c r="O499" s="89" t="str">
        <f t="shared" si="122"/>
        <v/>
      </c>
      <c r="P499" s="89" t="str">
        <f t="shared" si="106"/>
        <v/>
      </c>
      <c r="Q499" s="87" t="str">
        <f>IF(G499="compost",GOTO Q499,"")</f>
        <v/>
      </c>
      <c r="R499" s="88" t="str">
        <f>IF(G499="compost",GOTO R499,"")</f>
        <v/>
      </c>
      <c r="S499" s="85" t="str">
        <f>IF(G499="compost",GOTO S499,"")</f>
        <v/>
      </c>
      <c r="T499" s="85" t="str">
        <f>IF(G499="compost",GOTO T499,"")</f>
        <v/>
      </c>
      <c r="U499" s="85" t="str">
        <f>IF(G499="compost",GOTO U499,"")</f>
        <v/>
      </c>
      <c r="V499" s="85" t="str">
        <f>IF(G499="compost",GOTO V499,"")</f>
        <v/>
      </c>
      <c r="W499" s="85" t="str">
        <f>IF(G499="compost",GOTO W499,"")</f>
        <v/>
      </c>
      <c r="X499" s="170" t="str">
        <f>IF(G499="maintenance, garden",GOTO X499,IF(G499="Table",GOTO X499,IF(G499="maintenance, project",GOTO X499,"")))</f>
        <v/>
      </c>
      <c r="Y499" s="85" t="str">
        <f>IF(G499="Maintenance, garden",GOTO Y499,IF(G499="Table",GOTO Y499,IF(G499="maintenance, project",GOTO Y499,"")))</f>
        <v/>
      </c>
    </row>
    <row r="500" spans="1:25" s="85" customFormat="1" ht="19.5" customHeight="1" x14ac:dyDescent="0.25">
      <c r="A500" s="86">
        <v>45350</v>
      </c>
      <c r="B500" s="85" t="s">
        <v>346</v>
      </c>
      <c r="C500" s="85" t="s">
        <v>512</v>
      </c>
      <c r="D500" s="85" t="s">
        <v>510</v>
      </c>
      <c r="E500" s="85">
        <v>2</v>
      </c>
      <c r="F500" s="85" t="s">
        <v>482</v>
      </c>
      <c r="G500" s="85" t="s">
        <v>212</v>
      </c>
      <c r="H500" s="170" t="s">
        <v>547</v>
      </c>
      <c r="I500" s="85" t="s">
        <v>905</v>
      </c>
      <c r="J500" s="87">
        <v>9</v>
      </c>
      <c r="K500" s="87">
        <v>4</v>
      </c>
      <c r="L500" s="88" t="str">
        <f>IF(G500="Fertilize",GOTO L500,"")</f>
        <v/>
      </c>
      <c r="M500" s="89" t="str">
        <f t="shared" ref="M500:M506" si="123">IF(G500="Fertilize",A500+14,"")</f>
        <v/>
      </c>
      <c r="N500" s="85" t="str">
        <f>IF(G500="fertilize",GOTO N500,"")</f>
        <v/>
      </c>
      <c r="O500" s="89" t="str">
        <f t="shared" ref="O500:O506" si="124">IF(G500="Plant",H500,"")</f>
        <v/>
      </c>
      <c r="P500" s="89" t="str">
        <f t="shared" ref="P500:P506" si="125">IF(G500="Plant", A500+14,"")</f>
        <v/>
      </c>
      <c r="Q500" s="87" t="str">
        <f>IF(G500="compost",GOTO Q500,"")</f>
        <v/>
      </c>
      <c r="R500" s="88" t="str">
        <f>IF(G500="compost",GOTO R500,"")</f>
        <v/>
      </c>
      <c r="S500" s="85" t="str">
        <f>IF(G500="compost",GOTO S500,"")</f>
        <v/>
      </c>
      <c r="T500" s="85" t="str">
        <f>IF(G500="compost",GOTO T500,"")</f>
        <v/>
      </c>
      <c r="U500" s="85" t="str">
        <f>IF(G500="compost",GOTO U500,"")</f>
        <v/>
      </c>
      <c r="V500" s="85" t="str">
        <f>IF(G500="compost",GOTO V500,"")</f>
        <v/>
      </c>
      <c r="W500" s="85" t="str">
        <f>IF(G500="compost",GOTO W500,"")</f>
        <v/>
      </c>
      <c r="X500" s="170" t="str">
        <f>IF(G500="maintenance, garden",GOTO X500,IF(G500="Table",GOTO X500,IF(G500="maintenance, project",GOTO X500,"")))</f>
        <v/>
      </c>
      <c r="Y500" s="85" t="str">
        <f>IF(G500="Maintenance, garden",GOTO Y500,IF(G500="Table",GOTO Y500,IF(G500="maintenance, project",GOTO Y500,"")))</f>
        <v/>
      </c>
    </row>
    <row r="501" spans="1:25" s="85" customFormat="1" ht="19.5" customHeight="1" x14ac:dyDescent="0.25">
      <c r="A501" s="86">
        <v>45350</v>
      </c>
      <c r="B501" s="85" t="s">
        <v>346</v>
      </c>
      <c r="C501" s="85" t="s">
        <v>512</v>
      </c>
      <c r="D501" s="85" t="s">
        <v>645</v>
      </c>
      <c r="E501" s="85">
        <v>3</v>
      </c>
      <c r="F501" s="85" t="s">
        <v>376</v>
      </c>
      <c r="G501" s="85" t="s">
        <v>212</v>
      </c>
      <c r="H501" s="170" t="s">
        <v>393</v>
      </c>
      <c r="I501" s="85" t="s">
        <v>611</v>
      </c>
      <c r="J501" s="87">
        <v>10</v>
      </c>
      <c r="K501" s="87">
        <v>11</v>
      </c>
      <c r="L501" s="88" t="str">
        <f>IF(G501="Fertilize",GOTO L501,"")</f>
        <v/>
      </c>
      <c r="M501" s="89" t="str">
        <f t="shared" si="123"/>
        <v/>
      </c>
      <c r="N501" s="85" t="str">
        <f>IF(G501="fertilize",GOTO N501,"")</f>
        <v/>
      </c>
      <c r="O501" s="89" t="str">
        <f t="shared" si="124"/>
        <v/>
      </c>
      <c r="P501" s="89" t="str">
        <f t="shared" si="125"/>
        <v/>
      </c>
      <c r="Q501" s="87" t="str">
        <f>IF(G501="compost",GOTO Q501,"")</f>
        <v/>
      </c>
      <c r="R501" s="88" t="str">
        <f>IF(G501="compost",GOTO R501,"")</f>
        <v/>
      </c>
      <c r="S501" s="85" t="str">
        <f>IF(G501="compost",GOTO S501,"")</f>
        <v/>
      </c>
      <c r="T501" s="85" t="str">
        <f>IF(G501="compost",GOTO T501,"")</f>
        <v/>
      </c>
      <c r="U501" s="85" t="str">
        <f>IF(G501="compost",GOTO U501,"")</f>
        <v/>
      </c>
      <c r="V501" s="85" t="str">
        <f>IF(G501="compost",GOTO V501,"")</f>
        <v/>
      </c>
      <c r="W501" s="85" t="str">
        <f>IF(G501="compost",GOTO W501,"")</f>
        <v/>
      </c>
      <c r="X501" s="170" t="str">
        <f>IF(G501="maintenance, garden",GOTO X501,IF(G501="Table",GOTO X501,IF(G501="maintenance, project",GOTO X501,"")))</f>
        <v/>
      </c>
      <c r="Y501" s="85" t="str">
        <f>IF(G501="Maintenance, garden",GOTO Y501,IF(G501="Table",GOTO Y501,IF(G501="maintenance, project",GOTO Y501,"")))</f>
        <v/>
      </c>
    </row>
    <row r="502" spans="1:25" s="85" customFormat="1" ht="19.5" customHeight="1" x14ac:dyDescent="0.25">
      <c r="A502" s="86">
        <v>45350</v>
      </c>
      <c r="B502" s="85" t="s">
        <v>346</v>
      </c>
      <c r="C502" s="85" t="s">
        <v>512</v>
      </c>
      <c r="D502" s="85" t="s">
        <v>645</v>
      </c>
      <c r="E502" s="85">
        <v>3</v>
      </c>
      <c r="F502" s="85" t="s">
        <v>376</v>
      </c>
      <c r="G502" s="85" t="s">
        <v>212</v>
      </c>
      <c r="H502" s="170" t="s">
        <v>350</v>
      </c>
      <c r="I502" s="85" t="s">
        <v>906</v>
      </c>
      <c r="J502" s="87">
        <v>2</v>
      </c>
      <c r="K502" s="87">
        <v>6</v>
      </c>
      <c r="L502" s="88" t="str">
        <f>IF(G502="Fertilize",GOTO L502,"")</f>
        <v/>
      </c>
      <c r="M502" s="89" t="str">
        <f t="shared" si="123"/>
        <v/>
      </c>
      <c r="N502" s="85" t="str">
        <f>IF(G502="fertilize",GOTO N502,"")</f>
        <v/>
      </c>
      <c r="O502" s="89" t="str">
        <f t="shared" si="124"/>
        <v/>
      </c>
      <c r="P502" s="89" t="str">
        <f t="shared" si="125"/>
        <v/>
      </c>
      <c r="Q502" s="87" t="str">
        <f>IF(G502="compost",GOTO Q502,"")</f>
        <v/>
      </c>
      <c r="R502" s="88" t="str">
        <f>IF(G502="compost",GOTO R502,"")</f>
        <v/>
      </c>
      <c r="S502" s="85" t="str">
        <f>IF(G502="compost",GOTO S502,"")</f>
        <v/>
      </c>
      <c r="T502" s="85" t="str">
        <f>IF(G502="compost",GOTO T502,"")</f>
        <v/>
      </c>
      <c r="U502" s="85" t="str">
        <f>IF(G502="compost",GOTO U502,"")</f>
        <v/>
      </c>
      <c r="V502" s="85" t="str">
        <f>IF(G502="compost",GOTO V502,"")</f>
        <v/>
      </c>
      <c r="W502" s="85" t="str">
        <f>IF(G502="compost",GOTO W502,"")</f>
        <v/>
      </c>
      <c r="X502" s="170" t="str">
        <f>IF(G502="maintenance, garden",GOTO X502,IF(G502="Table",GOTO X502,IF(G502="maintenance, project",GOTO X502,"")))</f>
        <v/>
      </c>
      <c r="Y502" s="85" t="str">
        <f>IF(G502="Maintenance, garden",GOTO Y502,IF(G502="Table",GOTO Y502,IF(G502="maintenance, project",GOTO Y502,"")))</f>
        <v/>
      </c>
    </row>
    <row r="503" spans="1:25" s="85" customFormat="1" ht="19.5" customHeight="1" x14ac:dyDescent="0.25">
      <c r="A503" s="86">
        <v>45350</v>
      </c>
      <c r="B503" s="85" t="s">
        <v>346</v>
      </c>
      <c r="C503" s="85" t="s">
        <v>512</v>
      </c>
      <c r="D503" s="85" t="s">
        <v>649</v>
      </c>
      <c r="E503" s="85">
        <v>4</v>
      </c>
      <c r="F503" s="85" t="s">
        <v>583</v>
      </c>
      <c r="G503" s="85" t="s">
        <v>226</v>
      </c>
      <c r="H503" s="170" t="str">
        <f>IF(A503="","",IF(G503="maintenance, garden","",IF(G503="maintenance, project","",IF(G503="compost","",GOTO I503))))</f>
        <v/>
      </c>
      <c r="I503" s="85" t="s">
        <v>388</v>
      </c>
      <c r="J503" s="87" t="str">
        <f>IF(G503="Harvest",GOTO J503,"")</f>
        <v/>
      </c>
      <c r="K503" s="87" t="str">
        <f>IF(G503="Harvest",GOTO K503,"")</f>
        <v/>
      </c>
      <c r="L503" s="88" t="str">
        <f>IF(G503="Fertilize",GOTO L503,"")</f>
        <v/>
      </c>
      <c r="M503" s="89" t="str">
        <f t="shared" si="123"/>
        <v/>
      </c>
      <c r="N503" s="85" t="str">
        <f>IF(G503="fertilize",GOTO N503,"")</f>
        <v/>
      </c>
      <c r="O503" s="89" t="str">
        <f t="shared" si="124"/>
        <v/>
      </c>
      <c r="P503" s="89" t="str">
        <f t="shared" si="125"/>
        <v/>
      </c>
      <c r="Q503" s="87" t="str">
        <f>IF(G503="compost",GOTO Q503,"")</f>
        <v/>
      </c>
      <c r="R503" s="88" t="str">
        <f>IF(G503="compost",GOTO R503,"")</f>
        <v/>
      </c>
      <c r="S503" s="85" t="str">
        <f>IF(G503="compost",GOTO S503,"")</f>
        <v/>
      </c>
      <c r="T503" s="85" t="str">
        <f>IF(G503="compost",GOTO T503,"")</f>
        <v/>
      </c>
      <c r="U503" s="85" t="str">
        <f>IF(G503="compost",GOTO U503,"")</f>
        <v/>
      </c>
      <c r="V503" s="85" t="str">
        <f>IF(G503="compost",GOTO V503,"")</f>
        <v/>
      </c>
      <c r="W503" s="85" t="str">
        <f>IF(G503="compost",GOTO W503,"")</f>
        <v/>
      </c>
      <c r="X503" s="170" t="s">
        <v>907</v>
      </c>
      <c r="Y503" s="85" t="s">
        <v>908</v>
      </c>
    </row>
    <row r="504" spans="1:25" s="85" customFormat="1" ht="19.5" customHeight="1" x14ac:dyDescent="0.25">
      <c r="A504" s="86">
        <v>45350</v>
      </c>
      <c r="B504" s="85" t="s">
        <v>346</v>
      </c>
      <c r="C504" s="85" t="s">
        <v>512</v>
      </c>
      <c r="D504" s="85" t="s">
        <v>909</v>
      </c>
      <c r="E504" s="85">
        <v>5</v>
      </c>
      <c r="F504" s="85" t="s">
        <v>516</v>
      </c>
      <c r="G504" s="85" t="s">
        <v>212</v>
      </c>
      <c r="H504" s="170" t="s">
        <v>424</v>
      </c>
      <c r="I504" s="85" t="s">
        <v>910</v>
      </c>
      <c r="J504" s="87">
        <v>6</v>
      </c>
      <c r="K504" s="87">
        <v>0</v>
      </c>
      <c r="L504" s="88" t="str">
        <f>IF(G504="Fertilize",GOTO L504,"")</f>
        <v/>
      </c>
      <c r="M504" s="89" t="str">
        <f t="shared" si="123"/>
        <v/>
      </c>
      <c r="N504" s="85" t="str">
        <f>IF(G504="fertilize",GOTO N504,"")</f>
        <v/>
      </c>
      <c r="O504" s="89" t="str">
        <f t="shared" si="124"/>
        <v/>
      </c>
      <c r="P504" s="89" t="str">
        <f t="shared" si="125"/>
        <v/>
      </c>
      <c r="Q504" s="87" t="str">
        <f>IF(G504="compost",GOTO Q504,"")</f>
        <v/>
      </c>
      <c r="R504" s="88" t="str">
        <f>IF(G504="compost",GOTO R504,"")</f>
        <v/>
      </c>
      <c r="S504" s="85" t="str">
        <f>IF(G504="compost",GOTO S504,"")</f>
        <v/>
      </c>
      <c r="T504" s="85" t="str">
        <f>IF(G504="compost",GOTO T504,"")</f>
        <v/>
      </c>
      <c r="U504" s="85" t="str">
        <f>IF(G504="compost",GOTO U504,"")</f>
        <v/>
      </c>
      <c r="V504" s="85" t="str">
        <f>IF(G504="compost",GOTO V504,"")</f>
        <v/>
      </c>
      <c r="W504" s="85" t="str">
        <f>IF(G504="compost",GOTO W504,"")</f>
        <v/>
      </c>
      <c r="X504" s="170" t="str">
        <f>IF(G504="maintenance, garden",GOTO X504,IF(G504="Table",GOTO X504,IF(G504="maintenance, project",GOTO X504,"")))</f>
        <v/>
      </c>
      <c r="Y504" s="85" t="str">
        <f>IF(G504="Maintenance, garden",GOTO Y504,IF(G504="Table",GOTO Y504,IF(G504="maintenance, project",GOTO Y504,"")))</f>
        <v/>
      </c>
    </row>
    <row r="505" spans="1:25" s="85" customFormat="1" ht="19.5" customHeight="1" x14ac:dyDescent="0.25">
      <c r="A505" s="86">
        <v>45350</v>
      </c>
      <c r="B505" s="85" t="s">
        <v>346</v>
      </c>
      <c r="C505" s="85" t="s">
        <v>512</v>
      </c>
      <c r="D505" s="85" t="s">
        <v>911</v>
      </c>
      <c r="E505" s="85">
        <v>6</v>
      </c>
      <c r="F505" s="85" t="s">
        <v>468</v>
      </c>
      <c r="G505" s="85" t="s">
        <v>373</v>
      </c>
      <c r="H505" s="170" t="str">
        <f>IF(A505="","",IF(G505="maintenance, garden","",IF(G505="maintenance, project","",IF(G505="compost","",GOTO I505))))</f>
        <v/>
      </c>
      <c r="I505" s="85" t="str">
        <f>IF(A505="","",IF(G505="compost","",GOTO I505))</f>
        <v/>
      </c>
      <c r="J505" s="87" t="str">
        <f>IF(G505="Harvest",GOTO J505,"")</f>
        <v/>
      </c>
      <c r="K505" s="87" t="str">
        <f>IF(G505="Harvest",GOTO K505,"")</f>
        <v/>
      </c>
      <c r="L505" s="88" t="str">
        <f>IF(G505="Fertilize",GOTO L505,"")</f>
        <v/>
      </c>
      <c r="M505" s="89" t="str">
        <f t="shared" si="123"/>
        <v/>
      </c>
      <c r="N505" s="85" t="str">
        <f>IF(G505="fertilize",GOTO N505,"")</f>
        <v/>
      </c>
      <c r="O505" s="89" t="str">
        <f t="shared" si="124"/>
        <v/>
      </c>
      <c r="P505" s="89" t="str">
        <f t="shared" si="125"/>
        <v/>
      </c>
      <c r="Q505" s="87">
        <v>56</v>
      </c>
      <c r="R505" s="88" t="s">
        <v>113</v>
      </c>
      <c r="S505" s="85">
        <v>0</v>
      </c>
      <c r="T505" s="85">
        <v>132</v>
      </c>
      <c r="U505" s="85" t="s">
        <v>113</v>
      </c>
      <c r="V505" s="85" t="s">
        <v>113</v>
      </c>
      <c r="W505" s="85" t="s">
        <v>912</v>
      </c>
      <c r="X505" s="170" t="str">
        <f>IF(G505="maintenance, garden",GOTO X505,IF(G505="Table",GOTO X505,IF(G505="maintenance, project",GOTO X505,"")))</f>
        <v/>
      </c>
      <c r="Y505" s="85" t="str">
        <f>IF(G505="Maintenance, garden",GOTO Y505,IF(G505="Table",GOTO Y505,IF(G505="maintenance, project",GOTO Y505,"")))</f>
        <v/>
      </c>
    </row>
    <row r="506" spans="1:25" s="85" customFormat="1" ht="19.5" customHeight="1" x14ac:dyDescent="0.25">
      <c r="A506" s="86">
        <v>45350</v>
      </c>
      <c r="B506" s="85" t="s">
        <v>376</v>
      </c>
      <c r="C506" s="85" t="s">
        <v>512</v>
      </c>
      <c r="D506" s="85" t="s">
        <v>652</v>
      </c>
      <c r="E506" s="85">
        <v>1</v>
      </c>
      <c r="F506" s="85" t="s">
        <v>913</v>
      </c>
      <c r="G506" s="85" t="s">
        <v>212</v>
      </c>
      <c r="H506" s="170" t="s">
        <v>914</v>
      </c>
      <c r="I506" s="85" t="s">
        <v>344</v>
      </c>
      <c r="J506" s="87">
        <v>4</v>
      </c>
      <c r="K506" s="87">
        <v>11</v>
      </c>
      <c r="L506" s="88" t="str">
        <f>IF(G506="Fertilize",GOTO L506,"")</f>
        <v/>
      </c>
      <c r="M506" s="89" t="str">
        <f t="shared" si="123"/>
        <v/>
      </c>
      <c r="N506" s="85" t="str">
        <f>IF(G506="fertilize",GOTO N506,"")</f>
        <v/>
      </c>
      <c r="O506" s="89" t="str">
        <f t="shared" si="124"/>
        <v/>
      </c>
      <c r="P506" s="89" t="str">
        <f t="shared" si="125"/>
        <v/>
      </c>
      <c r="Q506" s="87" t="str">
        <f>IF(G506="compost",GOTO Q506,"")</f>
        <v/>
      </c>
      <c r="R506" s="88" t="str">
        <f>IF(G506="compost",GOTO R506,"")</f>
        <v/>
      </c>
      <c r="S506" s="85" t="str">
        <f>IF(G506="compost",GOTO S506,"")</f>
        <v/>
      </c>
      <c r="T506" s="85" t="str">
        <f>IF(G506="compost",GOTO T506,"")</f>
        <v/>
      </c>
      <c r="U506" s="85" t="str">
        <f>IF(G506="compost",GOTO U506,"")</f>
        <v/>
      </c>
      <c r="V506" s="85" t="str">
        <f>IF(G506="compost",GOTO V506,"")</f>
        <v/>
      </c>
      <c r="W506" s="85" t="str">
        <f>IF(G506="compost",GOTO W506,"")</f>
        <v/>
      </c>
      <c r="X506" s="170" t="str">
        <f>IF(G506="maintenance, garden",GOTO X506,IF(G506="Table",GOTO X506,IF(G506="maintenance, project",GOTO X506,"")))</f>
        <v/>
      </c>
      <c r="Y506" s="85" t="str">
        <f>IF(G506="Maintenance, garden",GOTO Y506,IF(G506="Table",GOTO Y506,IF(G506="maintenance, project",GOTO Y506,"")))</f>
        <v/>
      </c>
    </row>
    <row r="507" spans="1:25" s="85" customFormat="1" ht="19.5" customHeight="1" x14ac:dyDescent="0.25">
      <c r="A507" s="86">
        <v>45350</v>
      </c>
      <c r="B507" s="85" t="s">
        <v>376</v>
      </c>
      <c r="C507" s="85" t="s">
        <v>512</v>
      </c>
      <c r="D507" s="85" t="s">
        <v>652</v>
      </c>
      <c r="E507" s="85">
        <v>1</v>
      </c>
      <c r="F507" s="85" t="s">
        <v>913</v>
      </c>
      <c r="G507" s="85" t="s">
        <v>212</v>
      </c>
      <c r="H507" s="170" t="s">
        <v>393</v>
      </c>
      <c r="I507" s="85" t="s">
        <v>344</v>
      </c>
      <c r="J507" s="87">
        <v>6</v>
      </c>
      <c r="K507" s="87">
        <v>15</v>
      </c>
      <c r="L507" s="88" t="str">
        <f>IF(G507="Fertilize",GOTO L507,"")</f>
        <v/>
      </c>
      <c r="M507" s="89" t="str">
        <f t="shared" ref="M507:M516" si="126">IF(G507="Fertilize",A507+14,"")</f>
        <v/>
      </c>
      <c r="N507" s="85" t="str">
        <f>IF(G507="fertilize",GOTO N507,"")</f>
        <v/>
      </c>
      <c r="O507" s="89" t="str">
        <f t="shared" ref="O507:O516" si="127">IF(G507="Plant",H507,"")</f>
        <v/>
      </c>
      <c r="P507" s="89" t="str">
        <f t="shared" ref="P507:P516" si="128">IF(G507="Plant", A507+14,"")</f>
        <v/>
      </c>
      <c r="Q507" s="87" t="str">
        <f>IF(G507="compost",GOTO Q507,"")</f>
        <v/>
      </c>
      <c r="R507" s="88" t="str">
        <f>IF(G507="compost",GOTO R507,"")</f>
        <v/>
      </c>
      <c r="S507" s="85" t="str">
        <f>IF(G507="compost",GOTO S507,"")</f>
        <v/>
      </c>
      <c r="T507" s="85" t="str">
        <f>IF(G507="compost",GOTO T507,"")</f>
        <v/>
      </c>
      <c r="U507" s="85" t="str">
        <f>IF(G507="compost",GOTO U507,"")</f>
        <v/>
      </c>
      <c r="V507" s="85" t="str">
        <f>IF(G507="compost",GOTO V507,"")</f>
        <v/>
      </c>
      <c r="W507" s="85" t="str">
        <f>IF(G507="compost",GOTO W507,"")</f>
        <v/>
      </c>
      <c r="X507" s="170" t="str">
        <f>IF(G507="maintenance, garden",GOTO X507,IF(G507="Table",GOTO X507,IF(G507="maintenance, project",GOTO X507,"")))</f>
        <v/>
      </c>
      <c r="Y507" s="85" t="str">
        <f>IF(G507="Maintenance, garden",GOTO Y507,IF(G507="Table",GOTO Y507,IF(G507="maintenance, project",GOTO Y507,"")))</f>
        <v/>
      </c>
    </row>
    <row r="508" spans="1:25" s="85" customFormat="1" ht="19.5" customHeight="1" x14ac:dyDescent="0.25">
      <c r="A508" s="86">
        <v>45350</v>
      </c>
      <c r="B508" s="85" t="s">
        <v>376</v>
      </c>
      <c r="C508" s="85" t="s">
        <v>512</v>
      </c>
      <c r="D508" s="85" t="s">
        <v>577</v>
      </c>
      <c r="E508" s="85">
        <v>2</v>
      </c>
      <c r="F508" s="85" t="s">
        <v>568</v>
      </c>
      <c r="G508" s="85" t="s">
        <v>212</v>
      </c>
      <c r="H508" s="170" t="s">
        <v>915</v>
      </c>
      <c r="I508" s="85" t="s">
        <v>388</v>
      </c>
      <c r="J508" s="87">
        <v>0</v>
      </c>
      <c r="K508" s="87">
        <v>2</v>
      </c>
      <c r="L508" s="88" t="str">
        <f>IF(G508="Fertilize",GOTO L508,"")</f>
        <v/>
      </c>
      <c r="M508" s="89" t="str">
        <f t="shared" si="126"/>
        <v/>
      </c>
      <c r="N508" s="85" t="str">
        <f>IF(G508="fertilize",GOTO N508,"")</f>
        <v/>
      </c>
      <c r="O508" s="89" t="str">
        <f t="shared" si="127"/>
        <v/>
      </c>
      <c r="P508" s="89" t="str">
        <f t="shared" si="128"/>
        <v/>
      </c>
      <c r="Q508" s="87" t="str">
        <f>IF(G508="compost",GOTO Q508,"")</f>
        <v/>
      </c>
      <c r="R508" s="88" t="str">
        <f>IF(G508="compost",GOTO R508,"")</f>
        <v/>
      </c>
      <c r="S508" s="85" t="str">
        <f>IF(G508="compost",GOTO S508,"")</f>
        <v/>
      </c>
      <c r="T508" s="85" t="str">
        <f>IF(G508="compost",GOTO T508,"")</f>
        <v/>
      </c>
      <c r="U508" s="85" t="str">
        <f>IF(G508="compost",GOTO U508,"")</f>
        <v/>
      </c>
      <c r="V508" s="85" t="str">
        <f>IF(G508="compost",GOTO V508,"")</f>
        <v/>
      </c>
      <c r="W508" s="85" t="str">
        <f>IF(G508="compost",GOTO W508,"")</f>
        <v/>
      </c>
      <c r="X508" s="170" t="str">
        <f>IF(G508="maintenance, garden",GOTO X508,IF(G508="Table",GOTO X508,IF(G508="maintenance, project",GOTO X508,"")))</f>
        <v/>
      </c>
      <c r="Y508" s="85" t="str">
        <f>IF(G508="Maintenance, garden",GOTO Y508,IF(G508="Table",GOTO Y508,IF(G508="maintenance, project",GOTO Y508,"")))</f>
        <v/>
      </c>
    </row>
    <row r="509" spans="1:25" s="85" customFormat="1" ht="19.5" customHeight="1" x14ac:dyDescent="0.25">
      <c r="A509" s="86">
        <v>45350</v>
      </c>
      <c r="B509" s="85" t="s">
        <v>376</v>
      </c>
      <c r="C509" s="85" t="s">
        <v>512</v>
      </c>
      <c r="D509" s="85" t="s">
        <v>657</v>
      </c>
      <c r="E509" s="85">
        <v>3</v>
      </c>
      <c r="F509" s="85" t="s">
        <v>516</v>
      </c>
      <c r="G509" s="85" t="s">
        <v>212</v>
      </c>
      <c r="H509" s="170" t="s">
        <v>916</v>
      </c>
      <c r="I509" s="85" t="s">
        <v>917</v>
      </c>
      <c r="J509" s="87">
        <v>2</v>
      </c>
      <c r="K509" s="87">
        <v>9</v>
      </c>
      <c r="L509" s="88" t="str">
        <f>IF(G509="Fertilize",GOTO L509,"")</f>
        <v/>
      </c>
      <c r="M509" s="89" t="str">
        <f t="shared" si="126"/>
        <v/>
      </c>
      <c r="N509" s="85" t="str">
        <f>IF(G509="fertilize",GOTO N509,"")</f>
        <v/>
      </c>
      <c r="O509" s="89" t="str">
        <f t="shared" si="127"/>
        <v/>
      </c>
      <c r="P509" s="89" t="str">
        <f t="shared" si="128"/>
        <v/>
      </c>
      <c r="Q509" s="87" t="str">
        <f>IF(G509="compost",GOTO Q509,"")</f>
        <v/>
      </c>
      <c r="R509" s="88" t="str">
        <f>IF(G509="compost",GOTO R509,"")</f>
        <v/>
      </c>
      <c r="S509" s="85" t="str">
        <f>IF(G509="compost",GOTO S509,"")</f>
        <v/>
      </c>
      <c r="T509" s="85" t="str">
        <f>IF(G509="compost",GOTO T509,"")</f>
        <v/>
      </c>
      <c r="U509" s="85" t="str">
        <f>IF(G509="compost",GOTO U509,"")</f>
        <v/>
      </c>
      <c r="V509" s="85" t="str">
        <f>IF(G509="compost",GOTO V509,"")</f>
        <v/>
      </c>
      <c r="W509" s="85" t="str">
        <f>IF(G509="compost",GOTO W509,"")</f>
        <v/>
      </c>
      <c r="X509" s="170" t="str">
        <f>IF(G509="maintenance, garden",GOTO X509,IF(G509="Table",GOTO X509,IF(G509="maintenance, project",GOTO X509,"")))</f>
        <v/>
      </c>
      <c r="Y509" s="85" t="str">
        <f>IF(G509="Maintenance, garden",GOTO Y509,IF(G509="Table",GOTO Y509,IF(G509="maintenance, project",GOTO Y509,"")))</f>
        <v/>
      </c>
    </row>
    <row r="510" spans="1:25" s="85" customFormat="1" ht="19.5" customHeight="1" x14ac:dyDescent="0.25">
      <c r="A510" s="86">
        <v>45350</v>
      </c>
      <c r="B510" s="85" t="s">
        <v>376</v>
      </c>
      <c r="C510" s="85" t="s">
        <v>512</v>
      </c>
      <c r="D510" s="85" t="s">
        <v>657</v>
      </c>
      <c r="E510" s="85">
        <v>3</v>
      </c>
      <c r="F510" s="85" t="s">
        <v>516</v>
      </c>
      <c r="G510" s="85" t="s">
        <v>212</v>
      </c>
      <c r="H510" s="170" t="s">
        <v>918</v>
      </c>
      <c r="I510" s="85" t="s">
        <v>344</v>
      </c>
      <c r="J510" s="87">
        <v>3</v>
      </c>
      <c r="K510" s="87">
        <v>4</v>
      </c>
      <c r="L510" s="88" t="str">
        <f>IF(G510="Fertilize",GOTO L510,"")</f>
        <v/>
      </c>
      <c r="M510" s="89" t="str">
        <f t="shared" si="126"/>
        <v/>
      </c>
      <c r="N510" s="85" t="str">
        <f>IF(G510="fertilize",GOTO N510,"")</f>
        <v/>
      </c>
      <c r="O510" s="89" t="str">
        <f t="shared" si="127"/>
        <v/>
      </c>
      <c r="P510" s="89" t="str">
        <f t="shared" si="128"/>
        <v/>
      </c>
      <c r="Q510" s="87" t="str">
        <f>IF(G510="compost",GOTO Q510,"")</f>
        <v/>
      </c>
      <c r="R510" s="88" t="str">
        <f>IF(G510="compost",GOTO R510,"")</f>
        <v/>
      </c>
      <c r="S510" s="85" t="str">
        <f>IF(G510="compost",GOTO S510,"")</f>
        <v/>
      </c>
      <c r="T510" s="85" t="str">
        <f>IF(G510="compost",GOTO T510,"")</f>
        <v/>
      </c>
      <c r="U510" s="85" t="str">
        <f>IF(G510="compost",GOTO U510,"")</f>
        <v/>
      </c>
      <c r="V510" s="85" t="str">
        <f>IF(G510="compost",GOTO V510,"")</f>
        <v/>
      </c>
      <c r="W510" s="85" t="str">
        <f>IF(G510="compost",GOTO W510,"")</f>
        <v/>
      </c>
      <c r="X510" s="170" t="str">
        <f>IF(G510="maintenance, garden",GOTO X510,IF(G510="Table",GOTO X510,IF(G510="maintenance, project",GOTO X510,"")))</f>
        <v/>
      </c>
      <c r="Y510" s="85" t="str">
        <f>IF(G510="Maintenance, garden",GOTO Y510,IF(G510="Table",GOTO Y510,IF(G510="maintenance, project",GOTO Y510,"")))</f>
        <v/>
      </c>
    </row>
    <row r="511" spans="1:25" s="85" customFormat="1" ht="19.5" customHeight="1" x14ac:dyDescent="0.25">
      <c r="A511" s="86">
        <v>45350</v>
      </c>
      <c r="B511" s="85" t="s">
        <v>376</v>
      </c>
      <c r="C511" s="85" t="s">
        <v>512</v>
      </c>
      <c r="D511" s="85" t="s">
        <v>657</v>
      </c>
      <c r="E511" s="85">
        <v>3</v>
      </c>
      <c r="F511" s="85" t="s">
        <v>516</v>
      </c>
      <c r="G511" s="85" t="s">
        <v>212</v>
      </c>
      <c r="H511" s="170" t="s">
        <v>663</v>
      </c>
      <c r="I511" s="85" t="s">
        <v>344</v>
      </c>
      <c r="J511" s="87">
        <v>1</v>
      </c>
      <c r="K511" s="87">
        <v>12</v>
      </c>
      <c r="L511" s="88" t="str">
        <f>IF(G511="Fertilize",GOTO L511,"")</f>
        <v/>
      </c>
      <c r="M511" s="89" t="str">
        <f t="shared" si="126"/>
        <v/>
      </c>
      <c r="N511" s="85" t="str">
        <f>IF(G511="fertilize",GOTO N511,"")</f>
        <v/>
      </c>
      <c r="O511" s="89" t="str">
        <f t="shared" si="127"/>
        <v/>
      </c>
      <c r="P511" s="89" t="str">
        <f t="shared" si="128"/>
        <v/>
      </c>
      <c r="Q511" s="87" t="str">
        <f>IF(G511="compost",GOTO Q511,"")</f>
        <v/>
      </c>
      <c r="R511" s="88" t="str">
        <f>IF(G511="compost",GOTO R511,"")</f>
        <v/>
      </c>
      <c r="S511" s="85" t="str">
        <f>IF(G511="compost",GOTO S511,"")</f>
        <v/>
      </c>
      <c r="T511" s="85" t="str">
        <f>IF(G511="compost",GOTO T511,"")</f>
        <v/>
      </c>
      <c r="U511" s="85" t="str">
        <f>IF(G511="compost",GOTO U511,"")</f>
        <v/>
      </c>
      <c r="V511" s="85" t="str">
        <f>IF(G511="compost",GOTO V511,"")</f>
        <v/>
      </c>
      <c r="W511" s="85" t="str">
        <f>IF(G511="compost",GOTO W511,"")</f>
        <v/>
      </c>
      <c r="X511" s="170" t="str">
        <f>IF(G511="maintenance, garden",GOTO X511,IF(G511="Table",GOTO X511,IF(G511="maintenance, project",GOTO X511,"")))</f>
        <v/>
      </c>
      <c r="Y511" s="85" t="str">
        <f>IF(G511="Maintenance, garden",GOTO Y511,IF(G511="Table",GOTO Y511,IF(G511="maintenance, project",GOTO Y511,"")))</f>
        <v/>
      </c>
    </row>
    <row r="512" spans="1:25" s="85" customFormat="1" ht="19.5" customHeight="1" x14ac:dyDescent="0.25">
      <c r="A512" s="86">
        <v>45350</v>
      </c>
      <c r="B512" s="85" t="s">
        <v>376</v>
      </c>
      <c r="C512" s="85" t="s">
        <v>512</v>
      </c>
      <c r="D512" s="85" t="s">
        <v>657</v>
      </c>
      <c r="E512" s="85">
        <v>3</v>
      </c>
      <c r="F512" s="85" t="s">
        <v>516</v>
      </c>
      <c r="G512" s="85" t="s">
        <v>212</v>
      </c>
      <c r="H512" s="170" t="s">
        <v>404</v>
      </c>
      <c r="I512" s="85" t="s">
        <v>521</v>
      </c>
      <c r="J512" s="87">
        <v>1</v>
      </c>
      <c r="K512" s="87">
        <v>8</v>
      </c>
      <c r="L512" s="88" t="str">
        <f>IF(G512="Fertilize",GOTO L512,"")</f>
        <v/>
      </c>
      <c r="M512" s="89" t="str">
        <f t="shared" si="126"/>
        <v/>
      </c>
      <c r="N512" s="85" t="str">
        <f>IF(G512="fertilize",GOTO N512,"")</f>
        <v/>
      </c>
      <c r="O512" s="89" t="str">
        <f t="shared" si="127"/>
        <v/>
      </c>
      <c r="P512" s="89" t="str">
        <f t="shared" si="128"/>
        <v/>
      </c>
      <c r="Q512" s="87" t="str">
        <f>IF(G512="compost",GOTO Q512,"")</f>
        <v/>
      </c>
      <c r="R512" s="88" t="str">
        <f>IF(G512="compost",GOTO R512,"")</f>
        <v/>
      </c>
      <c r="S512" s="85" t="str">
        <f>IF(G512="compost",GOTO S512,"")</f>
        <v/>
      </c>
      <c r="T512" s="85" t="str">
        <f>IF(G512="compost",GOTO T512,"")</f>
        <v/>
      </c>
      <c r="U512" s="85" t="str">
        <f>IF(G512="compost",GOTO U512,"")</f>
        <v/>
      </c>
      <c r="V512" s="85" t="str">
        <f>IF(G512="compost",GOTO V512,"")</f>
        <v/>
      </c>
      <c r="W512" s="85" t="str">
        <f>IF(G512="compost",GOTO W512,"")</f>
        <v/>
      </c>
      <c r="X512" s="170" t="str">
        <f>IF(G512="maintenance, garden",GOTO X512,IF(G512="Table",GOTO X512,IF(G512="maintenance, project",GOTO X512,"")))</f>
        <v/>
      </c>
      <c r="Y512" s="85" t="str">
        <f>IF(G512="Maintenance, garden",GOTO Y512,IF(G512="Table",GOTO Y512,IF(G512="maintenance, project",GOTO Y512,"")))</f>
        <v/>
      </c>
    </row>
    <row r="513" spans="1:25" s="85" customFormat="1" ht="19.5" customHeight="1" x14ac:dyDescent="0.25">
      <c r="A513" s="86">
        <v>45350</v>
      </c>
      <c r="B513" s="85" t="s">
        <v>376</v>
      </c>
      <c r="C513" s="85" t="s">
        <v>512</v>
      </c>
      <c r="D513" s="85" t="s">
        <v>580</v>
      </c>
      <c r="E513" s="85">
        <v>4</v>
      </c>
      <c r="F513" s="85" t="s">
        <v>482</v>
      </c>
      <c r="G513" s="85" t="s">
        <v>226</v>
      </c>
      <c r="H513" s="170" t="str">
        <f>IF(A513="","",IF(G513="maintenance, garden","",IF(G513="maintenance, project","",IF(G513="compost","",GOTO I513))))</f>
        <v/>
      </c>
      <c r="I513" s="85" t="s">
        <v>344</v>
      </c>
      <c r="J513" s="87" t="str">
        <f>IF(G513="Harvest",GOTO J513,"")</f>
        <v/>
      </c>
      <c r="K513" s="87" t="str">
        <f>IF(G513="Harvest",GOTO K513,"")</f>
        <v/>
      </c>
      <c r="L513" s="88" t="str">
        <f>IF(G513="Fertilize",GOTO L513,"")</f>
        <v/>
      </c>
      <c r="M513" s="89" t="str">
        <f t="shared" si="126"/>
        <v/>
      </c>
      <c r="N513" s="85" t="str">
        <f>IF(G513="fertilize",GOTO N513,"")</f>
        <v/>
      </c>
      <c r="O513" s="89" t="str">
        <f t="shared" si="127"/>
        <v/>
      </c>
      <c r="P513" s="89" t="str">
        <f t="shared" si="128"/>
        <v/>
      </c>
      <c r="Q513" s="87" t="str">
        <f>IF(G513="compost",GOTO Q513,"")</f>
        <v/>
      </c>
      <c r="R513" s="88" t="str">
        <f>IF(G513="compost",GOTO R513,"")</f>
        <v/>
      </c>
      <c r="S513" s="85" t="str">
        <f>IF(G513="compost",GOTO S513,"")</f>
        <v/>
      </c>
      <c r="T513" s="85" t="str">
        <f>IF(G513="compost",GOTO T513,"")</f>
        <v/>
      </c>
      <c r="U513" s="85" t="str">
        <f>IF(G513="compost",GOTO U513,"")</f>
        <v/>
      </c>
      <c r="V513" s="85" t="str">
        <f>IF(G513="compost",GOTO V513,"")</f>
        <v/>
      </c>
      <c r="W513" s="85" t="str">
        <f>IF(G513="compost",GOTO W513,"")</f>
        <v/>
      </c>
      <c r="X513" s="170" t="s">
        <v>902</v>
      </c>
      <c r="Y513" s="85" t="s">
        <v>919</v>
      </c>
    </row>
    <row r="514" spans="1:25" s="85" customFormat="1" ht="19.5" customHeight="1" x14ac:dyDescent="0.25">
      <c r="A514" s="86">
        <v>45350</v>
      </c>
      <c r="B514" s="85" t="s">
        <v>376</v>
      </c>
      <c r="C514" s="85" t="s">
        <v>512</v>
      </c>
      <c r="D514" s="85" t="s">
        <v>920</v>
      </c>
      <c r="E514" s="85">
        <v>5</v>
      </c>
      <c r="F514" s="85" t="s">
        <v>806</v>
      </c>
      <c r="G514" s="85" t="s">
        <v>212</v>
      </c>
      <c r="H514" s="170" t="s">
        <v>350</v>
      </c>
      <c r="I514" s="85" t="s">
        <v>344</v>
      </c>
      <c r="J514" s="87">
        <v>1</v>
      </c>
      <c r="K514" s="87">
        <v>9</v>
      </c>
      <c r="L514" s="88" t="str">
        <f>IF(G514="Fertilize",GOTO L514,"")</f>
        <v/>
      </c>
      <c r="M514" s="89" t="str">
        <f t="shared" si="126"/>
        <v/>
      </c>
      <c r="N514" s="85" t="str">
        <f>IF(G514="fertilize",GOTO N514,"")</f>
        <v/>
      </c>
      <c r="O514" s="89" t="str">
        <f t="shared" si="127"/>
        <v/>
      </c>
      <c r="P514" s="89" t="str">
        <f t="shared" si="128"/>
        <v/>
      </c>
      <c r="Q514" s="87" t="str">
        <f>IF(G514="compost",GOTO Q514,"")</f>
        <v/>
      </c>
      <c r="R514" s="88" t="str">
        <f>IF(G514="compost",GOTO R514,"")</f>
        <v/>
      </c>
      <c r="S514" s="85" t="str">
        <f>IF(G514="compost",GOTO S514,"")</f>
        <v/>
      </c>
      <c r="T514" s="85" t="str">
        <f>IF(G514="compost",GOTO T514,"")</f>
        <v/>
      </c>
      <c r="U514" s="85" t="str">
        <f>IF(G514="compost",GOTO U514,"")</f>
        <v/>
      </c>
      <c r="V514" s="85" t="str">
        <f>IF(G514="compost",GOTO V514,"")</f>
        <v/>
      </c>
      <c r="W514" s="85" t="str">
        <f>IF(G514="compost",GOTO W514,"")</f>
        <v/>
      </c>
      <c r="X514" s="170" t="str">
        <f>IF(G514="maintenance, garden",GOTO X514,IF(G514="Table",GOTO X514,IF(G514="maintenance, project",GOTO X514,"")))</f>
        <v/>
      </c>
      <c r="Y514" s="85" t="str">
        <f>IF(G514="Maintenance, garden",GOTO Y514,IF(G514="Table",GOTO Y514,IF(G514="maintenance, project",GOTO Y514,"")))</f>
        <v/>
      </c>
    </row>
    <row r="515" spans="1:25" s="85" customFormat="1" ht="19.5" customHeight="1" x14ac:dyDescent="0.25">
      <c r="A515" s="86">
        <v>45350</v>
      </c>
      <c r="B515" s="85" t="s">
        <v>376</v>
      </c>
      <c r="C515" s="85" t="s">
        <v>512</v>
      </c>
      <c r="D515" s="85" t="s">
        <v>920</v>
      </c>
      <c r="E515" s="85">
        <v>5</v>
      </c>
      <c r="F515" s="85" t="s">
        <v>806</v>
      </c>
      <c r="G515" s="85" t="s">
        <v>212</v>
      </c>
      <c r="H515" s="170" t="s">
        <v>496</v>
      </c>
      <c r="I515" s="85" t="s">
        <v>344</v>
      </c>
      <c r="J515" s="87">
        <v>0</v>
      </c>
      <c r="K515" s="87">
        <v>11</v>
      </c>
      <c r="L515" s="88" t="str">
        <f>IF(G515="Fertilize",GOTO L515,"")</f>
        <v/>
      </c>
      <c r="M515" s="89" t="str">
        <f t="shared" si="126"/>
        <v/>
      </c>
      <c r="N515" s="85" t="str">
        <f>IF(G515="fertilize",GOTO N515,"")</f>
        <v/>
      </c>
      <c r="O515" s="89" t="str">
        <f t="shared" si="127"/>
        <v/>
      </c>
      <c r="P515" s="89" t="str">
        <f t="shared" si="128"/>
        <v/>
      </c>
      <c r="Q515" s="87" t="str">
        <f>IF(G515="compost",GOTO Q515,"")</f>
        <v/>
      </c>
      <c r="R515" s="88" t="str">
        <f>IF(G515="compost",GOTO R515,"")</f>
        <v/>
      </c>
      <c r="S515" s="85" t="str">
        <f>IF(G515="compost",GOTO S515,"")</f>
        <v/>
      </c>
      <c r="T515" s="85" t="str">
        <f>IF(G515="compost",GOTO T515,"")</f>
        <v/>
      </c>
      <c r="U515" s="85" t="str">
        <f>IF(G515="compost",GOTO U515,"")</f>
        <v/>
      </c>
      <c r="V515" s="85" t="str">
        <f>IF(G515="compost",GOTO V515,"")</f>
        <v/>
      </c>
      <c r="W515" s="85" t="str">
        <f>IF(G515="compost",GOTO W515,"")</f>
        <v/>
      </c>
      <c r="X515" s="170" t="str">
        <f>IF(G515="maintenance, garden",GOTO X515,IF(G515="Table",GOTO X515,IF(G515="maintenance, project",GOTO X515,"")))</f>
        <v/>
      </c>
      <c r="Y515" s="85" t="str">
        <f>IF(G515="Maintenance, garden",GOTO Y515,IF(G515="Table",GOTO Y515,IF(G515="maintenance, project",GOTO Y515,"")))</f>
        <v/>
      </c>
    </row>
    <row r="516" spans="1:25" s="85" customFormat="1" ht="19.5" customHeight="1" x14ac:dyDescent="0.25">
      <c r="A516" s="86">
        <v>45350</v>
      </c>
      <c r="B516" s="85" t="s">
        <v>376</v>
      </c>
      <c r="C516" s="85" t="s">
        <v>512</v>
      </c>
      <c r="D516" s="85" t="s">
        <v>664</v>
      </c>
      <c r="E516" s="85">
        <v>6</v>
      </c>
      <c r="F516" s="85" t="s">
        <v>922</v>
      </c>
      <c r="G516" s="85" t="s">
        <v>373</v>
      </c>
      <c r="H516" s="170" t="str">
        <f>IF(A516="","",IF(G516="maintenance, garden","",IF(G516="maintenance, project","",IF(G516="compost","",GOTO I516))))</f>
        <v/>
      </c>
      <c r="I516" s="85" t="str">
        <f>IF(A516="","",IF(G516="compost","",GOTO I516))</f>
        <v/>
      </c>
      <c r="J516" s="87" t="str">
        <f>IF(G516="Harvest",GOTO J516,"")</f>
        <v/>
      </c>
      <c r="K516" s="87" t="str">
        <f>IF(G516="Harvest",GOTO K516,"")</f>
        <v/>
      </c>
      <c r="L516" s="88" t="str">
        <f>IF(G516="Fertilize",GOTO L516,"")</f>
        <v/>
      </c>
      <c r="M516" s="89" t="str">
        <f t="shared" si="126"/>
        <v/>
      </c>
      <c r="N516" s="85" t="str">
        <f>IF(G516="fertilize",GOTO N516,"")</f>
        <v/>
      </c>
      <c r="O516" s="89" t="str">
        <f t="shared" si="127"/>
        <v/>
      </c>
      <c r="P516" s="89" t="str">
        <f t="shared" si="128"/>
        <v/>
      </c>
      <c r="Q516" s="87">
        <v>57</v>
      </c>
      <c r="R516" s="88" t="s">
        <v>113</v>
      </c>
      <c r="S516" s="85">
        <v>0</v>
      </c>
      <c r="T516" s="85">
        <v>106</v>
      </c>
      <c r="U516" s="85">
        <v>68</v>
      </c>
      <c r="V516" s="85">
        <v>66</v>
      </c>
      <c r="W516" s="85" t="s">
        <v>921</v>
      </c>
      <c r="X516" s="170" t="str">
        <f>IF(G516="maintenance, garden",GOTO X516,IF(G516="Table",GOTO X516,IF(G516="maintenance, project",GOTO X516,"")))</f>
        <v/>
      </c>
      <c r="Y516" s="85" t="str">
        <f>IF(G516="Maintenance, garden",GOTO Y516,IF(G516="Table",GOTO Y516,IF(G516="maintenance, project",GOTO Y516,"")))</f>
        <v/>
      </c>
    </row>
    <row r="517" spans="1:25" s="85" customFormat="1" ht="19.5" customHeight="1" x14ac:dyDescent="0.25">
      <c r="A517" s="86">
        <v>45356</v>
      </c>
      <c r="B517" s="85" t="s">
        <v>346</v>
      </c>
      <c r="C517" s="85" t="s">
        <v>461</v>
      </c>
      <c r="D517" s="85" t="s">
        <v>471</v>
      </c>
      <c r="E517" s="85">
        <v>1</v>
      </c>
      <c r="F517" s="85" t="s">
        <v>923</v>
      </c>
      <c r="G517" s="85" t="s">
        <v>124</v>
      </c>
      <c r="H517" s="170" t="s">
        <v>393</v>
      </c>
      <c r="I517" s="85" t="s">
        <v>344</v>
      </c>
      <c r="J517" s="87">
        <v>3</v>
      </c>
      <c r="K517" s="87">
        <v>15</v>
      </c>
      <c r="L517" s="88" t="str">
        <f>IF(G517="Fertilize",GOTO L517,"")</f>
        <v/>
      </c>
      <c r="M517" s="89" t="str">
        <f t="shared" si="105"/>
        <v/>
      </c>
      <c r="N517" s="85" t="str">
        <f>IF(G517="fertilize",GOTO N517,"")</f>
        <v/>
      </c>
      <c r="O517" s="89" t="str">
        <f t="shared" si="122"/>
        <v/>
      </c>
      <c r="P517" s="89" t="str">
        <f t="shared" si="106"/>
        <v/>
      </c>
      <c r="Q517" s="87" t="str">
        <f>IF(G517="compost",GOTO Q517,"")</f>
        <v/>
      </c>
      <c r="R517" s="88" t="str">
        <f>IF(G517="compost",GOTO R517,"")</f>
        <v/>
      </c>
      <c r="S517" s="85" t="str">
        <f>IF(G517="compost",GOTO S517,"")</f>
        <v/>
      </c>
      <c r="T517" s="85" t="str">
        <f>IF(G517="compost",GOTO T517,"")</f>
        <v/>
      </c>
      <c r="U517" s="85" t="str">
        <f>IF(G517="compost",GOTO U517,"")</f>
        <v/>
      </c>
      <c r="V517" s="85" t="str">
        <f>IF(G517="compost",GOTO V517,"")</f>
        <v/>
      </c>
      <c r="W517" s="85" t="str">
        <f>IF(G517="compost",GOTO W517,"")</f>
        <v/>
      </c>
      <c r="X517" s="170" t="str">
        <f>IF(G517="maintenance, garden",GOTO X517,IF(G517="Table",GOTO X517,IF(G517="maintenance, project",GOTO X517,"")))</f>
        <v/>
      </c>
      <c r="Y517" s="85" t="str">
        <f>IF(G517="Maintenance, garden",GOTO Y517,IF(G517="Table",GOTO Y517,IF(G517="maintenance, project",GOTO Y517,"")))</f>
        <v/>
      </c>
    </row>
    <row r="518" spans="1:25" s="85" customFormat="1" ht="19.5" customHeight="1" x14ac:dyDescent="0.25">
      <c r="A518" s="86">
        <v>45356</v>
      </c>
      <c r="B518" s="85" t="s">
        <v>346</v>
      </c>
      <c r="C518" s="85" t="s">
        <v>461</v>
      </c>
      <c r="D518" s="85" t="s">
        <v>924</v>
      </c>
      <c r="E518" s="85">
        <v>2</v>
      </c>
      <c r="F518" s="85" t="s">
        <v>482</v>
      </c>
      <c r="G518" s="85" t="s">
        <v>124</v>
      </c>
      <c r="H518" s="170" t="s">
        <v>547</v>
      </c>
      <c r="I518" s="85" t="s">
        <v>925</v>
      </c>
      <c r="J518" s="87">
        <v>10</v>
      </c>
      <c r="K518" s="87">
        <v>1</v>
      </c>
      <c r="L518" s="88" t="str">
        <f>IF(G518="Fertilize",GOTO L518,"")</f>
        <v/>
      </c>
      <c r="M518" s="89" t="str">
        <f t="shared" ref="M518:M524" si="129">IF(G518="Fertilize",A518+14,"")</f>
        <v/>
      </c>
      <c r="N518" s="85" t="str">
        <f>IF(G518="fertilize",GOTO N518,"")</f>
        <v/>
      </c>
      <c r="O518" s="89" t="str">
        <f t="shared" ref="O518:O524" si="130">IF(G518="Plant",H518,"")</f>
        <v/>
      </c>
      <c r="P518" s="89" t="str">
        <f t="shared" ref="P518:P524" si="131">IF(G518="Plant", A518+14,"")</f>
        <v/>
      </c>
      <c r="Q518" s="87" t="str">
        <f>IF(G518="compost",GOTO Q518,"")</f>
        <v/>
      </c>
      <c r="R518" s="88" t="str">
        <f>IF(G518="compost",GOTO R518,"")</f>
        <v/>
      </c>
      <c r="S518" s="85" t="str">
        <f>IF(G518="compost",GOTO S518,"")</f>
        <v/>
      </c>
      <c r="T518" s="85" t="str">
        <f>IF(G518="compost",GOTO T518,"")</f>
        <v/>
      </c>
      <c r="U518" s="85" t="str">
        <f>IF(G518="compost",GOTO U518,"")</f>
        <v/>
      </c>
      <c r="V518" s="85" t="str">
        <f>IF(G518="compost",GOTO V518,"")</f>
        <v/>
      </c>
      <c r="W518" s="85" t="str">
        <f>IF(G518="compost",GOTO W518,"")</f>
        <v/>
      </c>
      <c r="X518" s="170" t="str">
        <f>IF(G518="maintenance, garden",GOTO X518,IF(G518="Table",GOTO X518,IF(G518="maintenance, project",GOTO X518,"")))</f>
        <v/>
      </c>
      <c r="Y518" s="85" t="str">
        <f>IF(G518="Maintenance, garden",GOTO Y518,IF(G518="Table",GOTO Y518,IF(G518="maintenance, project",GOTO Y518,"")))</f>
        <v/>
      </c>
    </row>
    <row r="519" spans="1:25" s="85" customFormat="1" ht="19.5" customHeight="1" x14ac:dyDescent="0.25">
      <c r="A519" s="86">
        <v>45356</v>
      </c>
      <c r="B519" s="85" t="s">
        <v>346</v>
      </c>
      <c r="C519" s="85" t="s">
        <v>461</v>
      </c>
      <c r="D519" s="85" t="s">
        <v>924</v>
      </c>
      <c r="E519" s="85">
        <v>2</v>
      </c>
      <c r="F519" s="85" t="s">
        <v>482</v>
      </c>
      <c r="G519" s="85" t="s">
        <v>124</v>
      </c>
      <c r="H519" s="170" t="s">
        <v>498</v>
      </c>
      <c r="I519" s="85" t="s">
        <v>499</v>
      </c>
      <c r="J519" s="87">
        <v>0</v>
      </c>
      <c r="K519" s="87">
        <v>10</v>
      </c>
      <c r="L519" s="88" t="str">
        <f>IF(G519="Fertilize",GOTO L519,"")</f>
        <v/>
      </c>
      <c r="M519" s="89" t="str">
        <f t="shared" si="129"/>
        <v/>
      </c>
      <c r="N519" s="85" t="str">
        <f>IF(G519="fertilize",GOTO N519,"")</f>
        <v/>
      </c>
      <c r="O519" s="89" t="str">
        <f t="shared" si="130"/>
        <v/>
      </c>
      <c r="P519" s="89" t="str">
        <f t="shared" si="131"/>
        <v/>
      </c>
      <c r="Q519" s="87" t="str">
        <f>IF(G519="compost",GOTO Q519,"")</f>
        <v/>
      </c>
      <c r="R519" s="88" t="str">
        <f>IF(G519="compost",GOTO R519,"")</f>
        <v/>
      </c>
      <c r="S519" s="85" t="str">
        <f>IF(G519="compost",GOTO S519,"")</f>
        <v/>
      </c>
      <c r="T519" s="85" t="str">
        <f>IF(G519="compost",GOTO T519,"")</f>
        <v/>
      </c>
      <c r="U519" s="85" t="str">
        <f>IF(G519="compost",GOTO U519,"")</f>
        <v/>
      </c>
      <c r="V519" s="85" t="str">
        <f>IF(G519="compost",GOTO V519,"")</f>
        <v/>
      </c>
      <c r="W519" s="85" t="str">
        <f>IF(G519="compost",GOTO W519,"")</f>
        <v/>
      </c>
      <c r="X519" s="170" t="str">
        <f>IF(G519="maintenance, garden",GOTO X519,IF(G519="Table",GOTO X519,IF(G519="maintenance, project",GOTO X519,"")))</f>
        <v/>
      </c>
      <c r="Y519" s="85" t="str">
        <f>IF(G519="Maintenance, garden",GOTO Y519,IF(G519="Table",GOTO Y519,IF(G519="maintenance, project",GOTO Y519,"")))</f>
        <v/>
      </c>
    </row>
    <row r="520" spans="1:25" s="85" customFormat="1" ht="19.5" customHeight="1" x14ac:dyDescent="0.25">
      <c r="A520" s="86">
        <v>45356</v>
      </c>
      <c r="B520" s="85" t="s">
        <v>346</v>
      </c>
      <c r="C520" s="85" t="s">
        <v>461</v>
      </c>
      <c r="D520" s="85" t="s">
        <v>465</v>
      </c>
      <c r="E520" s="85">
        <v>3</v>
      </c>
      <c r="F520" s="85" t="s">
        <v>633</v>
      </c>
      <c r="G520" s="85" t="s">
        <v>124</v>
      </c>
      <c r="H520" s="170" t="s">
        <v>134</v>
      </c>
      <c r="I520" s="85" t="s">
        <v>388</v>
      </c>
      <c r="J520" s="87">
        <v>0</v>
      </c>
      <c r="K520" s="87">
        <v>6</v>
      </c>
      <c r="L520" s="88" t="str">
        <f>IF(G520="Fertilize",GOTO L520,"")</f>
        <v/>
      </c>
      <c r="M520" s="89" t="str">
        <f t="shared" si="129"/>
        <v/>
      </c>
      <c r="N520" s="85" t="str">
        <f>IF(G520="fertilize",GOTO N520,"")</f>
        <v/>
      </c>
      <c r="O520" s="89" t="str">
        <f t="shared" si="130"/>
        <v/>
      </c>
      <c r="P520" s="89" t="str">
        <f t="shared" si="131"/>
        <v/>
      </c>
      <c r="Q520" s="87" t="str">
        <f>IF(G520="compost",GOTO Q520,"")</f>
        <v/>
      </c>
      <c r="R520" s="88" t="str">
        <f>IF(G520="compost",GOTO R520,"")</f>
        <v/>
      </c>
      <c r="S520" s="85" t="str">
        <f>IF(G520="compost",GOTO S520,"")</f>
        <v/>
      </c>
      <c r="T520" s="85" t="str">
        <f>IF(G520="compost",GOTO T520,"")</f>
        <v/>
      </c>
      <c r="U520" s="85" t="str">
        <f>IF(G520="compost",GOTO U520,"")</f>
        <v/>
      </c>
      <c r="V520" s="85" t="str">
        <f>IF(G520="compost",GOTO V520,"")</f>
        <v/>
      </c>
      <c r="W520" s="85" t="str">
        <f>IF(G520="compost",GOTO W520,"")</f>
        <v/>
      </c>
      <c r="X520" s="170" t="str">
        <f>IF(G520="maintenance, garden",GOTO X520,IF(G520="Table",GOTO X520,IF(G520="maintenance, project",GOTO X520,"")))</f>
        <v/>
      </c>
      <c r="Y520" s="85" t="str">
        <f>IF(G520="Maintenance, garden",GOTO Y520,IF(G520="Table",GOTO Y520,IF(G520="maintenance, project",GOTO Y520,"")))</f>
        <v/>
      </c>
    </row>
    <row r="521" spans="1:25" s="85" customFormat="1" ht="19.5" customHeight="1" x14ac:dyDescent="0.25">
      <c r="A521" s="86">
        <v>45356</v>
      </c>
      <c r="B521" s="85" t="s">
        <v>346</v>
      </c>
      <c r="C521" s="85" t="s">
        <v>461</v>
      </c>
      <c r="D521" s="85" t="s">
        <v>926</v>
      </c>
      <c r="E521" s="85">
        <v>4</v>
      </c>
      <c r="F521" s="85" t="s">
        <v>376</v>
      </c>
      <c r="G521" s="85" t="s">
        <v>124</v>
      </c>
      <c r="H521" s="170" t="s">
        <v>546</v>
      </c>
      <c r="I521" s="85" t="s">
        <v>927</v>
      </c>
      <c r="J521" s="87">
        <v>1</v>
      </c>
      <c r="K521" s="87">
        <v>5</v>
      </c>
      <c r="L521" s="88" t="str">
        <f>IF(G521="Fertilize",GOTO L521,"")</f>
        <v/>
      </c>
      <c r="M521" s="89" t="str">
        <f t="shared" si="129"/>
        <v/>
      </c>
      <c r="N521" s="85" t="str">
        <f>IF(G521="fertilize",GOTO N521,"")</f>
        <v/>
      </c>
      <c r="O521" s="89" t="str">
        <f t="shared" si="130"/>
        <v/>
      </c>
      <c r="P521" s="89" t="str">
        <f t="shared" si="131"/>
        <v/>
      </c>
      <c r="Q521" s="87" t="str">
        <f>IF(G521="compost",GOTO Q521,"")</f>
        <v/>
      </c>
      <c r="R521" s="88" t="str">
        <f>IF(G521="compost",GOTO R521,"")</f>
        <v/>
      </c>
      <c r="S521" s="85" t="str">
        <f>IF(G521="compost",GOTO S521,"")</f>
        <v/>
      </c>
      <c r="T521" s="85" t="str">
        <f>IF(G521="compost",GOTO T521,"")</f>
        <v/>
      </c>
      <c r="U521" s="85" t="str">
        <f>IF(G521="compost",GOTO U521,"")</f>
        <v/>
      </c>
      <c r="V521" s="85" t="str">
        <f>IF(G521="compost",GOTO V521,"")</f>
        <v/>
      </c>
      <c r="W521" s="85" t="str">
        <f>IF(G521="compost",GOTO W521,"")</f>
        <v/>
      </c>
      <c r="X521" s="170" t="str">
        <f>IF(G521="maintenance, garden",GOTO X521,IF(G521="Table",GOTO X521,IF(G521="maintenance, project",GOTO X521,"")))</f>
        <v/>
      </c>
      <c r="Y521" s="85" t="str">
        <f>IF(G521="Maintenance, garden",GOTO Y521,IF(G521="Table",GOTO Y521,IF(G521="maintenance, project",GOTO Y521,"")))</f>
        <v/>
      </c>
    </row>
    <row r="522" spans="1:25" s="85" customFormat="1" ht="19.5" customHeight="1" x14ac:dyDescent="0.25">
      <c r="A522" s="86">
        <v>45356</v>
      </c>
      <c r="B522" s="85" t="s">
        <v>346</v>
      </c>
      <c r="C522" s="85" t="s">
        <v>461</v>
      </c>
      <c r="D522" s="85" t="s">
        <v>926</v>
      </c>
      <c r="E522" s="85">
        <v>4</v>
      </c>
      <c r="F522" s="85" t="s">
        <v>376</v>
      </c>
      <c r="G522" s="85" t="s">
        <v>124</v>
      </c>
      <c r="H522" s="170" t="s">
        <v>256</v>
      </c>
      <c r="I522" s="85" t="s">
        <v>891</v>
      </c>
      <c r="J522" s="87">
        <v>6</v>
      </c>
      <c r="K522" s="87">
        <v>12</v>
      </c>
      <c r="L522" s="88" t="str">
        <f>IF(G522="Fertilize",GOTO L522,"")</f>
        <v/>
      </c>
      <c r="M522" s="89" t="str">
        <f t="shared" si="129"/>
        <v/>
      </c>
      <c r="N522" s="85" t="str">
        <f>IF(G522="fertilize",GOTO N522,"")</f>
        <v/>
      </c>
      <c r="O522" s="89" t="str">
        <f t="shared" si="130"/>
        <v/>
      </c>
      <c r="P522" s="89" t="str">
        <f t="shared" si="131"/>
        <v/>
      </c>
      <c r="Q522" s="87" t="str">
        <f>IF(G522="compost",GOTO Q522,"")</f>
        <v/>
      </c>
      <c r="R522" s="88" t="str">
        <f>IF(G522="compost",GOTO R522,"")</f>
        <v/>
      </c>
      <c r="S522" s="85" t="str">
        <f>IF(G522="compost",GOTO S522,"")</f>
        <v/>
      </c>
      <c r="T522" s="85" t="str">
        <f>IF(G522="compost",GOTO T522,"")</f>
        <v/>
      </c>
      <c r="U522" s="85" t="str">
        <f>IF(G522="compost",GOTO U522,"")</f>
        <v/>
      </c>
      <c r="V522" s="85" t="str">
        <f>IF(G522="compost",GOTO V522,"")</f>
        <v/>
      </c>
      <c r="W522" s="85" t="str">
        <f>IF(G522="compost",GOTO W522,"")</f>
        <v/>
      </c>
      <c r="X522" s="170" t="str">
        <f>IF(G522="maintenance, garden",GOTO X522,IF(G522="Table",GOTO X522,IF(G522="maintenance, project",GOTO X522,"")))</f>
        <v/>
      </c>
      <c r="Y522" s="85" t="str">
        <f>IF(G522="Maintenance, garden",GOTO Y522,IF(G522="Table",GOTO Y522,IF(G522="maintenance, project",GOTO Y522,"")))</f>
        <v/>
      </c>
    </row>
    <row r="523" spans="1:25" s="85" customFormat="1" ht="19.5" customHeight="1" x14ac:dyDescent="0.25">
      <c r="A523" s="86">
        <v>45356</v>
      </c>
      <c r="B523" s="85" t="s">
        <v>346</v>
      </c>
      <c r="C523" s="85" t="s">
        <v>461</v>
      </c>
      <c r="D523" s="85" t="s">
        <v>928</v>
      </c>
      <c r="E523" s="85">
        <v>5</v>
      </c>
      <c r="F523" s="85" t="s">
        <v>726</v>
      </c>
      <c r="G523" s="85" t="s">
        <v>373</v>
      </c>
      <c r="H523" s="170" t="str">
        <f>IF(A523="","",IF(G523="maintenance, garden","",IF(G523="maintenance, project","",IF(G523="compost","",GOTO I523))))</f>
        <v/>
      </c>
      <c r="I523" s="85" t="str">
        <f>IF(A523="","",IF(G523="compost","",GOTO I523))</f>
        <v/>
      </c>
      <c r="J523" s="87" t="str">
        <f>IF(G523="Harvest",GOTO J523,"")</f>
        <v/>
      </c>
      <c r="K523" s="87" t="str">
        <f>IF(G523="Harvest",GOTO K523,"")</f>
        <v/>
      </c>
      <c r="L523" s="88" t="str">
        <f>IF(G523="Fertilize",GOTO L523,"")</f>
        <v/>
      </c>
      <c r="M523" s="89" t="str">
        <f t="shared" si="129"/>
        <v/>
      </c>
      <c r="N523" s="85" t="str">
        <f>IF(G523="fertilize",GOTO N523,"")</f>
        <v/>
      </c>
      <c r="O523" s="89" t="str">
        <f t="shared" si="130"/>
        <v/>
      </c>
      <c r="P523" s="89" t="str">
        <f t="shared" si="131"/>
        <v/>
      </c>
      <c r="Q523" s="87">
        <v>85</v>
      </c>
      <c r="R523" s="88" t="s">
        <v>113</v>
      </c>
      <c r="S523" s="85">
        <v>0</v>
      </c>
      <c r="T523" s="85">
        <v>123</v>
      </c>
      <c r="U523" s="85" t="s">
        <v>113</v>
      </c>
      <c r="V523" s="85">
        <v>75</v>
      </c>
      <c r="W523" s="85" t="s">
        <v>929</v>
      </c>
      <c r="X523" s="170" t="str">
        <f>IF(G523="maintenance, garden",GOTO X523,IF(G523="Table",GOTO X523,IF(G523="maintenance, project",GOTO X523,"")))</f>
        <v/>
      </c>
      <c r="Y523" s="85" t="str">
        <f>IF(G523="Maintenance, garden",GOTO Y523,IF(G523="Table",GOTO Y523,IF(G523="maintenance, project",GOTO Y523,"")))</f>
        <v/>
      </c>
    </row>
    <row r="524" spans="1:25" s="85" customFormat="1" ht="19.5" customHeight="1" x14ac:dyDescent="0.25">
      <c r="A524" s="86">
        <v>45356</v>
      </c>
      <c r="B524" s="85" t="s">
        <v>346</v>
      </c>
      <c r="C524" s="85" t="s">
        <v>461</v>
      </c>
      <c r="D524" s="85" t="s">
        <v>113</v>
      </c>
      <c r="E524" s="85" t="s">
        <v>113</v>
      </c>
      <c r="F524" s="85" t="s">
        <v>113</v>
      </c>
      <c r="G524" s="85" t="s">
        <v>930</v>
      </c>
      <c r="H524" s="170" t="s">
        <v>113</v>
      </c>
      <c r="I524" s="85" t="s">
        <v>276</v>
      </c>
      <c r="J524" s="87" t="str">
        <f>IF(G524="Harvest",GOTO J524,"")</f>
        <v/>
      </c>
      <c r="K524" s="87" t="str">
        <f>IF(G524="Harvest",GOTO K524,"")</f>
        <v/>
      </c>
      <c r="L524" s="88" t="str">
        <f>IF(G524="Fertilize",GOTO L524,"")</f>
        <v/>
      </c>
      <c r="M524" s="89" t="str">
        <f t="shared" si="129"/>
        <v/>
      </c>
      <c r="N524" s="85" t="str">
        <f>IF(G524="fertilize",GOTO N524,"")</f>
        <v/>
      </c>
      <c r="O524" s="89" t="str">
        <f t="shared" si="130"/>
        <v/>
      </c>
      <c r="P524" s="89" t="str">
        <f t="shared" si="131"/>
        <v/>
      </c>
      <c r="Q524" s="87" t="str">
        <f>IF(G524="compost",GOTO Q524,"")</f>
        <v/>
      </c>
      <c r="R524" s="88" t="str">
        <f>IF(G524="compost",GOTO R524,"")</f>
        <v/>
      </c>
      <c r="S524" s="85" t="str">
        <f>IF(G524="compost",GOTO S524,"")</f>
        <v/>
      </c>
      <c r="T524" s="85" t="str">
        <f>IF(G524="compost",GOTO T524,"")</f>
        <v/>
      </c>
      <c r="U524" s="85" t="str">
        <f>IF(G524="compost",GOTO U524,"")</f>
        <v/>
      </c>
      <c r="V524" s="85" t="str">
        <f>IF(G524="compost",GOTO V524,"")</f>
        <v/>
      </c>
      <c r="W524" s="85" t="str">
        <f>IF(G524="compost",GOTO W524,"")</f>
        <v/>
      </c>
      <c r="X524" s="170" t="s">
        <v>931</v>
      </c>
      <c r="Y524" s="85" t="s">
        <v>932</v>
      </c>
    </row>
    <row r="525" spans="1:25" s="85" customFormat="1" ht="19.5" customHeight="1" x14ac:dyDescent="0.25">
      <c r="A525" s="86">
        <v>45358</v>
      </c>
      <c r="B525" s="85" t="s">
        <v>346</v>
      </c>
      <c r="C525" s="85" t="s">
        <v>399</v>
      </c>
      <c r="D525" s="85" t="s">
        <v>834</v>
      </c>
      <c r="E525" s="85">
        <v>1</v>
      </c>
      <c r="F525" s="85" t="s">
        <v>633</v>
      </c>
      <c r="G525" s="85" t="s">
        <v>212</v>
      </c>
      <c r="H525" s="170" t="s">
        <v>393</v>
      </c>
      <c r="I525" s="85" t="s">
        <v>344</v>
      </c>
      <c r="J525" s="87">
        <v>3</v>
      </c>
      <c r="K525" s="87">
        <v>11</v>
      </c>
      <c r="L525" s="88" t="str">
        <f>IF(G525="Fertilize",GOTO L525,"")</f>
        <v/>
      </c>
      <c r="M525" s="89" t="str">
        <f t="shared" ref="M525:M585" si="132">IF(G525="Fertilize",A525+14,"")</f>
        <v/>
      </c>
      <c r="N525" s="85" t="str">
        <f>IF(G525="fertilize",GOTO N525,"")</f>
        <v/>
      </c>
      <c r="O525" s="89" t="str">
        <f t="shared" si="122"/>
        <v/>
      </c>
      <c r="P525" s="89" t="str">
        <f t="shared" si="106"/>
        <v/>
      </c>
      <c r="Q525" s="87" t="str">
        <f>IF(G525="compost",GOTO Q525,"")</f>
        <v/>
      </c>
      <c r="R525" s="88" t="str">
        <f>IF(G525="compost",GOTO R525,"")</f>
        <v/>
      </c>
      <c r="S525" s="85" t="str">
        <f>IF(G525="compost",GOTO S525,"")</f>
        <v/>
      </c>
      <c r="T525" s="85" t="str">
        <f>IF(G525="compost",GOTO T525,"")</f>
        <v/>
      </c>
      <c r="U525" s="85" t="str">
        <f>IF(G525="compost",GOTO U525,"")</f>
        <v/>
      </c>
      <c r="V525" s="85" t="str">
        <f>IF(G525="compost",GOTO V525,"")</f>
        <v/>
      </c>
      <c r="W525" s="85" t="str">
        <f>IF(G525="compost",GOTO W525,"")</f>
        <v/>
      </c>
      <c r="X525" s="170" t="str">
        <f>IF(G525="maintenance, garden",GOTO X525,IF(G525="Table",GOTO X525,IF(G525="maintenance, project",GOTO X525,"")))</f>
        <v/>
      </c>
      <c r="Y525" s="85" t="str">
        <f>IF(G525="Maintenance, garden",GOTO Y525,IF(G525="Table",GOTO Y525,IF(G525="maintenance, project",GOTO Y525,"")))</f>
        <v/>
      </c>
    </row>
    <row r="526" spans="1:25" s="85" customFormat="1" ht="19.5" customHeight="1" x14ac:dyDescent="0.25">
      <c r="A526" s="86">
        <v>45358</v>
      </c>
      <c r="B526" s="85" t="s">
        <v>346</v>
      </c>
      <c r="C526" s="85" t="s">
        <v>399</v>
      </c>
      <c r="D526" s="85" t="s">
        <v>834</v>
      </c>
      <c r="E526" s="85">
        <v>1</v>
      </c>
      <c r="F526" s="85" t="s">
        <v>633</v>
      </c>
      <c r="G526" s="85" t="s">
        <v>212</v>
      </c>
      <c r="H526" s="170" t="s">
        <v>498</v>
      </c>
      <c r="I526" s="85" t="s">
        <v>725</v>
      </c>
      <c r="J526" s="87">
        <v>1</v>
      </c>
      <c r="K526" s="87">
        <v>1</v>
      </c>
      <c r="L526" s="88" t="str">
        <f>IF(G526="Fertilize",GOTO L526,"")</f>
        <v/>
      </c>
      <c r="M526" s="89" t="str">
        <f t="shared" ref="M526:M533" si="133">IF(G526="Fertilize",A526+14,"")</f>
        <v/>
      </c>
      <c r="N526" s="85" t="str">
        <f>IF(G526="fertilize",GOTO N526,"")</f>
        <v/>
      </c>
      <c r="O526" s="89" t="str">
        <f t="shared" ref="O526:O533" si="134">IF(G526="Plant",H526,"")</f>
        <v/>
      </c>
      <c r="P526" s="89" t="str">
        <f t="shared" ref="P526:P533" si="135">IF(G526="Plant", A526+14,"")</f>
        <v/>
      </c>
      <c r="Q526" s="87" t="str">
        <f>IF(G526="compost",GOTO Q526,"")</f>
        <v/>
      </c>
      <c r="R526" s="88" t="str">
        <f>IF(G526="compost",GOTO R526,"")</f>
        <v/>
      </c>
      <c r="S526" s="85" t="str">
        <f>IF(G526="compost",GOTO S526,"")</f>
        <v/>
      </c>
      <c r="T526" s="85" t="str">
        <f>IF(G526="compost",GOTO T526,"")</f>
        <v/>
      </c>
      <c r="U526" s="85" t="str">
        <f>IF(G526="compost",GOTO U526,"")</f>
        <v/>
      </c>
      <c r="V526" s="85" t="str">
        <f>IF(G526="compost",GOTO V526,"")</f>
        <v/>
      </c>
      <c r="W526" s="85" t="str">
        <f>IF(G526="compost",GOTO W526,"")</f>
        <v/>
      </c>
      <c r="X526" s="170" t="str">
        <f>IF(G526="maintenance, garden",GOTO X526,IF(G526="Table",GOTO X526,IF(G526="maintenance, project",GOTO X526,"")))</f>
        <v/>
      </c>
      <c r="Y526" s="85" t="str">
        <f>IF(G526="Maintenance, garden",GOTO Y526,IF(G526="Table",GOTO Y526,IF(G526="maintenance, project",GOTO Y526,"")))</f>
        <v/>
      </c>
    </row>
    <row r="527" spans="1:25" s="85" customFormat="1" ht="19.5" customHeight="1" x14ac:dyDescent="0.25">
      <c r="A527" s="86">
        <v>45358</v>
      </c>
      <c r="B527" s="85" t="s">
        <v>346</v>
      </c>
      <c r="C527" s="85" t="s">
        <v>399</v>
      </c>
      <c r="D527" s="85" t="s">
        <v>933</v>
      </c>
      <c r="E527" s="85">
        <v>2</v>
      </c>
      <c r="F527" s="85" t="s">
        <v>811</v>
      </c>
      <c r="G527" s="85" t="s">
        <v>373</v>
      </c>
      <c r="H527" s="170" t="str">
        <f>IF(A527="","",IF(G527="maintenance, garden","",IF(G527="maintenance, project","",IF(G527="compost","",GOTO I527))))</f>
        <v/>
      </c>
      <c r="I527" s="85" t="str">
        <f>IF(A527="","",IF(G527="compost","",GOTO I527))</f>
        <v/>
      </c>
      <c r="J527" s="87" t="str">
        <f>IF(G527="Harvest",GOTO J527,"")</f>
        <v/>
      </c>
      <c r="K527" s="87" t="str">
        <f>IF(G527="Harvest",GOTO K527,"")</f>
        <v/>
      </c>
      <c r="L527" s="88" t="str">
        <f>IF(G527="Fertilize",GOTO L527,"")</f>
        <v/>
      </c>
      <c r="M527" s="89" t="str">
        <f t="shared" si="133"/>
        <v/>
      </c>
      <c r="N527" s="85" t="str">
        <f>IF(G527="fertilize",GOTO N527,"")</f>
        <v/>
      </c>
      <c r="O527" s="89" t="str">
        <f t="shared" si="134"/>
        <v/>
      </c>
      <c r="P527" s="89" t="str">
        <f t="shared" si="135"/>
        <v/>
      </c>
      <c r="Q527" s="87">
        <v>82</v>
      </c>
      <c r="R527" s="88" t="s">
        <v>113</v>
      </c>
      <c r="S527" s="85">
        <v>0</v>
      </c>
      <c r="T527" s="85">
        <v>126</v>
      </c>
      <c r="U527" s="85">
        <v>70</v>
      </c>
      <c r="V527" s="85">
        <v>70</v>
      </c>
      <c r="W527" s="85" t="s">
        <v>113</v>
      </c>
      <c r="X527" s="170" t="str">
        <f>IF(G527="maintenance, garden",GOTO X527,IF(G527="Table",GOTO X527,IF(G527="maintenance, project",GOTO X527,"")))</f>
        <v/>
      </c>
      <c r="Y527" s="85" t="str">
        <f>IF(G527="Maintenance, garden",GOTO Y527,IF(G527="Table",GOTO Y527,IF(G527="maintenance, project",GOTO Y527,"")))</f>
        <v/>
      </c>
    </row>
    <row r="528" spans="1:25" s="85" customFormat="1" ht="19.5" customHeight="1" x14ac:dyDescent="0.25">
      <c r="A528" s="86">
        <v>45358</v>
      </c>
      <c r="B528" s="85" t="s">
        <v>346</v>
      </c>
      <c r="C528" s="85" t="s">
        <v>399</v>
      </c>
      <c r="D528" s="85" t="s">
        <v>624</v>
      </c>
      <c r="E528" s="85">
        <v>3</v>
      </c>
      <c r="F528" s="85" t="s">
        <v>485</v>
      </c>
      <c r="G528" s="85" t="s">
        <v>226</v>
      </c>
      <c r="H528" s="170" t="str">
        <f>IF(A528="","",IF(G528="maintenance, garden","",IF(G528="maintenance, project","",IF(G528="compost","",GOTO I528))))</f>
        <v/>
      </c>
      <c r="I528" s="85" t="s">
        <v>543</v>
      </c>
      <c r="J528" s="87" t="str">
        <f>IF(G528="Harvest",GOTO J528,"")</f>
        <v/>
      </c>
      <c r="K528" s="87" t="str">
        <f>IF(G528="Harvest",GOTO K528,"")</f>
        <v/>
      </c>
      <c r="L528" s="88" t="str">
        <f>IF(G528="Fertilize",GOTO L528,"")</f>
        <v/>
      </c>
      <c r="M528" s="89" t="str">
        <f t="shared" si="133"/>
        <v/>
      </c>
      <c r="N528" s="85" t="str">
        <f>IF(G528="fertilize",GOTO N528,"")</f>
        <v/>
      </c>
      <c r="O528" s="89" t="str">
        <f t="shared" si="134"/>
        <v/>
      </c>
      <c r="P528" s="89" t="str">
        <f t="shared" si="135"/>
        <v/>
      </c>
      <c r="Q528" s="87" t="str">
        <f>IF(G528="compost",GOTO Q528,"")</f>
        <v/>
      </c>
      <c r="R528" s="88" t="str">
        <f>IF(G528="compost",GOTO R528,"")</f>
        <v/>
      </c>
      <c r="S528" s="85" t="str">
        <f>IF(G528="compost",GOTO S528,"")</f>
        <v/>
      </c>
      <c r="T528" s="85" t="str">
        <f>IF(G528="compost",GOTO T528,"")</f>
        <v/>
      </c>
      <c r="U528" s="85" t="str">
        <f>IF(G528="compost",GOTO U528,"")</f>
        <v/>
      </c>
      <c r="V528" s="85" t="str">
        <f>IF(G528="compost",GOTO V528,"")</f>
        <v/>
      </c>
      <c r="W528" s="85" t="str">
        <f>IF(G528="compost",GOTO W528,"")</f>
        <v/>
      </c>
      <c r="X528" s="170" t="s">
        <v>934</v>
      </c>
      <c r="Y528" s="85" t="s">
        <v>935</v>
      </c>
    </row>
    <row r="529" spans="1:25" s="85" customFormat="1" ht="19.5" customHeight="1" x14ac:dyDescent="0.25">
      <c r="A529" s="86">
        <v>45358</v>
      </c>
      <c r="B529" s="85" t="s">
        <v>346</v>
      </c>
      <c r="C529" s="85" t="s">
        <v>399</v>
      </c>
      <c r="D529" s="85" t="s">
        <v>410</v>
      </c>
      <c r="E529" s="85">
        <v>4</v>
      </c>
      <c r="F529" s="85" t="s">
        <v>482</v>
      </c>
      <c r="G529" s="85" t="s">
        <v>212</v>
      </c>
      <c r="H529" s="170" t="s">
        <v>546</v>
      </c>
      <c r="I529" s="85" t="s">
        <v>927</v>
      </c>
      <c r="J529" s="87">
        <v>0</v>
      </c>
      <c r="K529" s="87">
        <v>12</v>
      </c>
      <c r="L529" s="88" t="str">
        <f>IF(G529="Fertilize",GOTO L529,"")</f>
        <v/>
      </c>
      <c r="M529" s="89" t="str">
        <f t="shared" si="133"/>
        <v/>
      </c>
      <c r="N529" s="85" t="str">
        <f>IF(G529="fertilize",GOTO N529,"")</f>
        <v/>
      </c>
      <c r="O529" s="89" t="str">
        <f t="shared" si="134"/>
        <v/>
      </c>
      <c r="P529" s="89" t="str">
        <f t="shared" si="135"/>
        <v/>
      </c>
      <c r="Q529" s="87" t="str">
        <f>IF(G529="compost",GOTO Q529,"")</f>
        <v/>
      </c>
      <c r="R529" s="88" t="str">
        <f>IF(G529="compost",GOTO R529,"")</f>
        <v/>
      </c>
      <c r="S529" s="85" t="str">
        <f>IF(G529="compost",GOTO S529,"")</f>
        <v/>
      </c>
      <c r="T529" s="85" t="str">
        <f>IF(G529="compost",GOTO T529,"")</f>
        <v/>
      </c>
      <c r="U529" s="85" t="str">
        <f>IF(G529="compost",GOTO U529,"")</f>
        <v/>
      </c>
      <c r="V529" s="85" t="str">
        <f>IF(G529="compost",GOTO V529,"")</f>
        <v/>
      </c>
      <c r="W529" s="85" t="str">
        <f>IF(G529="compost",GOTO W529,"")</f>
        <v/>
      </c>
      <c r="X529" s="170" t="str">
        <f>IF(G529="maintenance, garden",GOTO X529,IF(G529="Table",GOTO X529,IF(G529="maintenance, project",GOTO X529,"")))</f>
        <v/>
      </c>
      <c r="Y529" s="85" t="str">
        <f>IF(G529="Maintenance, garden",GOTO Y529,IF(G529="Table",GOTO Y529,IF(G529="maintenance, project",GOTO Y529,"")))</f>
        <v/>
      </c>
    </row>
    <row r="530" spans="1:25" s="85" customFormat="1" ht="19.5" customHeight="1" x14ac:dyDescent="0.25">
      <c r="A530" s="86">
        <v>45358</v>
      </c>
      <c r="B530" s="85" t="s">
        <v>346</v>
      </c>
      <c r="C530" s="85" t="s">
        <v>399</v>
      </c>
      <c r="D530" s="85" t="s">
        <v>627</v>
      </c>
      <c r="E530" s="85">
        <v>5</v>
      </c>
      <c r="F530" s="85" t="s">
        <v>516</v>
      </c>
      <c r="G530" s="85" t="s">
        <v>212</v>
      </c>
      <c r="H530" s="170" t="s">
        <v>424</v>
      </c>
      <c r="I530" s="85" t="s">
        <v>548</v>
      </c>
      <c r="J530" s="87">
        <v>8</v>
      </c>
      <c r="K530" s="87">
        <v>0</v>
      </c>
      <c r="L530" s="88" t="str">
        <f>IF(G530="Fertilize",GOTO L530,"")</f>
        <v/>
      </c>
      <c r="M530" s="89" t="str">
        <f t="shared" si="133"/>
        <v/>
      </c>
      <c r="N530" s="85" t="str">
        <f>IF(G530="fertilize",GOTO N530,"")</f>
        <v/>
      </c>
      <c r="O530" s="89" t="str">
        <f t="shared" si="134"/>
        <v/>
      </c>
      <c r="P530" s="89" t="str">
        <f t="shared" si="135"/>
        <v/>
      </c>
      <c r="Q530" s="87" t="str">
        <f>IF(G530="compost",GOTO Q530,"")</f>
        <v/>
      </c>
      <c r="R530" s="88" t="str">
        <f>IF(G530="compost",GOTO R530,"")</f>
        <v/>
      </c>
      <c r="S530" s="85" t="str">
        <f>IF(G530="compost",GOTO S530,"")</f>
        <v/>
      </c>
      <c r="T530" s="85" t="str">
        <f>IF(G530="compost",GOTO T530,"")</f>
        <v/>
      </c>
      <c r="U530" s="85" t="str">
        <f>IF(G530="compost",GOTO U530,"")</f>
        <v/>
      </c>
      <c r="V530" s="85" t="str">
        <f>IF(G530="compost",GOTO V530,"")</f>
        <v/>
      </c>
      <c r="W530" s="85" t="str">
        <f>IF(G530="compost",GOTO W530,"")</f>
        <v/>
      </c>
      <c r="X530" s="170" t="str">
        <f>IF(G530="maintenance, garden",GOTO X530,IF(G530="Table",GOTO X530,IF(G530="maintenance, project",GOTO X530,"")))</f>
        <v/>
      </c>
      <c r="Y530" s="85" t="str">
        <f>IF(G530="Maintenance, garden",GOTO Y530,IF(G530="Table",GOTO Y530,IF(G530="maintenance, project",GOTO Y530,"")))</f>
        <v/>
      </c>
    </row>
    <row r="531" spans="1:25" s="85" customFormat="1" ht="19.5" customHeight="1" x14ac:dyDescent="0.25">
      <c r="A531" s="86">
        <v>45358</v>
      </c>
      <c r="B531" s="85" t="s">
        <v>346</v>
      </c>
      <c r="C531" s="85" t="s">
        <v>399</v>
      </c>
      <c r="D531" s="85" t="s">
        <v>627</v>
      </c>
      <c r="E531" s="85">
        <v>5</v>
      </c>
      <c r="F531" s="85" t="s">
        <v>516</v>
      </c>
      <c r="G531" s="85" t="s">
        <v>212</v>
      </c>
      <c r="H531" s="170" t="s">
        <v>604</v>
      </c>
      <c r="I531" s="85" t="s">
        <v>450</v>
      </c>
      <c r="J531" s="87">
        <v>6</v>
      </c>
      <c r="K531" s="87">
        <v>6</v>
      </c>
      <c r="L531" s="88" t="str">
        <f>IF(G531="Fertilize",GOTO L531,"")</f>
        <v/>
      </c>
      <c r="M531" s="89" t="str">
        <f t="shared" si="133"/>
        <v/>
      </c>
      <c r="N531" s="85" t="str">
        <f>IF(G531="fertilize",GOTO N531,"")</f>
        <v/>
      </c>
      <c r="O531" s="89" t="str">
        <f t="shared" si="134"/>
        <v/>
      </c>
      <c r="P531" s="89" t="str">
        <f t="shared" si="135"/>
        <v/>
      </c>
      <c r="Q531" s="87" t="str">
        <f>IF(G531="compost",GOTO Q531,"")</f>
        <v/>
      </c>
      <c r="R531" s="88" t="str">
        <f>IF(G531="compost",GOTO R531,"")</f>
        <v/>
      </c>
      <c r="S531" s="85" t="str">
        <f>IF(G531="compost",GOTO S531,"")</f>
        <v/>
      </c>
      <c r="T531" s="85" t="str">
        <f>IF(G531="compost",GOTO T531,"")</f>
        <v/>
      </c>
      <c r="U531" s="85" t="str">
        <f>IF(G531="compost",GOTO U531,"")</f>
        <v/>
      </c>
      <c r="V531" s="85" t="str">
        <f>IF(G531="compost",GOTO V531,"")</f>
        <v/>
      </c>
      <c r="W531" s="85" t="str">
        <f>IF(G531="compost",GOTO W531,"")</f>
        <v/>
      </c>
      <c r="X531" s="170" t="str">
        <f>IF(G531="maintenance, garden",GOTO X531,IF(G531="Table",GOTO X531,IF(G531="maintenance, project",GOTO X531,"")))</f>
        <v/>
      </c>
      <c r="Y531" s="85" t="str">
        <f>IF(G531="Maintenance, garden",GOTO Y531,IF(G531="Table",GOTO Y531,IF(G531="maintenance, project",GOTO Y531,"")))</f>
        <v/>
      </c>
    </row>
    <row r="532" spans="1:25" s="85" customFormat="1" ht="19.5" customHeight="1" x14ac:dyDescent="0.25">
      <c r="A532" s="86">
        <v>45358</v>
      </c>
      <c r="B532" s="85" t="s">
        <v>346</v>
      </c>
      <c r="C532" s="85" t="s">
        <v>399</v>
      </c>
      <c r="D532" s="85" t="s">
        <v>839</v>
      </c>
      <c r="E532" s="85">
        <v>6</v>
      </c>
      <c r="F532" s="85" t="s">
        <v>491</v>
      </c>
      <c r="G532" s="85" t="s">
        <v>114</v>
      </c>
      <c r="H532" s="170" t="s">
        <v>936</v>
      </c>
      <c r="I532" s="85" t="s">
        <v>937</v>
      </c>
      <c r="J532" s="87" t="str">
        <f>IF(G532="Harvest",GOTO J532,"")</f>
        <v/>
      </c>
      <c r="K532" s="87" t="str">
        <f>IF(G532="Harvest",GOTO K532,"")</f>
        <v/>
      </c>
      <c r="L532" s="88" t="str">
        <f>IF(G532="Fertilize",GOTO L532,"")</f>
        <v/>
      </c>
      <c r="M532" s="89" t="str">
        <f t="shared" si="133"/>
        <v/>
      </c>
      <c r="N532" s="85" t="str">
        <f>IF(G532="fertilize",GOTO N532,"")</f>
        <v/>
      </c>
      <c r="O532" s="89" t="str">
        <f t="shared" si="134"/>
        <v>cotton</v>
      </c>
      <c r="P532" s="89">
        <f t="shared" si="135"/>
        <v>45372</v>
      </c>
      <c r="Q532" s="87" t="str">
        <f>IF(G532="compost",GOTO Q532,"")</f>
        <v/>
      </c>
      <c r="R532" s="88" t="str">
        <f>IF(G532="compost",GOTO R532,"")</f>
        <v/>
      </c>
      <c r="S532" s="85" t="str">
        <f>IF(G532="compost",GOTO S532,"")</f>
        <v/>
      </c>
      <c r="T532" s="85" t="str">
        <f>IF(G532="compost",GOTO T532,"")</f>
        <v/>
      </c>
      <c r="U532" s="85" t="str">
        <f>IF(G532="compost",GOTO U532,"")</f>
        <v/>
      </c>
      <c r="V532" s="85" t="str">
        <f>IF(G532="compost",GOTO V532,"")</f>
        <v/>
      </c>
      <c r="W532" s="85" t="str">
        <f>IF(G532="compost",GOTO W532,"")</f>
        <v/>
      </c>
      <c r="X532" s="170" t="s">
        <v>938</v>
      </c>
      <c r="Y532" s="85" t="s">
        <v>939</v>
      </c>
    </row>
    <row r="533" spans="1:25" s="85" customFormat="1" ht="19.5" customHeight="1" x14ac:dyDescent="0.25">
      <c r="A533" s="86">
        <v>45358</v>
      </c>
      <c r="B533" s="85" t="s">
        <v>376</v>
      </c>
      <c r="C533" s="85" t="s">
        <v>399</v>
      </c>
      <c r="D533" s="85" t="s">
        <v>940</v>
      </c>
      <c r="E533" s="85">
        <v>1</v>
      </c>
      <c r="F533" s="85" t="s">
        <v>485</v>
      </c>
      <c r="G533" s="85" t="s">
        <v>226</v>
      </c>
      <c r="H533" s="170" t="str">
        <f>IF(A533="","",IF(G533="maintenance, garden","",IF(G533="maintenance, project","",IF(G533="compost","",GOTO I533))))</f>
        <v/>
      </c>
      <c r="I533" s="85" t="s">
        <v>543</v>
      </c>
      <c r="J533" s="87" t="str">
        <f>IF(G533="Harvest",GOTO J533,"")</f>
        <v/>
      </c>
      <c r="K533" s="87" t="str">
        <f>IF(G533="Harvest",GOTO K533,"")</f>
        <v/>
      </c>
      <c r="L533" s="88" t="str">
        <f>IF(G533="Fertilize",GOTO L533,"")</f>
        <v/>
      </c>
      <c r="M533" s="89" t="str">
        <f t="shared" si="133"/>
        <v/>
      </c>
      <c r="N533" s="85" t="str">
        <f>IF(G533="fertilize",GOTO N533,"")</f>
        <v/>
      </c>
      <c r="O533" s="89" t="str">
        <f t="shared" si="134"/>
        <v/>
      </c>
      <c r="P533" s="89" t="str">
        <f t="shared" si="135"/>
        <v/>
      </c>
      <c r="Q533" s="87" t="str">
        <f>IF(G533="compost",GOTO Q533,"")</f>
        <v/>
      </c>
      <c r="R533" s="88" t="str">
        <f>IF(G533="compost",GOTO R533,"")</f>
        <v/>
      </c>
      <c r="S533" s="85" t="str">
        <f>IF(G533="compost",GOTO S533,"")</f>
        <v/>
      </c>
      <c r="T533" s="85" t="str">
        <f>IF(G533="compost",GOTO T533,"")</f>
        <v/>
      </c>
      <c r="U533" s="85" t="str">
        <f>IF(G533="compost",GOTO U533,"")</f>
        <v/>
      </c>
      <c r="V533" s="85" t="str">
        <f>IF(G533="compost",GOTO V533,"")</f>
        <v/>
      </c>
      <c r="W533" s="85" t="str">
        <f>IF(G533="compost",GOTO W533,"")</f>
        <v/>
      </c>
      <c r="X533" s="170" t="s">
        <v>934</v>
      </c>
      <c r="Y533" s="85" t="s">
        <v>935</v>
      </c>
    </row>
    <row r="534" spans="1:25" s="85" customFormat="1" ht="19.5" customHeight="1" x14ac:dyDescent="0.25">
      <c r="A534" s="86">
        <v>45358</v>
      </c>
      <c r="B534" s="85" t="s">
        <v>376</v>
      </c>
      <c r="C534" s="85" t="s">
        <v>399</v>
      </c>
      <c r="D534" s="85" t="s">
        <v>794</v>
      </c>
      <c r="E534" s="85">
        <v>2</v>
      </c>
      <c r="F534" s="85" t="s">
        <v>942</v>
      </c>
      <c r="G534" s="85" t="s">
        <v>373</v>
      </c>
      <c r="H534" s="170" t="str">
        <f>IF(A534="","",IF(G534="maintenance, garden","",IF(G534="maintenance, project","",IF(G534="compost","",GOTO I534))))</f>
        <v/>
      </c>
      <c r="I534" s="85" t="str">
        <f>IF(A534="","",IF(G534="compost","",GOTO I534))</f>
        <v/>
      </c>
      <c r="J534" s="87" t="str">
        <f>IF(G534="Harvest",GOTO J534,"")</f>
        <v/>
      </c>
      <c r="K534" s="87" t="str">
        <f>IF(G534="Harvest",GOTO K534,"")</f>
        <v/>
      </c>
      <c r="L534" s="88" t="str">
        <f>IF(G534="Fertilize",GOTO L534,"")</f>
        <v/>
      </c>
      <c r="M534" s="89" t="str">
        <f t="shared" ref="M534:M540" si="136">IF(G534="Fertilize",A534+14,"")</f>
        <v/>
      </c>
      <c r="N534" s="85" t="str">
        <f>IF(G534="fertilize",GOTO N534,"")</f>
        <v/>
      </c>
      <c r="O534" s="89" t="str">
        <f t="shared" ref="O534:O540" si="137">IF(G534="Plant",H534,"")</f>
        <v/>
      </c>
      <c r="P534" s="89" t="str">
        <f t="shared" ref="P534:P540" si="138">IF(G534="Plant", A534+14,"")</f>
        <v/>
      </c>
      <c r="Q534" s="87">
        <v>82</v>
      </c>
      <c r="R534" s="88" t="s">
        <v>113</v>
      </c>
      <c r="S534" s="85">
        <v>0</v>
      </c>
      <c r="T534" s="85">
        <v>114</v>
      </c>
      <c r="U534" s="85">
        <v>77</v>
      </c>
      <c r="V534" s="85">
        <v>72</v>
      </c>
      <c r="W534" s="85" t="e">
        <f>IF(G534="compost",GOTO W534,"")</f>
        <v>#NAME?</v>
      </c>
      <c r="X534" s="170" t="str">
        <f>IF(G534="maintenance, garden",GOTO X534,IF(G534="Table",GOTO X534,IF(G534="maintenance, project",GOTO X534,"")))</f>
        <v/>
      </c>
      <c r="Y534" s="85" t="str">
        <f>IF(G534="Maintenance, garden",GOTO Y534,IF(G534="Table",GOTO Y534,IF(G534="maintenance, project",GOTO Y534,"")))</f>
        <v/>
      </c>
    </row>
    <row r="535" spans="1:25" s="85" customFormat="1" ht="19.5" customHeight="1" x14ac:dyDescent="0.25">
      <c r="A535" s="86">
        <v>45358</v>
      </c>
      <c r="B535" s="85" t="s">
        <v>376</v>
      </c>
      <c r="C535" s="85" t="s">
        <v>399</v>
      </c>
      <c r="D535" s="85" t="s">
        <v>430</v>
      </c>
      <c r="E535" s="85">
        <v>3</v>
      </c>
      <c r="F535" s="85" t="s">
        <v>468</v>
      </c>
      <c r="G535" s="85" t="s">
        <v>212</v>
      </c>
      <c r="H535" s="170" t="s">
        <v>941</v>
      </c>
      <c r="I535" s="85" t="s">
        <v>470</v>
      </c>
      <c r="J535" s="87">
        <v>1</v>
      </c>
      <c r="K535" s="87">
        <v>5</v>
      </c>
      <c r="L535" s="88" t="str">
        <f>IF(G535="Fertilize",GOTO L535,"")</f>
        <v/>
      </c>
      <c r="M535" s="89" t="str">
        <f t="shared" si="136"/>
        <v/>
      </c>
      <c r="N535" s="85" t="str">
        <f>IF(G535="fertilize",GOTO N535,"")</f>
        <v/>
      </c>
      <c r="O535" s="89" t="str">
        <f t="shared" si="137"/>
        <v/>
      </c>
      <c r="P535" s="89" t="str">
        <f t="shared" si="138"/>
        <v/>
      </c>
      <c r="Q535" s="87" t="str">
        <f>IF(G535="compost",GOTO Q535,"")</f>
        <v/>
      </c>
      <c r="R535" s="88" t="str">
        <f>IF(G535="compost",GOTO R535,"")</f>
        <v/>
      </c>
      <c r="S535" s="85" t="str">
        <f>IF(G535="compost",GOTO S535,"")</f>
        <v/>
      </c>
      <c r="T535" s="85" t="str">
        <f>IF(G535="compost",GOTO T535,"")</f>
        <v/>
      </c>
      <c r="U535" s="85" t="str">
        <f>IF(G535="compost",GOTO U535,"")</f>
        <v/>
      </c>
      <c r="V535" s="85" t="str">
        <f>IF(G535="compost",GOTO V535,"")</f>
        <v/>
      </c>
      <c r="W535" s="85" t="str">
        <f>IF(G535="compost",GOTO W535,"")</f>
        <v/>
      </c>
      <c r="X535" s="170" t="str">
        <f>IF(G535="maintenance, garden",GOTO X535,IF(G535="Table",GOTO X535,IF(G535="maintenance, project",GOTO X535,"")))</f>
        <v/>
      </c>
      <c r="Y535" s="85" t="str">
        <f>IF(G535="Maintenance, garden",GOTO Y535,IF(G535="Table",GOTO Y535,IF(G535="maintenance, project",GOTO Y535,"")))</f>
        <v/>
      </c>
    </row>
    <row r="536" spans="1:25" s="85" customFormat="1" ht="19.5" customHeight="1" x14ac:dyDescent="0.25">
      <c r="A536" s="86">
        <v>45358</v>
      </c>
      <c r="B536" s="85" t="s">
        <v>376</v>
      </c>
      <c r="C536" s="85" t="s">
        <v>399</v>
      </c>
      <c r="D536" s="85" t="s">
        <v>431</v>
      </c>
      <c r="E536" s="85">
        <v>4</v>
      </c>
      <c r="F536" s="85" t="s">
        <v>633</v>
      </c>
      <c r="G536" s="85" t="s">
        <v>212</v>
      </c>
      <c r="H536" s="170" t="s">
        <v>350</v>
      </c>
      <c r="I536" s="85" t="s">
        <v>344</v>
      </c>
      <c r="J536" s="87">
        <v>2</v>
      </c>
      <c r="K536" s="87">
        <v>6</v>
      </c>
      <c r="L536" s="88" t="str">
        <f>IF(G536="Fertilize",GOTO L536,"")</f>
        <v/>
      </c>
      <c r="M536" s="89" t="str">
        <f t="shared" si="136"/>
        <v/>
      </c>
      <c r="N536" s="85" t="str">
        <f>IF(G536="fertilize",GOTO N536,"")</f>
        <v/>
      </c>
      <c r="O536" s="89" t="str">
        <f t="shared" si="137"/>
        <v/>
      </c>
      <c r="P536" s="89" t="str">
        <f t="shared" si="138"/>
        <v/>
      </c>
      <c r="Q536" s="87" t="str">
        <f>IF(G536="compost",GOTO Q536,"")</f>
        <v/>
      </c>
      <c r="R536" s="88" t="str">
        <f>IF(G536="compost",GOTO R536,"")</f>
        <v/>
      </c>
      <c r="S536" s="85" t="str">
        <f>IF(G536="compost",GOTO S536,"")</f>
        <v/>
      </c>
      <c r="T536" s="85" t="str">
        <f>IF(G536="compost",GOTO T536,"")</f>
        <v/>
      </c>
      <c r="U536" s="85" t="str">
        <f>IF(G536="compost",GOTO U536,"")</f>
        <v/>
      </c>
      <c r="V536" s="85" t="str">
        <f>IF(G536="compost",GOTO V536,"")</f>
        <v/>
      </c>
      <c r="W536" s="85" t="str">
        <f>IF(G536="compost",GOTO W536,"")</f>
        <v/>
      </c>
      <c r="X536" s="170" t="str">
        <f>IF(G536="maintenance, garden",GOTO X536,IF(G536="Table",GOTO X536,IF(G536="maintenance, project",GOTO X536,"")))</f>
        <v/>
      </c>
      <c r="Y536" s="85" t="str">
        <f>IF(G536="Maintenance, garden",GOTO Y536,IF(G536="Table",GOTO Y536,IF(G536="maintenance, project",GOTO Y536,"")))</f>
        <v/>
      </c>
    </row>
    <row r="537" spans="1:25" s="85" customFormat="1" ht="19.5" customHeight="1" x14ac:dyDescent="0.25">
      <c r="A537" s="86">
        <v>45358</v>
      </c>
      <c r="B537" s="85" t="s">
        <v>376</v>
      </c>
      <c r="C537" s="85" t="s">
        <v>399</v>
      </c>
      <c r="D537" s="85" t="s">
        <v>501</v>
      </c>
      <c r="E537" s="85">
        <v>5</v>
      </c>
      <c r="F537" s="85" t="s">
        <v>516</v>
      </c>
      <c r="G537" s="85" t="s">
        <v>212</v>
      </c>
      <c r="H537" s="170" t="s">
        <v>404</v>
      </c>
      <c r="I537" s="85" t="s">
        <v>521</v>
      </c>
      <c r="J537" s="87">
        <v>1</v>
      </c>
      <c r="K537" s="87">
        <v>7</v>
      </c>
      <c r="L537" s="88" t="str">
        <f>IF(G537="Fertilize",GOTO L537,"")</f>
        <v/>
      </c>
      <c r="M537" s="89" t="str">
        <f t="shared" si="136"/>
        <v/>
      </c>
      <c r="N537" s="85" t="str">
        <f>IF(G537="fertilize",GOTO N537,"")</f>
        <v/>
      </c>
      <c r="O537" s="89" t="str">
        <f t="shared" si="137"/>
        <v/>
      </c>
      <c r="P537" s="89" t="str">
        <f t="shared" si="138"/>
        <v/>
      </c>
      <c r="Q537" s="87" t="str">
        <f>IF(G537="compost",GOTO Q537,"")</f>
        <v/>
      </c>
      <c r="R537" s="88" t="str">
        <f>IF(G537="compost",GOTO R537,"")</f>
        <v/>
      </c>
      <c r="S537" s="85" t="str">
        <f>IF(G537="compost",GOTO S537,"")</f>
        <v/>
      </c>
      <c r="T537" s="85" t="str">
        <f>IF(G537="compost",GOTO T537,"")</f>
        <v/>
      </c>
      <c r="U537" s="85" t="str">
        <f>IF(G537="compost",GOTO U537,"")</f>
        <v/>
      </c>
      <c r="V537" s="85" t="str">
        <f>IF(G537="compost",GOTO V537,"")</f>
        <v/>
      </c>
      <c r="W537" s="85" t="str">
        <f>IF(G537="compost",GOTO W537,"")</f>
        <v/>
      </c>
      <c r="X537" s="170" t="str">
        <f>IF(G537="maintenance, garden",GOTO X537,IF(G537="Table",GOTO X537,IF(G537="maintenance, project",GOTO X537,"")))</f>
        <v/>
      </c>
      <c r="Y537" s="85" t="str">
        <f>IF(G537="Maintenance, garden",GOTO Y537,IF(G537="Table",GOTO Y537,IF(G537="maintenance, project",GOTO Y537,"")))</f>
        <v/>
      </c>
    </row>
    <row r="538" spans="1:25" s="85" customFormat="1" ht="19.5" customHeight="1" x14ac:dyDescent="0.25">
      <c r="A538" s="86">
        <v>45358</v>
      </c>
      <c r="B538" s="85" t="s">
        <v>376</v>
      </c>
      <c r="C538" s="85" t="s">
        <v>399</v>
      </c>
      <c r="D538" s="85" t="s">
        <v>501</v>
      </c>
      <c r="E538" s="85">
        <v>5</v>
      </c>
      <c r="F538" s="85" t="s">
        <v>516</v>
      </c>
      <c r="G538" s="85" t="s">
        <v>212</v>
      </c>
      <c r="H538" s="170" t="s">
        <v>424</v>
      </c>
      <c r="I538" s="85" t="s">
        <v>414</v>
      </c>
      <c r="J538" s="87">
        <v>8</v>
      </c>
      <c r="K538" s="87">
        <v>3</v>
      </c>
      <c r="L538" s="88" t="str">
        <f>IF(G538="Fertilize",GOTO L538,"")</f>
        <v/>
      </c>
      <c r="M538" s="89" t="str">
        <f t="shared" si="136"/>
        <v/>
      </c>
      <c r="N538" s="85" t="str">
        <f>IF(G538="fertilize",GOTO N538,"")</f>
        <v/>
      </c>
      <c r="O538" s="89" t="str">
        <f t="shared" si="137"/>
        <v/>
      </c>
      <c r="P538" s="89" t="str">
        <f t="shared" si="138"/>
        <v/>
      </c>
      <c r="Q538" s="87" t="str">
        <f>IF(G538="compost",GOTO Q538,"")</f>
        <v/>
      </c>
      <c r="R538" s="88" t="str">
        <f>IF(G538="compost",GOTO R538,"")</f>
        <v/>
      </c>
      <c r="S538" s="85" t="str">
        <f>IF(G538="compost",GOTO S538,"")</f>
        <v/>
      </c>
      <c r="T538" s="85" t="str">
        <f>IF(G538="compost",GOTO T538,"")</f>
        <v/>
      </c>
      <c r="U538" s="85" t="str">
        <f>IF(G538="compost",GOTO U538,"")</f>
        <v/>
      </c>
      <c r="V538" s="85" t="str">
        <f>IF(G538="compost",GOTO V538,"")</f>
        <v/>
      </c>
      <c r="W538" s="85" t="str">
        <f>IF(G538="compost",GOTO W538,"")</f>
        <v/>
      </c>
      <c r="X538" s="170" t="str">
        <f>IF(G538="maintenance, garden",GOTO X538,IF(G538="Table",GOTO X538,IF(G538="maintenance, project",GOTO X538,"")))</f>
        <v/>
      </c>
      <c r="Y538" s="85" t="str">
        <f>IF(G538="Maintenance, garden",GOTO Y538,IF(G538="Table",GOTO Y538,IF(G538="maintenance, project",GOTO Y538,"")))</f>
        <v/>
      </c>
    </row>
    <row r="539" spans="1:25" s="85" customFormat="1" ht="19.5" customHeight="1" x14ac:dyDescent="0.25">
      <c r="A539" s="86">
        <v>45358</v>
      </c>
      <c r="B539" s="85" t="s">
        <v>376</v>
      </c>
      <c r="C539" s="85" t="s">
        <v>399</v>
      </c>
      <c r="D539" s="85" t="s">
        <v>943</v>
      </c>
      <c r="E539" s="85">
        <v>6</v>
      </c>
      <c r="F539" s="85" t="s">
        <v>811</v>
      </c>
      <c r="G539" s="85" t="s">
        <v>212</v>
      </c>
      <c r="H539" s="170" t="s">
        <v>546</v>
      </c>
      <c r="I539" s="85" t="s">
        <v>731</v>
      </c>
      <c r="J539" s="87">
        <v>3</v>
      </c>
      <c r="K539" s="87">
        <v>2</v>
      </c>
      <c r="L539" s="88" t="str">
        <f>IF(G539="Fertilize",GOTO L539,"")</f>
        <v/>
      </c>
      <c r="M539" s="89" t="str">
        <f t="shared" si="136"/>
        <v/>
      </c>
      <c r="N539" s="85" t="str">
        <f>IF(G539="fertilize",GOTO N539,"")</f>
        <v/>
      </c>
      <c r="O539" s="89" t="str">
        <f t="shared" si="137"/>
        <v/>
      </c>
      <c r="P539" s="89" t="str">
        <f t="shared" si="138"/>
        <v/>
      </c>
      <c r="Q539" s="87" t="str">
        <f>IF(G539="compost",GOTO Q539,"")</f>
        <v/>
      </c>
      <c r="R539" s="88" t="str">
        <f>IF(G539="compost",GOTO R539,"")</f>
        <v/>
      </c>
      <c r="S539" s="85" t="str">
        <f>IF(G539="compost",GOTO S539,"")</f>
        <v/>
      </c>
      <c r="T539" s="85" t="str">
        <f>IF(G539="compost",GOTO T539,"")</f>
        <v/>
      </c>
      <c r="U539" s="85" t="str">
        <f>IF(G539="compost",GOTO U539,"")</f>
        <v/>
      </c>
      <c r="V539" s="85" t="str">
        <f>IF(G539="compost",GOTO V539,"")</f>
        <v/>
      </c>
      <c r="W539" s="85" t="str">
        <f>IF(G539="compost",GOTO W539,"")</f>
        <v/>
      </c>
      <c r="X539" s="170" t="str">
        <f>IF(G539="maintenance, garden",GOTO X539,IF(G539="Table",GOTO X539,IF(G539="maintenance, project",GOTO X539,"")))</f>
        <v/>
      </c>
      <c r="Y539" s="85" t="str">
        <f>IF(G539="Maintenance, garden",GOTO Y539,IF(G539="Table",GOTO Y539,IF(G539="maintenance, project",GOTO Y539,"")))</f>
        <v/>
      </c>
    </row>
    <row r="540" spans="1:25" s="85" customFormat="1" ht="19.5" customHeight="1" x14ac:dyDescent="0.25">
      <c r="A540" s="86">
        <v>45358</v>
      </c>
      <c r="B540" s="85" t="s">
        <v>376</v>
      </c>
      <c r="C540" s="85" t="s">
        <v>399</v>
      </c>
      <c r="D540" s="85" t="s">
        <v>943</v>
      </c>
      <c r="E540" s="85">
        <v>6</v>
      </c>
      <c r="F540" s="85" t="s">
        <v>811</v>
      </c>
      <c r="G540" s="85" t="s">
        <v>212</v>
      </c>
      <c r="H540" s="170" t="s">
        <v>393</v>
      </c>
      <c r="I540" s="85" t="s">
        <v>944</v>
      </c>
      <c r="J540" s="87">
        <v>6</v>
      </c>
      <c r="K540" s="87">
        <v>0</v>
      </c>
      <c r="L540" s="88" t="str">
        <f>IF(G540="Fertilize",GOTO L540,"")</f>
        <v/>
      </c>
      <c r="M540" s="89" t="str">
        <f t="shared" si="136"/>
        <v/>
      </c>
      <c r="N540" s="85" t="str">
        <f>IF(G540="fertilize",GOTO N540,"")</f>
        <v/>
      </c>
      <c r="O540" s="89" t="str">
        <f t="shared" si="137"/>
        <v/>
      </c>
      <c r="P540" s="89" t="str">
        <f t="shared" si="138"/>
        <v/>
      </c>
      <c r="Q540" s="87" t="str">
        <f>IF(G540="compost",GOTO Q540,"")</f>
        <v/>
      </c>
      <c r="R540" s="88" t="str">
        <f>IF(G540="compost",GOTO R540,"")</f>
        <v/>
      </c>
      <c r="S540" s="85" t="str">
        <f>IF(G540="compost",GOTO S540,"")</f>
        <v/>
      </c>
      <c r="T540" s="85" t="str">
        <f>IF(G540="compost",GOTO T540,"")</f>
        <v/>
      </c>
      <c r="U540" s="85" t="str">
        <f>IF(G540="compost",GOTO U540,"")</f>
        <v/>
      </c>
      <c r="V540" s="85" t="str">
        <f>IF(G540="compost",GOTO V540,"")</f>
        <v/>
      </c>
      <c r="W540" s="85" t="str">
        <f>IF(G540="compost",GOTO W540,"")</f>
        <v/>
      </c>
      <c r="X540" s="170" t="str">
        <f>IF(G540="maintenance, garden",GOTO X540,IF(G540="Table",GOTO X540,IF(G540="maintenance, project",GOTO X540,"")))</f>
        <v/>
      </c>
      <c r="Y540" s="85" t="str">
        <f>IF(G540="Maintenance, garden",GOTO Y540,IF(G540="Table",GOTO Y540,IF(G540="maintenance, project",GOTO Y540,"")))</f>
        <v/>
      </c>
    </row>
    <row r="541" spans="1:25" s="85" customFormat="1" ht="19.5" customHeight="1" x14ac:dyDescent="0.25">
      <c r="A541" s="86">
        <v>45360</v>
      </c>
      <c r="B541" s="85" t="s">
        <v>113</v>
      </c>
      <c r="C541" s="85" t="s">
        <v>211</v>
      </c>
      <c r="D541" s="85" t="s">
        <v>113</v>
      </c>
      <c r="E541" s="85" t="s">
        <v>113</v>
      </c>
      <c r="F541" s="85" t="s">
        <v>113</v>
      </c>
      <c r="G541" s="85" t="s">
        <v>237</v>
      </c>
      <c r="H541" s="170" t="str">
        <f>IF(A541="","",IF(G541="maintenance, garden","",IF(G541="maintenance, project","",IF(G541="compost","",GOTO I541))))</f>
        <v/>
      </c>
      <c r="I541" s="85" t="s">
        <v>270</v>
      </c>
      <c r="J541" s="87" t="str">
        <f>IF(G541="Harvest",GOTO J541,"")</f>
        <v/>
      </c>
      <c r="K541" s="87" t="str">
        <f>IF(G541="Harvest",GOTO K541,"")</f>
        <v/>
      </c>
      <c r="L541" s="88" t="str">
        <f>IF(G541="Fertilize",GOTO L541,"")</f>
        <v/>
      </c>
      <c r="M541" s="89" t="str">
        <f t="shared" si="132"/>
        <v/>
      </c>
      <c r="N541" s="85" t="str">
        <f>IF(G541="fertilize",GOTO N541,"")</f>
        <v/>
      </c>
      <c r="O541" s="89" t="str">
        <f t="shared" si="122"/>
        <v/>
      </c>
      <c r="P541" s="89" t="str">
        <f t="shared" ref="P541:P585" si="139">IF(G541="Plant", A541+14,"")</f>
        <v/>
      </c>
      <c r="Q541" s="87" t="str">
        <f>IF(G541="compost",GOTO Q541,"")</f>
        <v/>
      </c>
      <c r="R541" s="88" t="str">
        <f>IF(G541="compost",GOTO R541,"")</f>
        <v/>
      </c>
      <c r="S541" s="85" t="str">
        <f>IF(G541="compost",GOTO S541,"")</f>
        <v/>
      </c>
      <c r="T541" s="85" t="str">
        <f>IF(G541="compost",GOTO T541,"")</f>
        <v/>
      </c>
      <c r="U541" s="85" t="str">
        <f>IF(G541="compost",GOTO U541,"")</f>
        <v/>
      </c>
      <c r="V541" s="85" t="str">
        <f>IF(G541="compost",GOTO V541,"")</f>
        <v/>
      </c>
      <c r="W541" s="85" t="str">
        <f>IF(G541="compost",GOTO W541,"")</f>
        <v/>
      </c>
      <c r="X541" s="170" t="s">
        <v>945</v>
      </c>
      <c r="Y541" s="85" t="s">
        <v>946</v>
      </c>
    </row>
    <row r="542" spans="1:25" s="85" customFormat="1" ht="19.5" customHeight="1" x14ac:dyDescent="0.25">
      <c r="A542" s="86">
        <v>45363</v>
      </c>
      <c r="B542" s="85" t="s">
        <v>113</v>
      </c>
      <c r="C542" s="85" t="s">
        <v>211</v>
      </c>
      <c r="D542" s="85" t="s">
        <v>113</v>
      </c>
      <c r="E542" s="85" t="s">
        <v>113</v>
      </c>
      <c r="F542" s="85" t="s">
        <v>113</v>
      </c>
      <c r="G542" s="85" t="s">
        <v>226</v>
      </c>
      <c r="H542" s="170" t="str">
        <f>IF(A542="","",IF(G542="maintenance, garden","",IF(G542="maintenance, project","",IF(G542="compost","",GOTO I542))))</f>
        <v/>
      </c>
      <c r="I542" s="85" t="s">
        <v>276</v>
      </c>
      <c r="J542" s="87" t="str">
        <f>IF(G542="Harvest",GOTO J542,"")</f>
        <v/>
      </c>
      <c r="K542" s="87" t="str">
        <f>IF(G542="Harvest",GOTO K542,"")</f>
        <v/>
      </c>
      <c r="L542" s="88" t="str">
        <f>IF(G542="Fertilize",GOTO L542,"")</f>
        <v/>
      </c>
      <c r="M542" s="89" t="str">
        <f t="shared" si="132"/>
        <v/>
      </c>
      <c r="N542" s="85" t="str">
        <f>IF(G542="fertilize",GOTO N542,"")</f>
        <v/>
      </c>
      <c r="O542" s="89" t="str">
        <f t="shared" si="122"/>
        <v/>
      </c>
      <c r="P542" s="89" t="str">
        <f t="shared" si="139"/>
        <v/>
      </c>
      <c r="Q542" s="87" t="str">
        <f>IF(G542="compost",GOTO Q542,"")</f>
        <v/>
      </c>
      <c r="R542" s="88" t="str">
        <f>IF(G542="compost",GOTO R542,"")</f>
        <v/>
      </c>
      <c r="S542" s="85" t="str">
        <f>IF(G542="compost",GOTO S542,"")</f>
        <v/>
      </c>
      <c r="T542" s="85" t="str">
        <f>IF(G542="compost",GOTO T542,"")</f>
        <v/>
      </c>
      <c r="U542" s="85" t="str">
        <f>IF(G542="compost",GOTO U542,"")</f>
        <v/>
      </c>
      <c r="V542" s="85" t="str">
        <f>IF(G542="compost",GOTO V542,"")</f>
        <v/>
      </c>
      <c r="W542" s="85" t="str">
        <f>IF(G542="compost",GOTO W542,"")</f>
        <v/>
      </c>
      <c r="X542" s="170" t="s">
        <v>947</v>
      </c>
      <c r="Y542" s="85" t="s">
        <v>948</v>
      </c>
    </row>
    <row r="543" spans="1:25" s="85" customFormat="1" ht="19.5" customHeight="1" x14ac:dyDescent="0.25">
      <c r="A543" s="86">
        <v>45363</v>
      </c>
      <c r="B543" s="85" t="s">
        <v>113</v>
      </c>
      <c r="C543" s="85" t="s">
        <v>211</v>
      </c>
      <c r="D543" s="85" t="s">
        <v>113</v>
      </c>
      <c r="E543" s="85" t="s">
        <v>113</v>
      </c>
      <c r="F543" s="85" t="s">
        <v>113</v>
      </c>
      <c r="G543" s="85" t="s">
        <v>226</v>
      </c>
      <c r="H543" s="170" t="str">
        <f>IF(A543="","",IF(G543="maintenance, garden","",IF(G543="maintenance, project","",IF(G543="compost","",GOTO I543))))</f>
        <v/>
      </c>
      <c r="I543" s="85" t="s">
        <v>276</v>
      </c>
      <c r="J543" s="87" t="str">
        <f>IF(G543="Harvest",GOTO J543,"")</f>
        <v/>
      </c>
      <c r="K543" s="87" t="str">
        <f>IF(G543="Harvest",GOTO K543,"")</f>
        <v/>
      </c>
      <c r="L543" s="88" t="str">
        <f>IF(G543="Fertilize",GOTO L543,"")</f>
        <v/>
      </c>
      <c r="M543" s="89" t="str">
        <f t="shared" ref="M543" si="140">IF(G543="Fertilize",A543+14,"")</f>
        <v/>
      </c>
      <c r="N543" s="85" t="str">
        <f>IF(G543="fertilize",GOTO N543,"")</f>
        <v/>
      </c>
      <c r="O543" s="89" t="str">
        <f t="shared" ref="O543" si="141">IF(G543="Plant",H543,"")</f>
        <v/>
      </c>
      <c r="P543" s="89" t="str">
        <f t="shared" ref="P543" si="142">IF(G543="Plant", A543+14,"")</f>
        <v/>
      </c>
      <c r="Q543" s="87" t="str">
        <f>IF(G543="compost",GOTO Q543,"")</f>
        <v/>
      </c>
      <c r="R543" s="88" t="str">
        <f>IF(G543="compost",GOTO R543,"")</f>
        <v/>
      </c>
      <c r="S543" s="85" t="str">
        <f>IF(G543="compost",GOTO S543,"")</f>
        <v/>
      </c>
      <c r="T543" s="85" t="str">
        <f>IF(G543="compost",GOTO T543,"")</f>
        <v/>
      </c>
      <c r="U543" s="85" t="str">
        <f>IF(G543="compost",GOTO U543,"")</f>
        <v/>
      </c>
      <c r="V543" s="85" t="str">
        <f>IF(G543="compost",GOTO V543,"")</f>
        <v/>
      </c>
      <c r="W543" s="85" t="str">
        <f>IF(G543="compost",GOTO W543,"")</f>
        <v/>
      </c>
      <c r="X543" s="170" t="s">
        <v>949</v>
      </c>
      <c r="Y543" s="85" t="s">
        <v>949</v>
      </c>
    </row>
    <row r="544" spans="1:25" s="85" customFormat="1" ht="19.5" customHeight="1" x14ac:dyDescent="0.25">
      <c r="A544" s="86">
        <v>45363</v>
      </c>
      <c r="B544" s="85" t="s">
        <v>113</v>
      </c>
      <c r="C544" s="85" t="s">
        <v>211</v>
      </c>
      <c r="D544" s="85" t="s">
        <v>113</v>
      </c>
      <c r="E544" s="85" t="s">
        <v>113</v>
      </c>
      <c r="F544" s="85" t="s">
        <v>113</v>
      </c>
      <c r="G544" s="85" t="s">
        <v>226</v>
      </c>
      <c r="H544" s="170" t="str">
        <f>IF(A544="","",IF(G544="maintenance, garden","",IF(G544="maintenance, project","",IF(G544="compost","",GOTO I544))))</f>
        <v/>
      </c>
      <c r="I544" s="85" t="s">
        <v>276</v>
      </c>
      <c r="J544" s="87" t="str">
        <f>IF(G544="Harvest",GOTO J544,"")</f>
        <v/>
      </c>
      <c r="K544" s="87" t="str">
        <f>IF(G544="Harvest",GOTO K544,"")</f>
        <v/>
      </c>
      <c r="L544" s="88" t="str">
        <f>IF(G544="Fertilize",GOTO L544,"")</f>
        <v/>
      </c>
      <c r="M544" s="89" t="str">
        <f t="shared" ref="M544" si="143">IF(G544="Fertilize",A544+14,"")</f>
        <v/>
      </c>
      <c r="N544" s="85" t="str">
        <f>IF(G544="fertilize",GOTO N544,"")</f>
        <v/>
      </c>
      <c r="O544" s="89" t="s">
        <v>957</v>
      </c>
      <c r="P544" s="89" t="s">
        <v>113</v>
      </c>
      <c r="Q544" s="87" t="str">
        <f>IF(G544="compost",GOTO Q544,"")</f>
        <v/>
      </c>
      <c r="R544" s="88" t="str">
        <f>IF(G544="compost",GOTO R544,"")</f>
        <v/>
      </c>
      <c r="S544" s="85" t="str">
        <f>IF(G544="compost",GOTO S544,"")</f>
        <v/>
      </c>
      <c r="T544" s="85" t="str">
        <f>IF(G544="compost",GOTO T544,"")</f>
        <v/>
      </c>
      <c r="U544" s="85" t="str">
        <f>IF(G544="compost",GOTO U544,"")</f>
        <v/>
      </c>
      <c r="V544" s="85" t="str">
        <f>IF(G544="compost",GOTO V544,"")</f>
        <v/>
      </c>
      <c r="W544" s="85" t="str">
        <f>IF(G544="compost",GOTO W544,"")</f>
        <v/>
      </c>
      <c r="X544" s="170" t="s">
        <v>950</v>
      </c>
      <c r="Y544" s="85" t="s">
        <v>951</v>
      </c>
    </row>
    <row r="545" spans="1:25" s="85" customFormat="1" ht="19.5" customHeight="1" x14ac:dyDescent="0.25">
      <c r="A545" s="86">
        <v>45363</v>
      </c>
      <c r="B545" s="85" t="s">
        <v>113</v>
      </c>
      <c r="C545" s="85" t="s">
        <v>211</v>
      </c>
      <c r="D545" s="85" t="s">
        <v>113</v>
      </c>
      <c r="E545" s="85" t="s">
        <v>113</v>
      </c>
      <c r="F545" s="85" t="s">
        <v>113</v>
      </c>
      <c r="G545" s="85" t="s">
        <v>237</v>
      </c>
      <c r="H545" s="170" t="str">
        <f>IF(A545="","",IF(G545="maintenance, garden","",IF(G545="maintenance, project","",IF(G545="compost","",GOTO I545))))</f>
        <v/>
      </c>
      <c r="I545" s="85" t="s">
        <v>344</v>
      </c>
      <c r="J545" s="87" t="str">
        <f>IF(G545="Harvest",GOTO J545,"")</f>
        <v/>
      </c>
      <c r="K545" s="87" t="str">
        <f>IF(G545="Harvest",GOTO K545,"")</f>
        <v/>
      </c>
      <c r="L545" s="88" t="str">
        <f>IF(G545="Fertilize",GOTO L545,"")</f>
        <v/>
      </c>
      <c r="M545" s="89" t="str">
        <f t="shared" ref="M545" si="144">IF(G545="Fertilize",A545+14,"")</f>
        <v/>
      </c>
      <c r="N545" s="85" t="str">
        <f>IF(G545="fertilize",GOTO N545,"")</f>
        <v/>
      </c>
      <c r="O545" s="89" t="str">
        <f t="shared" ref="O545" si="145">IF(G545="Plant",H545,"")</f>
        <v/>
      </c>
      <c r="P545" s="89" t="str">
        <f t="shared" ref="P545" si="146">IF(G545="Plant", A545+14,"")</f>
        <v/>
      </c>
      <c r="Q545" s="87" t="str">
        <f>IF(G545="compost",GOTO Q545,"")</f>
        <v/>
      </c>
      <c r="R545" s="88" t="str">
        <f>IF(G545="compost",GOTO R545,"")</f>
        <v/>
      </c>
      <c r="S545" s="85" t="str">
        <f>IF(G545="compost",GOTO S545,"")</f>
        <v/>
      </c>
      <c r="T545" s="85" t="str">
        <f>IF(G545="compost",GOTO T545,"")</f>
        <v/>
      </c>
      <c r="U545" s="85" t="str">
        <f>IF(G545="compost",GOTO U545,"")</f>
        <v/>
      </c>
      <c r="V545" s="85" t="str">
        <f>IF(G545="compost",GOTO V545,"")</f>
        <v/>
      </c>
      <c r="W545" s="85" t="str">
        <f>IF(G545="compost",GOTO W545,"")</f>
        <v/>
      </c>
      <c r="X545" s="170" t="s">
        <v>952</v>
      </c>
      <c r="Y545" s="85" t="s">
        <v>953</v>
      </c>
    </row>
    <row r="546" spans="1:25" s="85" customFormat="1" ht="19.5" customHeight="1" x14ac:dyDescent="0.25">
      <c r="A546" s="86">
        <v>45363</v>
      </c>
      <c r="B546" s="85" t="s">
        <v>113</v>
      </c>
      <c r="C546" s="85" t="s">
        <v>211</v>
      </c>
      <c r="D546" s="85" t="s">
        <v>113</v>
      </c>
      <c r="E546" s="85" t="s">
        <v>113</v>
      </c>
      <c r="F546" s="85" t="s">
        <v>113</v>
      </c>
      <c r="G546" s="85" t="s">
        <v>114</v>
      </c>
      <c r="H546" s="170" t="s">
        <v>954</v>
      </c>
      <c r="I546" s="85" t="s">
        <v>453</v>
      </c>
      <c r="J546" s="87" t="str">
        <f>IF(G546="Harvest",GOTO J546,"")</f>
        <v/>
      </c>
      <c r="K546" s="87" t="str">
        <f>IF(G546="Harvest",GOTO K546,"")</f>
        <v/>
      </c>
      <c r="L546" s="88" t="str">
        <f>IF(G546="Fertilize",GOTO L546,"")</f>
        <v/>
      </c>
      <c r="M546" s="89" t="str">
        <f t="shared" ref="M546:M548" si="147">IF(G546="Fertilize",A546+14,"")</f>
        <v/>
      </c>
      <c r="N546" s="85" t="str">
        <f>IF(G546="fertilize",GOTO N546,"")</f>
        <v/>
      </c>
      <c r="O546" s="89" t="str">
        <f t="shared" ref="O546:O548" si="148">IF(G546="Plant",H546,"")</f>
        <v>tomatoes, celeb &amp; marz</v>
      </c>
      <c r="P546" s="89">
        <f t="shared" ref="P546:P548" si="149">IF(G546="Plant", A546+14,"")</f>
        <v>45377</v>
      </c>
      <c r="Q546" s="87" t="str">
        <f>IF(G546="compost",GOTO Q546,"")</f>
        <v/>
      </c>
      <c r="R546" s="88" t="str">
        <f>IF(G546="compost",GOTO R546,"")</f>
        <v/>
      </c>
      <c r="S546" s="85" t="str">
        <f>IF(G546="compost",GOTO S546,"")</f>
        <v/>
      </c>
      <c r="T546" s="85" t="str">
        <f>IF(G546="compost",GOTO T546,"")</f>
        <v/>
      </c>
      <c r="U546" s="85" t="str">
        <f>IF(G546="compost",GOTO U546,"")</f>
        <v/>
      </c>
      <c r="V546" s="85" t="str">
        <f>IF(G546="compost",GOTO V546,"")</f>
        <v/>
      </c>
      <c r="W546" s="85" t="str">
        <f>IF(G546="compost",GOTO W546,"")</f>
        <v/>
      </c>
      <c r="X546" s="170" t="s">
        <v>113</v>
      </c>
      <c r="Y546" s="85" t="s">
        <v>113</v>
      </c>
    </row>
    <row r="547" spans="1:25" s="85" customFormat="1" ht="19.5" customHeight="1" x14ac:dyDescent="0.25">
      <c r="A547" s="86">
        <v>45363</v>
      </c>
      <c r="B547" s="85" t="s">
        <v>113</v>
      </c>
      <c r="C547" s="85" t="s">
        <v>211</v>
      </c>
      <c r="D547" s="85" t="s">
        <v>113</v>
      </c>
      <c r="E547" s="85" t="s">
        <v>113</v>
      </c>
      <c r="F547" s="85" t="s">
        <v>113</v>
      </c>
      <c r="G547" s="85" t="s">
        <v>1123</v>
      </c>
      <c r="H547" s="170" t="s">
        <v>955</v>
      </c>
      <c r="I547" s="85" t="s">
        <v>789</v>
      </c>
      <c r="J547" s="87" t="str">
        <f>IF(G547="Harvest",GOTO J547,"")</f>
        <v/>
      </c>
      <c r="K547" s="87" t="str">
        <f>IF(G547="Harvest",GOTO K547,"")</f>
        <v/>
      </c>
      <c r="L547" s="88" t="s">
        <v>960</v>
      </c>
      <c r="M547" s="89" t="s">
        <v>789</v>
      </c>
      <c r="N547" s="89">
        <v>45384</v>
      </c>
      <c r="O547" s="89" t="str">
        <f t="shared" ref="O547" si="150">IF(G547="Plant",H547,"")</f>
        <v/>
      </c>
      <c r="P547" s="89" t="str">
        <f t="shared" ref="P547" si="151">IF(G547="Plant", A547+14,"")</f>
        <v/>
      </c>
      <c r="Q547" s="87" t="str">
        <f>IF(G547="compost",GOTO Q547,"")</f>
        <v/>
      </c>
      <c r="R547" s="88" t="str">
        <f>IF(G547="compost",GOTO R547,"")</f>
        <v/>
      </c>
      <c r="S547" s="85" t="str">
        <f>IF(G547="compost",GOTO S547,"")</f>
        <v/>
      </c>
      <c r="T547" s="85" t="str">
        <f>IF(G547="compost",GOTO T547,"")</f>
        <v/>
      </c>
      <c r="U547" s="85" t="str">
        <f>IF(G547="compost",GOTO U547,"")</f>
        <v/>
      </c>
      <c r="V547" s="85" t="str">
        <f>IF(G547="compost",GOTO V547,"")</f>
        <v/>
      </c>
      <c r="W547" s="85" t="str">
        <f>IF(G547="compost",GOTO W547,"")</f>
        <v/>
      </c>
      <c r="X547" s="170" t="s">
        <v>113</v>
      </c>
      <c r="Y547" s="85" t="s">
        <v>113</v>
      </c>
    </row>
    <row r="548" spans="1:25" s="85" customFormat="1" ht="19.5" customHeight="1" x14ac:dyDescent="0.25">
      <c r="A548" s="86">
        <v>45363</v>
      </c>
      <c r="B548" s="85" t="s">
        <v>113</v>
      </c>
      <c r="C548" s="85" t="s">
        <v>211</v>
      </c>
      <c r="D548" s="85" t="s">
        <v>113</v>
      </c>
      <c r="E548" s="85" t="s">
        <v>113</v>
      </c>
      <c r="F548" s="85" t="s">
        <v>113</v>
      </c>
      <c r="G548" s="85" t="s">
        <v>226</v>
      </c>
      <c r="H548" s="170" t="str">
        <f>IF(A548="","",IF(G548="maintenance, garden","",IF(G548="maintenance, project","",IF(G548="compost","",GOTO I548))))</f>
        <v/>
      </c>
      <c r="I548" s="85" t="s">
        <v>270</v>
      </c>
      <c r="J548" s="87" t="str">
        <f>IF(G548="Harvest",GOTO J548,"")</f>
        <v/>
      </c>
      <c r="K548" s="87" t="str">
        <f>IF(G548="Harvest",GOTO K548,"")</f>
        <v/>
      </c>
      <c r="L548" s="88" t="str">
        <f>IF(G548="Fertilize",GOTO L548,"")</f>
        <v/>
      </c>
      <c r="M548" s="89" t="str">
        <f t="shared" si="147"/>
        <v/>
      </c>
      <c r="N548" s="85" t="str">
        <f>IF(G548="fertilize",GOTO N548,"")</f>
        <v/>
      </c>
      <c r="O548" s="89" t="str">
        <f t="shared" si="148"/>
        <v/>
      </c>
      <c r="P548" s="89" t="str">
        <f t="shared" si="149"/>
        <v/>
      </c>
      <c r="Q548" s="87" t="str">
        <f>IF(G548="compost",GOTO Q548,"")</f>
        <v/>
      </c>
      <c r="R548" s="88" t="str">
        <f>IF(G548="compost",GOTO R548,"")</f>
        <v/>
      </c>
      <c r="S548" s="85" t="str">
        <f>IF(G548="compost",GOTO S548,"")</f>
        <v/>
      </c>
      <c r="T548" s="85" t="str">
        <f>IF(G548="compost",GOTO T548,"")</f>
        <v/>
      </c>
      <c r="U548" s="85" t="str">
        <f>IF(G548="compost",GOTO U548,"")</f>
        <v/>
      </c>
      <c r="V548" s="85" t="str">
        <f>IF(G548="compost",GOTO V548,"")</f>
        <v/>
      </c>
      <c r="W548" s="85" t="str">
        <f>IF(G548="compost",GOTO W548,"")</f>
        <v/>
      </c>
      <c r="X548" s="170" t="s">
        <v>958</v>
      </c>
      <c r="Y548" s="85" t="s">
        <v>956</v>
      </c>
    </row>
    <row r="549" spans="1:25" s="85" customFormat="1" ht="19.5" customHeight="1" x14ac:dyDescent="0.25">
      <c r="A549" s="86">
        <v>45363</v>
      </c>
      <c r="B549" s="85" t="s">
        <v>113</v>
      </c>
      <c r="C549" s="85" t="s">
        <v>211</v>
      </c>
      <c r="D549" s="85" t="s">
        <v>113</v>
      </c>
      <c r="E549" s="85" t="s">
        <v>113</v>
      </c>
      <c r="F549" s="85" t="s">
        <v>113</v>
      </c>
      <c r="G549" s="85" t="s">
        <v>212</v>
      </c>
      <c r="H549" s="170" t="s">
        <v>266</v>
      </c>
      <c r="I549" s="85" t="s">
        <v>344</v>
      </c>
      <c r="J549" s="87">
        <v>0</v>
      </c>
      <c r="K549" s="87">
        <v>11</v>
      </c>
      <c r="L549" s="88" t="str">
        <f>IF(G549="Fertilize",GOTO L549,"")</f>
        <v/>
      </c>
      <c r="M549" s="89" t="str">
        <f t="shared" ref="M549:M554" si="152">IF(G549="Fertilize",A549+14,"")</f>
        <v/>
      </c>
      <c r="N549" s="85" t="str">
        <f>IF(G549="fertilize",GOTO N549,"")</f>
        <v/>
      </c>
      <c r="O549" s="89" t="str">
        <f t="shared" ref="O549:O554" si="153">IF(G549="Plant",H549,"")</f>
        <v/>
      </c>
      <c r="P549" s="89" t="str">
        <f t="shared" ref="P549:P554" si="154">IF(G549="Plant", A549+14,"")</f>
        <v/>
      </c>
      <c r="Q549" s="87" t="str">
        <f>IF(G549="compost",GOTO Q549,"")</f>
        <v/>
      </c>
      <c r="R549" s="88" t="str">
        <f>IF(G549="compost",GOTO R549,"")</f>
        <v/>
      </c>
      <c r="S549" s="85" t="str">
        <f>IF(G549="compost",GOTO S549,"")</f>
        <v/>
      </c>
      <c r="T549" s="85" t="str">
        <f>IF(G549="compost",GOTO T549,"")</f>
        <v/>
      </c>
      <c r="U549" s="85" t="str">
        <f>IF(G549="compost",GOTO U549,"")</f>
        <v/>
      </c>
      <c r="V549" s="85" t="str">
        <f>IF(G549="compost",GOTO V549,"")</f>
        <v/>
      </c>
      <c r="W549" s="85" t="str">
        <f>IF(G549="compost",GOTO W549,"")</f>
        <v/>
      </c>
      <c r="X549" s="170"/>
    </row>
    <row r="550" spans="1:25" s="85" customFormat="1" ht="19.5" customHeight="1" x14ac:dyDescent="0.25">
      <c r="A550" s="86">
        <v>45363</v>
      </c>
      <c r="B550" s="85" t="s">
        <v>113</v>
      </c>
      <c r="C550" s="85" t="s">
        <v>211</v>
      </c>
      <c r="D550" s="85" t="s">
        <v>113</v>
      </c>
      <c r="E550" s="85" t="s">
        <v>113</v>
      </c>
      <c r="F550" s="85" t="s">
        <v>113</v>
      </c>
      <c r="G550" s="85" t="s">
        <v>212</v>
      </c>
      <c r="H550" s="170" t="s">
        <v>393</v>
      </c>
      <c r="I550" s="85" t="s">
        <v>344</v>
      </c>
      <c r="J550" s="87">
        <v>6</v>
      </c>
      <c r="K550" s="87">
        <v>0</v>
      </c>
      <c r="L550" s="88" t="str">
        <f>IF(G550="Fertilize",GOTO L550,"")</f>
        <v/>
      </c>
      <c r="M550" s="89" t="str">
        <f t="shared" si="152"/>
        <v/>
      </c>
      <c r="N550" s="85" t="str">
        <f>IF(G550="fertilize",GOTO N550,"")</f>
        <v/>
      </c>
      <c r="O550" s="89" t="str">
        <f t="shared" si="153"/>
        <v/>
      </c>
      <c r="P550" s="89" t="str">
        <f t="shared" si="154"/>
        <v/>
      </c>
      <c r="Q550" s="87" t="str">
        <f>IF(G550="compost",GOTO Q550,"")</f>
        <v/>
      </c>
      <c r="R550" s="88" t="str">
        <f>IF(G550="compost",GOTO R550,"")</f>
        <v/>
      </c>
      <c r="S550" s="85" t="str">
        <f>IF(G550="compost",GOTO S550,"")</f>
        <v/>
      </c>
      <c r="T550" s="85" t="str">
        <f>IF(G550="compost",GOTO T550,"")</f>
        <v/>
      </c>
      <c r="U550" s="85" t="str">
        <f>IF(G550="compost",GOTO U550,"")</f>
        <v/>
      </c>
      <c r="V550" s="85" t="str">
        <f>IF(G550="compost",GOTO V550,"")</f>
        <v/>
      </c>
      <c r="W550" s="85" t="str">
        <f>IF(G550="compost",GOTO W550,"")</f>
        <v/>
      </c>
      <c r="X550" s="170"/>
    </row>
    <row r="551" spans="1:25" s="85" customFormat="1" ht="19.5" customHeight="1" x14ac:dyDescent="0.25">
      <c r="A551" s="86">
        <v>45363</v>
      </c>
      <c r="B551" s="85" t="s">
        <v>113</v>
      </c>
      <c r="C551" s="85" t="s">
        <v>211</v>
      </c>
      <c r="D551" s="85" t="s">
        <v>113</v>
      </c>
      <c r="E551" s="85" t="s">
        <v>113</v>
      </c>
      <c r="F551" s="85" t="s">
        <v>113</v>
      </c>
      <c r="G551" s="85" t="s">
        <v>212</v>
      </c>
      <c r="H551" s="170" t="s">
        <v>498</v>
      </c>
      <c r="I551" s="85" t="s">
        <v>959</v>
      </c>
      <c r="J551" s="87">
        <v>0</v>
      </c>
      <c r="K551" s="87">
        <v>10</v>
      </c>
      <c r="L551" s="88" t="str">
        <f>IF(G551="Fertilize",GOTO L551,"")</f>
        <v/>
      </c>
      <c r="M551" s="89" t="str">
        <f t="shared" si="152"/>
        <v/>
      </c>
      <c r="N551" s="85" t="str">
        <f>IF(G551="fertilize",GOTO N551,"")</f>
        <v/>
      </c>
      <c r="O551" s="89" t="str">
        <f t="shared" si="153"/>
        <v/>
      </c>
      <c r="P551" s="89" t="str">
        <f t="shared" si="154"/>
        <v/>
      </c>
      <c r="Q551" s="87" t="str">
        <f>IF(G551="compost",GOTO Q551,"")</f>
        <v/>
      </c>
      <c r="R551" s="88" t="str">
        <f>IF(G551="compost",GOTO R551,"")</f>
        <v/>
      </c>
      <c r="S551" s="85" t="str">
        <f>IF(G551="compost",GOTO S551,"")</f>
        <v/>
      </c>
      <c r="T551" s="85" t="str">
        <f>IF(G551="compost",GOTO T551,"")</f>
        <v/>
      </c>
      <c r="U551" s="85" t="str">
        <f>IF(G551="compost",GOTO U551,"")</f>
        <v/>
      </c>
      <c r="V551" s="85" t="str">
        <f>IF(G551="compost",GOTO V551,"")</f>
        <v/>
      </c>
      <c r="W551" s="85" t="str">
        <f>IF(G551="compost",GOTO W551,"")</f>
        <v/>
      </c>
      <c r="X551" s="170"/>
    </row>
    <row r="552" spans="1:25" s="85" customFormat="1" ht="19.5" customHeight="1" x14ac:dyDescent="0.25">
      <c r="A552" s="86">
        <v>45363</v>
      </c>
      <c r="B552" s="85" t="s">
        <v>113</v>
      </c>
      <c r="C552" s="85" t="s">
        <v>211</v>
      </c>
      <c r="D552" s="85" t="s">
        <v>113</v>
      </c>
      <c r="E552" s="85" t="s">
        <v>113</v>
      </c>
      <c r="F552" s="85" t="s">
        <v>113</v>
      </c>
      <c r="G552" s="85" t="s">
        <v>212</v>
      </c>
      <c r="H552" s="170" t="s">
        <v>546</v>
      </c>
      <c r="I552" s="85" t="s">
        <v>719</v>
      </c>
      <c r="J552" s="87">
        <v>1</v>
      </c>
      <c r="K552" s="87">
        <v>13</v>
      </c>
      <c r="L552" s="88" t="str">
        <f>IF(G552="Fertilize",GOTO L552,"")</f>
        <v/>
      </c>
      <c r="M552" s="89" t="str">
        <f t="shared" si="152"/>
        <v/>
      </c>
      <c r="N552" s="85" t="str">
        <f>IF(G552="fertilize",GOTO N552,"")</f>
        <v/>
      </c>
      <c r="O552" s="89" t="str">
        <f t="shared" si="153"/>
        <v/>
      </c>
      <c r="P552" s="89" t="str">
        <f t="shared" si="154"/>
        <v/>
      </c>
      <c r="Q552" s="87" t="str">
        <f>IF(G552="compost",GOTO Q552,"")</f>
        <v/>
      </c>
      <c r="R552" s="88" t="str">
        <f>IF(G552="compost",GOTO R552,"")</f>
        <v/>
      </c>
      <c r="S552" s="85" t="str">
        <f>IF(G552="compost",GOTO S552,"")</f>
        <v/>
      </c>
      <c r="T552" s="85" t="str">
        <f>IF(G552="compost",GOTO T552,"")</f>
        <v/>
      </c>
      <c r="U552" s="85" t="str">
        <f>IF(G552="compost",GOTO U552,"")</f>
        <v/>
      </c>
      <c r="V552" s="85" t="str">
        <f>IF(G552="compost",GOTO V552,"")</f>
        <v/>
      </c>
      <c r="W552" s="85" t="str">
        <f>IF(G552="compost",GOTO W552,"")</f>
        <v/>
      </c>
      <c r="X552" s="170"/>
    </row>
    <row r="553" spans="1:25" s="85" customFormat="1" ht="19.5" customHeight="1" x14ac:dyDescent="0.25">
      <c r="A553" s="86">
        <v>45363</v>
      </c>
      <c r="B553" s="85" t="s">
        <v>113</v>
      </c>
      <c r="C553" s="85" t="s">
        <v>211</v>
      </c>
      <c r="D553" s="85" t="s">
        <v>113</v>
      </c>
      <c r="E553" s="85" t="s">
        <v>113</v>
      </c>
      <c r="F553" s="85" t="s">
        <v>113</v>
      </c>
      <c r="G553" s="85" t="s">
        <v>212</v>
      </c>
      <c r="H553" s="170" t="s">
        <v>856</v>
      </c>
      <c r="I553" s="85" t="s">
        <v>344</v>
      </c>
      <c r="J553" s="87">
        <v>0</v>
      </c>
      <c r="K553" s="87">
        <v>7</v>
      </c>
      <c r="L553" s="88" t="str">
        <f>IF(G553="Fertilize",GOTO L553,"")</f>
        <v/>
      </c>
      <c r="M553" s="89" t="str">
        <f t="shared" si="152"/>
        <v/>
      </c>
      <c r="N553" s="85" t="str">
        <f>IF(G553="fertilize",GOTO N553,"")</f>
        <v/>
      </c>
      <c r="O553" s="89" t="str">
        <f t="shared" si="153"/>
        <v/>
      </c>
      <c r="P553" s="89" t="str">
        <f t="shared" si="154"/>
        <v/>
      </c>
      <c r="Q553" s="87" t="str">
        <f>IF(G553="compost",GOTO Q553,"")</f>
        <v/>
      </c>
      <c r="R553" s="88" t="str">
        <f>IF(G553="compost",GOTO R553,"")</f>
        <v/>
      </c>
      <c r="S553" s="85" t="str">
        <f>IF(G553="compost",GOTO S553,"")</f>
        <v/>
      </c>
      <c r="T553" s="85" t="str">
        <f>IF(G553="compost",GOTO T553,"")</f>
        <v/>
      </c>
      <c r="U553" s="85" t="str">
        <f>IF(G553="compost",GOTO U553,"")</f>
        <v/>
      </c>
      <c r="V553" s="85" t="str">
        <f>IF(G553="compost",GOTO V553,"")</f>
        <v/>
      </c>
      <c r="W553" s="85" t="str">
        <f>IF(G553="compost",GOTO W553,"")</f>
        <v/>
      </c>
      <c r="X553" s="170"/>
    </row>
    <row r="554" spans="1:25" s="85" customFormat="1" ht="19.5" customHeight="1" x14ac:dyDescent="0.25">
      <c r="A554" s="86">
        <v>45363</v>
      </c>
      <c r="B554" s="85" t="s">
        <v>113</v>
      </c>
      <c r="C554" s="85" t="s">
        <v>211</v>
      </c>
      <c r="D554" s="85" t="s">
        <v>113</v>
      </c>
      <c r="E554" s="85" t="s">
        <v>113</v>
      </c>
      <c r="F554" s="85" t="s">
        <v>113</v>
      </c>
      <c r="G554" s="85" t="s">
        <v>212</v>
      </c>
      <c r="H554" s="170" t="s">
        <v>547</v>
      </c>
      <c r="I554" s="85" t="s">
        <v>925</v>
      </c>
      <c r="J554" s="87">
        <v>7</v>
      </c>
      <c r="K554" s="87">
        <v>0</v>
      </c>
      <c r="L554" s="88" t="str">
        <f>IF(G554="Fertilize",GOTO L554,"")</f>
        <v/>
      </c>
      <c r="M554" s="89" t="str">
        <f t="shared" si="152"/>
        <v/>
      </c>
      <c r="N554" s="85" t="str">
        <f>IF(G554="fertilize",GOTO N554,"")</f>
        <v/>
      </c>
      <c r="O554" s="89" t="str">
        <f t="shared" si="153"/>
        <v/>
      </c>
      <c r="P554" s="89" t="str">
        <f t="shared" si="154"/>
        <v/>
      </c>
      <c r="Q554" s="87" t="str">
        <f>IF(G554="compost",GOTO Q554,"")</f>
        <v/>
      </c>
      <c r="R554" s="88" t="str">
        <f>IF(G554="compost",GOTO R554,"")</f>
        <v/>
      </c>
      <c r="S554" s="85" t="str">
        <f>IF(G554="compost",GOTO S554,"")</f>
        <v/>
      </c>
      <c r="T554" s="85" t="str">
        <f>IF(G554="compost",GOTO T554,"")</f>
        <v/>
      </c>
      <c r="U554" s="85" t="str">
        <f>IF(G554="compost",GOTO U554,"")</f>
        <v/>
      </c>
      <c r="V554" s="85" t="str">
        <f>IF(G554="compost",GOTO V554,"")</f>
        <v/>
      </c>
      <c r="W554" s="85" t="str">
        <f>IF(G554="compost",GOTO W554,"")</f>
        <v/>
      </c>
      <c r="X554" s="170"/>
    </row>
    <row r="555" spans="1:25" s="85" customFormat="1" ht="19.5" customHeight="1" x14ac:dyDescent="0.25">
      <c r="A555" s="86">
        <v>45363</v>
      </c>
      <c r="B555" s="85" t="s">
        <v>113</v>
      </c>
      <c r="C555" s="85" t="s">
        <v>211</v>
      </c>
      <c r="D555" s="85" t="s">
        <v>113</v>
      </c>
      <c r="E555" s="85" t="s">
        <v>113</v>
      </c>
      <c r="F555" s="85" t="s">
        <v>113</v>
      </c>
      <c r="G555" s="85" t="s">
        <v>212</v>
      </c>
      <c r="H555" s="170" t="s">
        <v>961</v>
      </c>
      <c r="I555" s="85" t="s">
        <v>344</v>
      </c>
      <c r="J555" s="87">
        <v>2</v>
      </c>
      <c r="K555" s="87">
        <v>8</v>
      </c>
      <c r="L555" s="88" t="str">
        <f>IF(G555="Fertilize",GOTO L555,"")</f>
        <v/>
      </c>
      <c r="M555" s="89" t="str">
        <f t="shared" si="132"/>
        <v/>
      </c>
      <c r="N555" s="85" t="str">
        <f>IF(G555="fertilize",GOTO N555,"")</f>
        <v/>
      </c>
      <c r="O555" s="89" t="str">
        <f t="shared" si="122"/>
        <v/>
      </c>
      <c r="P555" s="89" t="str">
        <f t="shared" si="139"/>
        <v/>
      </c>
      <c r="Q555" s="87" t="str">
        <f>IF(G555="compost",GOTO Q555,"")</f>
        <v/>
      </c>
      <c r="R555" s="88" t="str">
        <f>IF(G555="compost",GOTO R555,"")</f>
        <v/>
      </c>
      <c r="S555" s="85" t="str">
        <f>IF(G555="compost",GOTO S555,"")</f>
        <v/>
      </c>
      <c r="T555" s="85" t="str">
        <f>IF(G555="compost",GOTO T555,"")</f>
        <v/>
      </c>
      <c r="U555" s="85" t="str">
        <f>IF(G555="compost",GOTO U555,"")</f>
        <v/>
      </c>
      <c r="V555" s="85" t="str">
        <f>IF(G555="compost",GOTO V555,"")</f>
        <v/>
      </c>
      <c r="W555" s="85" t="str">
        <f>IF(G555="compost",GOTO W555,"")</f>
        <v/>
      </c>
      <c r="X555" s="170"/>
    </row>
    <row r="556" spans="1:25" s="85" customFormat="1" ht="19.5" customHeight="1" x14ac:dyDescent="0.25">
      <c r="A556" s="86">
        <v>45367</v>
      </c>
      <c r="B556" s="85" t="s">
        <v>113</v>
      </c>
      <c r="C556" s="85" t="s">
        <v>211</v>
      </c>
      <c r="D556" s="85" t="s">
        <v>113</v>
      </c>
      <c r="E556" s="85" t="s">
        <v>113</v>
      </c>
      <c r="F556" s="85" t="s">
        <v>113</v>
      </c>
      <c r="G556" s="85" t="s">
        <v>212</v>
      </c>
      <c r="H556" s="170" t="s">
        <v>961</v>
      </c>
      <c r="I556" s="85" t="s">
        <v>344</v>
      </c>
      <c r="J556" s="87">
        <v>2</v>
      </c>
      <c r="K556" s="87">
        <v>2</v>
      </c>
      <c r="L556" s="88" t="str">
        <f>IF(G556="Fertilize",GOTO L556,"")</f>
        <v/>
      </c>
      <c r="M556" s="89" t="str">
        <f t="shared" si="132"/>
        <v/>
      </c>
      <c r="N556" s="85" t="str">
        <f>IF(G556="fertilize",GOTO N556,"")</f>
        <v/>
      </c>
      <c r="O556" s="89" t="str">
        <f t="shared" si="122"/>
        <v/>
      </c>
      <c r="P556" s="89" t="str">
        <f t="shared" si="139"/>
        <v/>
      </c>
      <c r="Q556" s="87" t="str">
        <f>IF(G556="compost",GOTO Q556,"")</f>
        <v/>
      </c>
      <c r="R556" s="88" t="str">
        <f>IF(G556="compost",GOTO R556,"")</f>
        <v/>
      </c>
      <c r="S556" s="85" t="str">
        <f>IF(G556="compost",GOTO S556,"")</f>
        <v/>
      </c>
      <c r="T556" s="85" t="str">
        <f>IF(G556="compost",GOTO T556,"")</f>
        <v/>
      </c>
      <c r="U556" s="85" t="str">
        <f>IF(G556="compost",GOTO U556,"")</f>
        <v/>
      </c>
      <c r="V556" s="85" t="str">
        <f>IF(G556="compost",GOTO V556,"")</f>
        <v/>
      </c>
      <c r="W556" s="85" t="str">
        <f>IF(G556="compost",GOTO W556,"")</f>
        <v/>
      </c>
      <c r="X556" s="170" t="str">
        <f>IF(G556="maintenance, garden",GOTO X556,IF(G556="Table",GOTO X556,IF(G556="maintenance, project",GOTO X556,"")))</f>
        <v/>
      </c>
      <c r="Y556" s="85" t="str">
        <f>IF(G556="Maintenance, garden",GOTO Y556,IF(G556="Table",GOTO Y556,IF(G556="maintenance, project",GOTO Y556,"")))</f>
        <v/>
      </c>
    </row>
    <row r="557" spans="1:25" s="85" customFormat="1" ht="19.5" customHeight="1" x14ac:dyDescent="0.25">
      <c r="A557" s="86">
        <v>45367</v>
      </c>
      <c r="B557" s="85" t="s">
        <v>113</v>
      </c>
      <c r="C557" s="85" t="s">
        <v>211</v>
      </c>
      <c r="D557" s="85" t="s">
        <v>113</v>
      </c>
      <c r="E557" s="85" t="s">
        <v>113</v>
      </c>
      <c r="F557" s="85" t="s">
        <v>113</v>
      </c>
      <c r="G557" s="85" t="s">
        <v>226</v>
      </c>
      <c r="H557" s="170" t="str">
        <f>IF(A557="","",IF(G557="maintenance, garden","",IF(G557="maintenance, project","",IF(G557="compost","",GOTO I557))))</f>
        <v/>
      </c>
      <c r="I557" s="85" t="s">
        <v>276</v>
      </c>
      <c r="J557" s="87" t="str">
        <f>IF(G557="Harvest",GOTO J557,"")</f>
        <v/>
      </c>
      <c r="K557" s="87" t="str">
        <f>IF(G557="Harvest",GOTO K557,"")</f>
        <v/>
      </c>
      <c r="L557" s="88" t="str">
        <f>IF(G557="Fertilize",GOTO L557,"")</f>
        <v/>
      </c>
      <c r="M557" s="89" t="str">
        <f t="shared" si="132"/>
        <v/>
      </c>
      <c r="N557" s="85" t="str">
        <f>IF(G557="fertilize",GOTO N557,"")</f>
        <v/>
      </c>
      <c r="O557" s="89" t="str">
        <f t="shared" si="122"/>
        <v/>
      </c>
      <c r="P557" s="89" t="str">
        <f t="shared" si="139"/>
        <v/>
      </c>
      <c r="Q557" s="87" t="str">
        <f>IF(G557="compost",GOTO Q557,"")</f>
        <v/>
      </c>
      <c r="R557" s="88" t="str">
        <f>IF(G557="compost",GOTO R557,"")</f>
        <v/>
      </c>
      <c r="S557" s="85" t="str">
        <f>IF(G557="compost",GOTO S557,"")</f>
        <v/>
      </c>
      <c r="T557" s="85" t="str">
        <f>IF(G557="compost",GOTO T557,"")</f>
        <v/>
      </c>
      <c r="U557" s="85" t="str">
        <f>IF(G557="compost",GOTO U557,"")</f>
        <v/>
      </c>
      <c r="V557" s="85" t="str">
        <f>IF(G557="compost",GOTO V557,"")</f>
        <v/>
      </c>
      <c r="W557" s="85" t="str">
        <f>IF(G557="compost",GOTO W557,"")</f>
        <v/>
      </c>
      <c r="X557" s="170" t="s">
        <v>962</v>
      </c>
      <c r="Y557" s="85" t="s">
        <v>963</v>
      </c>
    </row>
    <row r="558" spans="1:25" s="85" customFormat="1" ht="19.5" customHeight="1" x14ac:dyDescent="0.25">
      <c r="A558" s="86">
        <v>45370</v>
      </c>
      <c r="B558" s="85" t="s">
        <v>346</v>
      </c>
      <c r="C558" s="85" t="s">
        <v>461</v>
      </c>
      <c r="D558" s="85" t="s">
        <v>964</v>
      </c>
      <c r="E558" s="85">
        <v>4</v>
      </c>
      <c r="F558" s="85" t="s">
        <v>583</v>
      </c>
      <c r="G558" s="85" t="s">
        <v>226</v>
      </c>
      <c r="H558" s="170" t="s">
        <v>134</v>
      </c>
      <c r="I558" s="85" t="s">
        <v>344</v>
      </c>
      <c r="J558" s="87" t="str">
        <f>IF(G558="Harvest",GOTO J558,"")</f>
        <v/>
      </c>
      <c r="K558" s="87" t="str">
        <f>IF(G558="Harvest",GOTO K558,"")</f>
        <v/>
      </c>
      <c r="L558" s="88" t="str">
        <f>IF(G558="Fertilize",GOTO L558,"")</f>
        <v/>
      </c>
      <c r="M558" s="89" t="str">
        <f t="shared" si="132"/>
        <v/>
      </c>
      <c r="N558" s="85" t="str">
        <f>IF(G558="fertilize",GOTO N558,"")</f>
        <v/>
      </c>
      <c r="O558" s="89" t="str">
        <f t="shared" si="122"/>
        <v/>
      </c>
      <c r="P558" s="89" t="str">
        <f t="shared" si="139"/>
        <v/>
      </c>
      <c r="Q558" s="87" t="str">
        <f>IF(G558="compost",GOTO Q558,"")</f>
        <v/>
      </c>
      <c r="R558" s="88" t="str">
        <f>IF(G558="compost",GOTO R558,"")</f>
        <v/>
      </c>
      <c r="S558" s="85" t="str">
        <f>IF(G558="compost",GOTO S558,"")</f>
        <v/>
      </c>
      <c r="T558" s="85" t="str">
        <f>IF(G558="compost",GOTO T558,"")</f>
        <v/>
      </c>
      <c r="U558" s="85" t="str">
        <f>IF(G558="compost",GOTO U558,"")</f>
        <v/>
      </c>
      <c r="V558" s="85" t="str">
        <f>IF(G558="compost",GOTO V558,"")</f>
        <v/>
      </c>
      <c r="W558" s="85" t="str">
        <f>IF(G558="compost",GOTO W558,"")</f>
        <v/>
      </c>
      <c r="X558" s="170" t="s">
        <v>965</v>
      </c>
      <c r="Y558" s="85" t="s">
        <v>966</v>
      </c>
    </row>
    <row r="559" spans="1:25" s="85" customFormat="1" ht="19.5" customHeight="1" x14ac:dyDescent="0.25">
      <c r="A559" s="86">
        <v>45370</v>
      </c>
      <c r="B559" s="85" t="s">
        <v>346</v>
      </c>
      <c r="C559" s="85" t="s">
        <v>461</v>
      </c>
      <c r="D559" s="85" t="s">
        <v>967</v>
      </c>
      <c r="E559" s="85">
        <v>2</v>
      </c>
      <c r="F559" s="85" t="s">
        <v>726</v>
      </c>
      <c r="G559" s="85" t="s">
        <v>212</v>
      </c>
      <c r="H559" s="170" t="s">
        <v>424</v>
      </c>
      <c r="I559" s="85" t="s">
        <v>391</v>
      </c>
      <c r="J559" s="87">
        <v>1</v>
      </c>
      <c r="K559" s="87">
        <v>2</v>
      </c>
      <c r="L559" s="88" t="str">
        <f>IF(G559="Fertilize",GOTO L559,"")</f>
        <v/>
      </c>
      <c r="M559" s="89" t="str">
        <f t="shared" ref="M559:M567" si="155">IF(G559="Fertilize",A559+14,"")</f>
        <v/>
      </c>
      <c r="N559" s="85" t="str">
        <f>IF(G559="fertilize",GOTO N559,"")</f>
        <v/>
      </c>
      <c r="O559" s="89" t="str">
        <f t="shared" ref="O559:O567" si="156">IF(G559="Plant",H559,"")</f>
        <v/>
      </c>
      <c r="P559" s="89" t="str">
        <f t="shared" ref="P559:P567" si="157">IF(G559="Plant", A559+14,"")</f>
        <v/>
      </c>
      <c r="Q559" s="87" t="str">
        <f>IF(G559="compost",GOTO Q559,"")</f>
        <v/>
      </c>
      <c r="R559" s="88" t="str">
        <f>IF(G559="compost",GOTO R559,"")</f>
        <v/>
      </c>
      <c r="S559" s="85" t="str">
        <f>IF(G559="compost",GOTO S559,"")</f>
        <v/>
      </c>
      <c r="T559" s="85" t="str">
        <f>IF(G559="compost",GOTO T559,"")</f>
        <v/>
      </c>
      <c r="U559" s="85" t="str">
        <f>IF(G559="compost",GOTO U559,"")</f>
        <v/>
      </c>
      <c r="V559" s="85" t="str">
        <f>IF(G559="compost",GOTO V559,"")</f>
        <v/>
      </c>
      <c r="W559" s="85" t="str">
        <f>IF(G559="compost",GOTO W559,"")</f>
        <v/>
      </c>
      <c r="X559" s="170" t="str">
        <f>IF(G559="maintenance, garden",GOTO X559,IF(G559="Table",GOTO X559,IF(G559="maintenance, project",GOTO X559,"")))</f>
        <v/>
      </c>
      <c r="Y559" s="85" t="str">
        <f>IF(G559="Maintenance, garden",GOTO Y559,IF(G559="Table",GOTO Y559,IF(G559="maintenance, project",GOTO Y559,"")))</f>
        <v/>
      </c>
    </row>
    <row r="560" spans="1:25" s="85" customFormat="1" ht="19.5" customHeight="1" x14ac:dyDescent="0.25">
      <c r="A560" s="86">
        <v>45370</v>
      </c>
      <c r="B560" s="85" t="s">
        <v>346</v>
      </c>
      <c r="C560" s="85" t="s">
        <v>461</v>
      </c>
      <c r="D560" s="85" t="s">
        <v>967</v>
      </c>
      <c r="E560" s="85">
        <v>2</v>
      </c>
      <c r="F560" s="85" t="s">
        <v>726</v>
      </c>
      <c r="G560" s="85" t="s">
        <v>212</v>
      </c>
      <c r="H560" s="170" t="s">
        <v>266</v>
      </c>
      <c r="I560" s="85" t="s">
        <v>259</v>
      </c>
      <c r="J560" s="87">
        <v>2</v>
      </c>
      <c r="K560" s="87">
        <v>8</v>
      </c>
      <c r="L560" s="88" t="str">
        <f>IF(G560="Fertilize",GOTO L560,"")</f>
        <v/>
      </c>
      <c r="M560" s="89" t="str">
        <f t="shared" si="155"/>
        <v/>
      </c>
      <c r="N560" s="85" t="str">
        <f>IF(G560="fertilize",GOTO N560,"")</f>
        <v/>
      </c>
      <c r="O560" s="89" t="str">
        <f t="shared" si="156"/>
        <v/>
      </c>
      <c r="P560" s="89" t="str">
        <f t="shared" si="157"/>
        <v/>
      </c>
      <c r="Q560" s="87" t="str">
        <f>IF(G560="compost",GOTO Q560,"")</f>
        <v/>
      </c>
      <c r="R560" s="88" t="str">
        <f>IF(G560="compost",GOTO R560,"")</f>
        <v/>
      </c>
      <c r="S560" s="85" t="str">
        <f>IF(G560="compost",GOTO S560,"")</f>
        <v/>
      </c>
      <c r="T560" s="85" t="str">
        <f>IF(G560="compost",GOTO T560,"")</f>
        <v/>
      </c>
      <c r="U560" s="85" t="str">
        <f>IF(G560="compost",GOTO U560,"")</f>
        <v/>
      </c>
      <c r="V560" s="85" t="str">
        <f>IF(G560="compost",GOTO V560,"")</f>
        <v/>
      </c>
      <c r="W560" s="85" t="str">
        <f>IF(G560="compost",GOTO W560,"")</f>
        <v/>
      </c>
      <c r="X560" s="170" t="str">
        <f>IF(G560="maintenance, garden",GOTO X560,IF(G560="Table",GOTO X560,IF(G560="maintenance, project",GOTO X560,"")))</f>
        <v/>
      </c>
      <c r="Y560" s="85" t="str">
        <f>IF(G560="Maintenance, garden",GOTO Y560,IF(G560="Table",GOTO Y560,IF(G560="maintenance, project",GOTO Y560,"")))</f>
        <v/>
      </c>
    </row>
    <row r="561" spans="1:25" s="85" customFormat="1" ht="19.5" customHeight="1" x14ac:dyDescent="0.25">
      <c r="A561" s="86">
        <v>45370</v>
      </c>
      <c r="B561" s="85" t="s">
        <v>346</v>
      </c>
      <c r="C561" s="85" t="s">
        <v>461</v>
      </c>
      <c r="D561" s="85" t="s">
        <v>465</v>
      </c>
      <c r="E561" s="85">
        <v>3</v>
      </c>
      <c r="F561" s="85" t="s">
        <v>480</v>
      </c>
      <c r="G561" s="85" t="s">
        <v>373</v>
      </c>
      <c r="H561" s="170" t="str">
        <f>IF(A561="","",IF(G561="maintenance, garden","",IF(G561="maintenance, project","",IF(G561="compost","",GOTO I561))))</f>
        <v/>
      </c>
      <c r="I561" s="85" t="str">
        <f>IF(A561="","",IF(G561="compost","",GOTO I561))</f>
        <v/>
      </c>
      <c r="J561" s="87" t="str">
        <f>IF(G561="Harvest",GOTO J561,"")</f>
        <v/>
      </c>
      <c r="K561" s="87" t="str">
        <f>IF(G561="Harvest",GOTO K561,"")</f>
        <v/>
      </c>
      <c r="L561" s="88" t="str">
        <f>IF(G561="Fertilize",GOTO L561,"")</f>
        <v/>
      </c>
      <c r="M561" s="89" t="str">
        <f t="shared" si="155"/>
        <v/>
      </c>
      <c r="N561" s="85" t="str">
        <f>IF(G561="fertilize",GOTO N561,"")</f>
        <v/>
      </c>
      <c r="O561" s="89" t="str">
        <f t="shared" si="156"/>
        <v/>
      </c>
      <c r="P561" s="89" t="str">
        <f t="shared" si="157"/>
        <v/>
      </c>
      <c r="Q561" s="87">
        <v>63</v>
      </c>
      <c r="R561" s="88" t="s">
        <v>113</v>
      </c>
      <c r="S561" s="204" t="s">
        <v>968</v>
      </c>
      <c r="T561" s="85">
        <v>82</v>
      </c>
      <c r="U561" s="85">
        <v>113</v>
      </c>
      <c r="V561" s="85">
        <v>70</v>
      </c>
      <c r="W561" s="85" t="s">
        <v>969</v>
      </c>
      <c r="X561" s="170" t="str">
        <f>IF(G561="maintenance, garden",GOTO X561,IF(G561="Table",GOTO X561,IF(G561="maintenance, project",GOTO X561,"")))</f>
        <v/>
      </c>
      <c r="Y561" s="85" t="str">
        <f>IF(G561="Maintenance, garden",GOTO Y561,IF(G561="Table",GOTO Y561,IF(G561="maintenance, project",GOTO Y561,"")))</f>
        <v/>
      </c>
    </row>
    <row r="562" spans="1:25" s="85" customFormat="1" ht="19.5" customHeight="1" x14ac:dyDescent="0.25">
      <c r="A562" s="86">
        <v>45370</v>
      </c>
      <c r="B562" s="85" t="s">
        <v>346</v>
      </c>
      <c r="C562" s="85" t="s">
        <v>461</v>
      </c>
      <c r="D562" s="85" t="s">
        <v>970</v>
      </c>
      <c r="E562" s="85">
        <v>1</v>
      </c>
      <c r="F562" s="85" t="s">
        <v>468</v>
      </c>
      <c r="G562" s="85" t="s">
        <v>212</v>
      </c>
      <c r="H562" s="170" t="s">
        <v>393</v>
      </c>
      <c r="I562" s="85" t="s">
        <v>251</v>
      </c>
      <c r="J562" s="87">
        <v>6</v>
      </c>
      <c r="K562" s="87">
        <v>7</v>
      </c>
      <c r="L562" s="88" t="str">
        <f>IF(G562="Fertilize",GOTO L562,"")</f>
        <v/>
      </c>
      <c r="M562" s="89" t="str">
        <f t="shared" si="155"/>
        <v/>
      </c>
      <c r="N562" s="85" t="str">
        <f>IF(G562="fertilize",GOTO N562,"")</f>
        <v/>
      </c>
      <c r="O562" s="89" t="str">
        <f t="shared" si="156"/>
        <v/>
      </c>
      <c r="P562" s="89" t="str">
        <f t="shared" si="157"/>
        <v/>
      </c>
      <c r="Q562" s="87" t="str">
        <f>IF(G562="compost",GOTO Q562,"")</f>
        <v/>
      </c>
      <c r="R562" s="88" t="str">
        <f>IF(G562="compost",GOTO R562,"")</f>
        <v/>
      </c>
      <c r="S562" s="85" t="str">
        <f>IF(G562="compost",GOTO S562,"")</f>
        <v/>
      </c>
      <c r="T562" s="85" t="str">
        <f>IF(G562="compost",GOTO T562,"")</f>
        <v/>
      </c>
      <c r="U562" s="85" t="str">
        <f>IF(G562="compost",GOTO U562,"")</f>
        <v/>
      </c>
      <c r="V562" s="85" t="str">
        <f>IF(G562="compost",GOTO V562,"")</f>
        <v/>
      </c>
      <c r="W562" s="85" t="str">
        <f>IF(G562="compost",GOTO W562,"")</f>
        <v/>
      </c>
      <c r="X562" s="170" t="str">
        <f>IF(G562="maintenance, garden",GOTO X562,IF(G562="Table",GOTO X562,IF(G562="maintenance, project",GOTO X562,"")))</f>
        <v/>
      </c>
      <c r="Y562" s="85" t="str">
        <f>IF(G562="Maintenance, garden",GOTO Y562,IF(G562="Table",GOTO Y562,IF(G562="maintenance, project",GOTO Y562,"")))</f>
        <v/>
      </c>
    </row>
    <row r="563" spans="1:25" s="85" customFormat="1" ht="19.5" customHeight="1" x14ac:dyDescent="0.25">
      <c r="A563" s="86">
        <v>45370</v>
      </c>
      <c r="B563" s="85" t="s">
        <v>346</v>
      </c>
      <c r="C563" s="85" t="s">
        <v>461</v>
      </c>
      <c r="D563" s="85" t="s">
        <v>970</v>
      </c>
      <c r="E563" s="85">
        <v>1</v>
      </c>
      <c r="F563" s="85" t="s">
        <v>468</v>
      </c>
      <c r="G563" s="85" t="s">
        <v>212</v>
      </c>
      <c r="H563" s="170" t="s">
        <v>498</v>
      </c>
      <c r="I563" s="85" t="s">
        <v>499</v>
      </c>
      <c r="J563" s="87">
        <v>0</v>
      </c>
      <c r="K563" s="87">
        <v>12</v>
      </c>
      <c r="L563" s="88" t="str">
        <f>IF(G563="Fertilize",GOTO L563,"")</f>
        <v/>
      </c>
      <c r="M563" s="89" t="str">
        <f t="shared" si="155"/>
        <v/>
      </c>
      <c r="N563" s="85" t="str">
        <f>IF(G563="fertilize",GOTO N563,"")</f>
        <v/>
      </c>
      <c r="O563" s="89" t="str">
        <f t="shared" si="156"/>
        <v/>
      </c>
      <c r="P563" s="89" t="str">
        <f t="shared" si="157"/>
        <v/>
      </c>
      <c r="Q563" s="87" t="str">
        <f>IF(G563="compost",GOTO Q563,"")</f>
        <v/>
      </c>
      <c r="R563" s="88" t="str">
        <f>IF(G563="compost",GOTO R563,"")</f>
        <v/>
      </c>
      <c r="S563" s="85" t="str">
        <f>IF(G563="compost",GOTO S563,"")</f>
        <v/>
      </c>
      <c r="T563" s="85" t="str">
        <f>IF(G563="compost",GOTO T563,"")</f>
        <v/>
      </c>
      <c r="U563" s="85" t="str">
        <f>IF(G563="compost",GOTO U563,"")</f>
        <v/>
      </c>
      <c r="V563" s="85" t="str">
        <f>IF(G563="compost",GOTO V563,"")</f>
        <v/>
      </c>
      <c r="W563" s="85" t="str">
        <f>IF(G563="compost",GOTO W563,"")</f>
        <v/>
      </c>
      <c r="X563" s="170" t="str">
        <f>IF(G563="maintenance, garden",GOTO X563,IF(G563="Table",GOTO X563,IF(G563="maintenance, project",GOTO X563,"")))</f>
        <v/>
      </c>
      <c r="Y563" s="85" t="str">
        <f>IF(G563="Maintenance, garden",GOTO Y563,IF(G563="Table",GOTO Y563,IF(G563="maintenance, project",GOTO Y563,"")))</f>
        <v/>
      </c>
    </row>
    <row r="564" spans="1:25" s="85" customFormat="1" ht="19.5" customHeight="1" x14ac:dyDescent="0.25">
      <c r="A564" s="86">
        <v>45370</v>
      </c>
      <c r="B564" s="85" t="s">
        <v>346</v>
      </c>
      <c r="C564" s="85" t="s">
        <v>461</v>
      </c>
      <c r="D564" s="85" t="s">
        <v>971</v>
      </c>
      <c r="E564" s="85">
        <v>5</v>
      </c>
      <c r="F564" s="85" t="s">
        <v>376</v>
      </c>
      <c r="G564" s="85" t="s">
        <v>212</v>
      </c>
      <c r="H564" s="170" t="s">
        <v>350</v>
      </c>
      <c r="I564" s="85" t="s">
        <v>972</v>
      </c>
      <c r="J564" s="87">
        <v>3</v>
      </c>
      <c r="K564" s="87">
        <v>4</v>
      </c>
      <c r="L564" s="88" t="str">
        <f>IF(G564="Fertilize",GOTO L564,"")</f>
        <v/>
      </c>
      <c r="M564" s="89" t="str">
        <f t="shared" si="155"/>
        <v/>
      </c>
      <c r="N564" s="85" t="str">
        <f>IF(G564="fertilize",GOTO N564,"")</f>
        <v/>
      </c>
      <c r="O564" s="89" t="str">
        <f t="shared" si="156"/>
        <v/>
      </c>
      <c r="P564" s="89" t="str">
        <f t="shared" si="157"/>
        <v/>
      </c>
      <c r="Q564" s="87" t="str">
        <f>IF(G564="compost",GOTO Q564,"")</f>
        <v/>
      </c>
      <c r="R564" s="88" t="str">
        <f>IF(G564="compost",GOTO R564,"")</f>
        <v/>
      </c>
      <c r="S564" s="85" t="str">
        <f>IF(G564="compost",GOTO S564,"")</f>
        <v/>
      </c>
      <c r="T564" s="85" t="str">
        <f>IF(G564="compost",GOTO T564,"")</f>
        <v/>
      </c>
      <c r="U564" s="85" t="str">
        <f>IF(G564="compost",GOTO U564,"")</f>
        <v/>
      </c>
      <c r="V564" s="85" t="str">
        <f>IF(G564="compost",GOTO V564,"")</f>
        <v/>
      </c>
      <c r="W564" s="85" t="str">
        <f>IF(G564="compost",GOTO W564,"")</f>
        <v/>
      </c>
      <c r="X564" s="170" t="str">
        <f>IF(G564="maintenance, garden",GOTO X564,IF(G564="Table",GOTO X564,IF(G564="maintenance, project",GOTO X564,"")))</f>
        <v/>
      </c>
      <c r="Y564" s="85" t="str">
        <f>IF(G564="Maintenance, garden",GOTO Y564,IF(G564="Table",GOTO Y564,IF(G564="maintenance, project",GOTO Y564,"")))</f>
        <v/>
      </c>
    </row>
    <row r="565" spans="1:25" s="85" customFormat="1" ht="19.5" customHeight="1" x14ac:dyDescent="0.25">
      <c r="A565" s="86">
        <v>45370</v>
      </c>
      <c r="B565" s="85" t="s">
        <v>346</v>
      </c>
      <c r="C565" s="85" t="s">
        <v>461</v>
      </c>
      <c r="D565" s="85" t="s">
        <v>971</v>
      </c>
      <c r="E565" s="85">
        <v>5</v>
      </c>
      <c r="F565" s="85" t="s">
        <v>376</v>
      </c>
      <c r="G565" s="85" t="s">
        <v>212</v>
      </c>
      <c r="H565" s="170" t="s">
        <v>546</v>
      </c>
      <c r="I565" s="85" t="s">
        <v>973</v>
      </c>
      <c r="J565" s="87">
        <v>1</v>
      </c>
      <c r="K565" s="87">
        <v>2</v>
      </c>
      <c r="L565" s="88" t="str">
        <f>IF(G565="Fertilize",GOTO L565,"")</f>
        <v/>
      </c>
      <c r="M565" s="89" t="str">
        <f t="shared" si="155"/>
        <v/>
      </c>
      <c r="N565" s="85" t="str">
        <f>IF(G565="fertilize",GOTO N565,"")</f>
        <v/>
      </c>
      <c r="O565" s="89" t="str">
        <f t="shared" si="156"/>
        <v/>
      </c>
      <c r="P565" s="89" t="str">
        <f t="shared" si="157"/>
        <v/>
      </c>
      <c r="Q565" s="87" t="str">
        <f>IF(G565="compost",GOTO Q565,"")</f>
        <v/>
      </c>
      <c r="R565" s="88" t="str">
        <f>IF(G565="compost",GOTO R565,"")</f>
        <v/>
      </c>
      <c r="S565" s="85" t="str">
        <f>IF(G565="compost",GOTO S565,"")</f>
        <v/>
      </c>
      <c r="T565" s="85" t="str">
        <f>IF(G565="compost",GOTO T565,"")</f>
        <v/>
      </c>
      <c r="U565" s="85" t="str">
        <f>IF(G565="compost",GOTO U565,"")</f>
        <v/>
      </c>
      <c r="V565" s="85" t="str">
        <f>IF(G565="compost",GOTO V565,"")</f>
        <v/>
      </c>
      <c r="W565" s="85" t="str">
        <f>IF(G565="compost",GOTO W565,"")</f>
        <v/>
      </c>
      <c r="X565" s="170" t="str">
        <f>IF(G565="maintenance, garden",GOTO X565,IF(G565="Table",GOTO X565,IF(G565="maintenance, project",GOTO X565,"")))</f>
        <v/>
      </c>
      <c r="Y565" s="85" t="str">
        <f>IF(G565="Maintenance, garden",GOTO Y565,IF(G565="Table",GOTO Y565,IF(G565="maintenance, project",GOTO Y565,"")))</f>
        <v/>
      </c>
    </row>
    <row r="566" spans="1:25" s="85" customFormat="1" ht="19.5" customHeight="1" x14ac:dyDescent="0.25">
      <c r="A566" s="86">
        <v>45370</v>
      </c>
      <c r="B566" s="85" t="s">
        <v>346</v>
      </c>
      <c r="C566" s="85" t="s">
        <v>461</v>
      </c>
      <c r="D566" s="85" t="s">
        <v>971</v>
      </c>
      <c r="E566" s="85">
        <v>5</v>
      </c>
      <c r="F566" s="85" t="s">
        <v>376</v>
      </c>
      <c r="G566" s="85" t="s">
        <v>212</v>
      </c>
      <c r="H566" s="170" t="s">
        <v>961</v>
      </c>
      <c r="I566" s="85" t="s">
        <v>974</v>
      </c>
      <c r="J566" s="87">
        <v>1</v>
      </c>
      <c r="K566" s="87">
        <v>11</v>
      </c>
      <c r="L566" s="88" t="str">
        <f>IF(G566="Fertilize",GOTO L566,"")</f>
        <v/>
      </c>
      <c r="M566" s="89" t="str">
        <f t="shared" si="155"/>
        <v/>
      </c>
      <c r="N566" s="85" t="str">
        <f>IF(G566="fertilize",GOTO N566,"")</f>
        <v/>
      </c>
      <c r="O566" s="89" t="str">
        <f t="shared" si="156"/>
        <v/>
      </c>
      <c r="P566" s="89" t="str">
        <f t="shared" si="157"/>
        <v/>
      </c>
      <c r="Q566" s="87" t="str">
        <f>IF(G566="compost",GOTO Q566,"")</f>
        <v/>
      </c>
      <c r="R566" s="88" t="str">
        <f>IF(G566="compost",GOTO R566,"")</f>
        <v/>
      </c>
      <c r="S566" s="85" t="str">
        <f>IF(G566="compost",GOTO S566,"")</f>
        <v/>
      </c>
      <c r="T566" s="85" t="str">
        <f>IF(G566="compost",GOTO T566,"")</f>
        <v/>
      </c>
      <c r="U566" s="85" t="str">
        <f>IF(G566="compost",GOTO U566,"")</f>
        <v/>
      </c>
      <c r="V566" s="85" t="str">
        <f>IF(G566="compost",GOTO V566,"")</f>
        <v/>
      </c>
      <c r="W566" s="85" t="str">
        <f>IF(G566="compost",GOTO W566,"")</f>
        <v/>
      </c>
      <c r="X566" s="170" t="str">
        <f>IF(G566="maintenance, garden",GOTO X566,IF(G566="Table",GOTO X566,IF(G566="maintenance, project",GOTO X566,"")))</f>
        <v/>
      </c>
      <c r="Y566" s="85" t="str">
        <f>IF(G566="Maintenance, garden",GOTO Y566,IF(G566="Table",GOTO Y566,IF(G566="maintenance, project",GOTO Y566,"")))</f>
        <v/>
      </c>
    </row>
    <row r="567" spans="1:25" s="85" customFormat="1" ht="19.5" customHeight="1" x14ac:dyDescent="0.25">
      <c r="A567" s="86">
        <v>45372</v>
      </c>
      <c r="B567" s="85" t="s">
        <v>975</v>
      </c>
      <c r="C567" s="85" t="s">
        <v>512</v>
      </c>
      <c r="D567" s="85" t="s">
        <v>977</v>
      </c>
      <c r="E567" s="85" t="s">
        <v>978</v>
      </c>
      <c r="F567" s="85" t="s">
        <v>976</v>
      </c>
      <c r="G567" s="85" t="s">
        <v>212</v>
      </c>
      <c r="H567" s="170" t="s">
        <v>393</v>
      </c>
      <c r="I567" s="85" t="s">
        <v>781</v>
      </c>
      <c r="J567" s="87">
        <v>12</v>
      </c>
      <c r="K567" s="87">
        <v>8</v>
      </c>
      <c r="L567" s="88" t="str">
        <f>IF(G567="Fertilize",GOTO L567,"")</f>
        <v/>
      </c>
      <c r="M567" s="89" t="str">
        <f t="shared" si="155"/>
        <v/>
      </c>
      <c r="N567" s="85" t="str">
        <f>IF(G567="fertilize",GOTO N567,"")</f>
        <v/>
      </c>
      <c r="O567" s="89" t="str">
        <f t="shared" si="156"/>
        <v/>
      </c>
      <c r="P567" s="89" t="str">
        <f t="shared" si="157"/>
        <v/>
      </c>
      <c r="Q567" s="87" t="str">
        <f>IF(G567="compost",GOTO Q567,"")</f>
        <v/>
      </c>
      <c r="R567" s="88" t="str">
        <f>IF(G567="compost",GOTO R567,"")</f>
        <v/>
      </c>
      <c r="S567" s="85" t="str">
        <f>IF(G567="compost",GOTO S567,"")</f>
        <v/>
      </c>
      <c r="T567" s="85" t="str">
        <f>IF(G567="compost",GOTO T567,"")</f>
        <v/>
      </c>
      <c r="U567" s="85" t="str">
        <f>IF(G567="compost",GOTO U567,"")</f>
        <v/>
      </c>
      <c r="V567" s="85" t="str">
        <f>IF(G567="compost",GOTO V567,"")</f>
        <v/>
      </c>
      <c r="W567" s="85" t="str">
        <f>IF(G567="compost",GOTO W567,"")</f>
        <v/>
      </c>
      <c r="X567" s="170" t="str">
        <f>IF(G567="maintenance, garden",GOTO X567,IF(G567="Table",GOTO X567,IF(G567="maintenance, project",GOTO X567,"")))</f>
        <v/>
      </c>
      <c r="Y567" s="85" t="str">
        <f>IF(G567="Maintenance, garden",GOTO Y567,IF(G567="Table",GOTO Y567,IF(G567="maintenance, project",GOTO Y567,"")))</f>
        <v/>
      </c>
    </row>
    <row r="568" spans="1:25" s="85" customFormat="1" ht="19.5" customHeight="1" x14ac:dyDescent="0.25">
      <c r="A568" s="86">
        <v>45372</v>
      </c>
      <c r="B568" s="85" t="s">
        <v>975</v>
      </c>
      <c r="C568" s="85" t="s">
        <v>512</v>
      </c>
      <c r="D568" s="85" t="s">
        <v>977</v>
      </c>
      <c r="E568" s="85" t="s">
        <v>978</v>
      </c>
      <c r="F568" s="85" t="s">
        <v>976</v>
      </c>
      <c r="G568" s="85" t="s">
        <v>212</v>
      </c>
      <c r="H568" s="170" t="s">
        <v>350</v>
      </c>
      <c r="I568" s="85" t="s">
        <v>344</v>
      </c>
      <c r="J568" s="87">
        <v>3</v>
      </c>
      <c r="K568" s="87">
        <v>6</v>
      </c>
      <c r="L568" s="88" t="str">
        <f>IF(G568="Fertilize",GOTO L568,"")</f>
        <v/>
      </c>
      <c r="M568" s="89" t="str">
        <f t="shared" ref="M568:M571" si="158">IF(G568="Fertilize",A568+14,"")</f>
        <v/>
      </c>
      <c r="N568" s="85" t="str">
        <f>IF(G568="fertilize",GOTO N568,"")</f>
        <v/>
      </c>
      <c r="O568" s="89" t="str">
        <f t="shared" ref="O568:O571" si="159">IF(G568="Plant",H568,"")</f>
        <v/>
      </c>
      <c r="P568" s="89" t="str">
        <f t="shared" ref="P568:P571" si="160">IF(G568="Plant", A568+14,"")</f>
        <v/>
      </c>
      <c r="Q568" s="87" t="str">
        <f>IF(G568="compost",GOTO Q568,"")</f>
        <v/>
      </c>
      <c r="R568" s="88" t="str">
        <f>IF(G568="compost",GOTO R568,"")</f>
        <v/>
      </c>
      <c r="S568" s="85" t="str">
        <f>IF(G568="compost",GOTO S568,"")</f>
        <v/>
      </c>
      <c r="T568" s="85" t="str">
        <f>IF(G568="compost",GOTO T568,"")</f>
        <v/>
      </c>
      <c r="U568" s="85" t="str">
        <f>IF(G568="compost",GOTO U568,"")</f>
        <v/>
      </c>
      <c r="V568" s="85" t="str">
        <f>IF(G568="compost",GOTO V568,"")</f>
        <v/>
      </c>
      <c r="W568" s="85" t="str">
        <f>IF(G568="compost",GOTO W568,"")</f>
        <v/>
      </c>
      <c r="X568" s="170" t="str">
        <f>IF(G568="maintenance, garden",GOTO X568,IF(G568="Table",GOTO X568,IF(G568="maintenance, project",GOTO X568,"")))</f>
        <v/>
      </c>
      <c r="Y568" s="85" t="str">
        <f>IF(G568="Maintenance, garden",GOTO Y568,IF(G568="Table",GOTO Y568,IF(G568="maintenance, project",GOTO Y568,"")))</f>
        <v/>
      </c>
    </row>
    <row r="569" spans="1:25" s="85" customFormat="1" ht="19.5" customHeight="1" x14ac:dyDescent="0.25">
      <c r="A569" s="86">
        <v>45372</v>
      </c>
      <c r="B569" s="85" t="s">
        <v>975</v>
      </c>
      <c r="C569" s="85" t="s">
        <v>512</v>
      </c>
      <c r="D569" s="85" t="s">
        <v>977</v>
      </c>
      <c r="E569" s="85" t="s">
        <v>978</v>
      </c>
      <c r="F569" s="85" t="s">
        <v>976</v>
      </c>
      <c r="G569" s="85" t="s">
        <v>212</v>
      </c>
      <c r="H569" s="170" t="s">
        <v>498</v>
      </c>
      <c r="I569" s="85" t="s">
        <v>959</v>
      </c>
      <c r="J569" s="87">
        <v>1</v>
      </c>
      <c r="K569" s="87">
        <v>2</v>
      </c>
      <c r="L569" s="88" t="str">
        <f>IF(G569="Fertilize",GOTO L569,"")</f>
        <v/>
      </c>
      <c r="M569" s="89" t="str">
        <f t="shared" si="158"/>
        <v/>
      </c>
      <c r="N569" s="85" t="str">
        <f>IF(G569="fertilize",GOTO N569,"")</f>
        <v/>
      </c>
      <c r="O569" s="89" t="str">
        <f t="shared" si="159"/>
        <v/>
      </c>
      <c r="P569" s="89" t="str">
        <f t="shared" si="160"/>
        <v/>
      </c>
      <c r="Q569" s="87" t="str">
        <f>IF(G569="compost",GOTO Q569,"")</f>
        <v/>
      </c>
      <c r="R569" s="88" t="str">
        <f>IF(G569="compost",GOTO R569,"")</f>
        <v/>
      </c>
      <c r="S569" s="85" t="str">
        <f>IF(G569="compost",GOTO S569,"")</f>
        <v/>
      </c>
      <c r="T569" s="85" t="str">
        <f>IF(G569="compost",GOTO T569,"")</f>
        <v/>
      </c>
      <c r="U569" s="85" t="str">
        <f>IF(G569="compost",GOTO U569,"")</f>
        <v/>
      </c>
      <c r="V569" s="85" t="str">
        <f>IF(G569="compost",GOTO V569,"")</f>
        <v/>
      </c>
      <c r="W569" s="85" t="str">
        <f>IF(G569="compost",GOTO W569,"")</f>
        <v/>
      </c>
      <c r="X569" s="170" t="str">
        <f>IF(G569="maintenance, garden",GOTO X569,IF(G569="Table",GOTO X569,IF(G569="maintenance, project",GOTO X569,"")))</f>
        <v/>
      </c>
      <c r="Y569" s="85" t="str">
        <f>IF(G569="Maintenance, garden",GOTO Y569,IF(G569="Table",GOTO Y569,IF(G569="maintenance, project",GOTO Y569,"")))</f>
        <v/>
      </c>
    </row>
    <row r="570" spans="1:25" s="85" customFormat="1" ht="19.5" customHeight="1" x14ac:dyDescent="0.25">
      <c r="A570" s="86">
        <v>45372</v>
      </c>
      <c r="B570" s="85" t="s">
        <v>975</v>
      </c>
      <c r="C570" s="85" t="s">
        <v>512</v>
      </c>
      <c r="D570" s="85" t="s">
        <v>977</v>
      </c>
      <c r="E570" s="85" t="s">
        <v>978</v>
      </c>
      <c r="F570" s="85" t="s">
        <v>976</v>
      </c>
      <c r="G570" s="85" t="s">
        <v>212</v>
      </c>
      <c r="H570" s="170" t="s">
        <v>961</v>
      </c>
      <c r="I570" s="85" t="s">
        <v>974</v>
      </c>
      <c r="J570" s="87">
        <v>2</v>
      </c>
      <c r="K570" s="87">
        <v>10</v>
      </c>
      <c r="L570" s="88" t="str">
        <f>IF(G570="Fertilize",GOTO L570,"")</f>
        <v/>
      </c>
      <c r="M570" s="89" t="str">
        <f t="shared" si="158"/>
        <v/>
      </c>
      <c r="N570" s="85" t="str">
        <f>IF(G570="fertilize",GOTO N570,"")</f>
        <v/>
      </c>
      <c r="O570" s="89" t="str">
        <f t="shared" si="159"/>
        <v/>
      </c>
      <c r="P570" s="89" t="str">
        <f t="shared" si="160"/>
        <v/>
      </c>
      <c r="Q570" s="87" t="str">
        <f>IF(G570="compost",GOTO Q570,"")</f>
        <v/>
      </c>
      <c r="R570" s="88" t="str">
        <f>IF(G570="compost",GOTO R570,"")</f>
        <v/>
      </c>
      <c r="S570" s="85" t="str">
        <f>IF(G570="compost",GOTO S570,"")</f>
        <v/>
      </c>
      <c r="T570" s="85" t="str">
        <f>IF(G570="compost",GOTO T570,"")</f>
        <v/>
      </c>
      <c r="U570" s="85" t="str">
        <f>IF(G570="compost",GOTO U570,"")</f>
        <v/>
      </c>
      <c r="V570" s="85" t="str">
        <f>IF(G570="compost",GOTO V570,"")</f>
        <v/>
      </c>
      <c r="W570" s="85" t="str">
        <f>IF(G570="compost",GOTO W570,"")</f>
        <v/>
      </c>
      <c r="X570" s="170" t="str">
        <f>IF(G570="maintenance, garden",GOTO X570,IF(G570="Table",GOTO X570,IF(G570="maintenance, project",GOTO X570,"")))</f>
        <v/>
      </c>
      <c r="Y570" s="85" t="str">
        <f>IF(G570="Maintenance, garden",GOTO Y570,IF(G570="Table",GOTO Y570,IF(G570="maintenance, project",GOTO Y570,"")))</f>
        <v/>
      </c>
    </row>
    <row r="571" spans="1:25" s="85" customFormat="1" ht="19.5" customHeight="1" x14ac:dyDescent="0.25">
      <c r="A571" s="86">
        <v>45372</v>
      </c>
      <c r="B571" s="85" t="s">
        <v>975</v>
      </c>
      <c r="C571" s="85" t="s">
        <v>512</v>
      </c>
      <c r="D571" s="85" t="s">
        <v>977</v>
      </c>
      <c r="E571" s="85" t="s">
        <v>978</v>
      </c>
      <c r="F571" s="85" t="s">
        <v>976</v>
      </c>
      <c r="G571" s="85" t="s">
        <v>212</v>
      </c>
      <c r="H571" s="170" t="s">
        <v>404</v>
      </c>
      <c r="I571" s="85" t="s">
        <v>453</v>
      </c>
      <c r="J571" s="87">
        <v>5</v>
      </c>
      <c r="K571" s="87">
        <v>3</v>
      </c>
      <c r="L571" s="88" t="str">
        <f>IF(G571="Fertilize",GOTO L571,"")</f>
        <v/>
      </c>
      <c r="M571" s="89" t="str">
        <f t="shared" si="158"/>
        <v/>
      </c>
      <c r="N571" s="85" t="str">
        <f>IF(G571="fertilize",GOTO N571,"")</f>
        <v/>
      </c>
      <c r="O571" s="89" t="str">
        <f t="shared" si="159"/>
        <v/>
      </c>
      <c r="P571" s="89" t="str">
        <f t="shared" si="160"/>
        <v/>
      </c>
      <c r="Q571" s="87" t="str">
        <f>IF(G571="compost",GOTO Q571,"")</f>
        <v/>
      </c>
      <c r="R571" s="88" t="str">
        <f>IF(G571="compost",GOTO R571,"")</f>
        <v/>
      </c>
      <c r="S571" s="85" t="str">
        <f>IF(G571="compost",GOTO S571,"")</f>
        <v/>
      </c>
      <c r="T571" s="85" t="str">
        <f>IF(G571="compost",GOTO T571,"")</f>
        <v/>
      </c>
      <c r="U571" s="85" t="str">
        <f>IF(G571="compost",GOTO U571,"")</f>
        <v/>
      </c>
      <c r="V571" s="85" t="str">
        <f>IF(G571="compost",GOTO V571,"")</f>
        <v/>
      </c>
      <c r="W571" s="85" t="str">
        <f>IF(G571="compost",GOTO W571,"")</f>
        <v/>
      </c>
      <c r="X571" s="170" t="str">
        <f>IF(G571="maintenance, garden",GOTO X571,IF(G571="Table",GOTO X571,IF(G571="maintenance, project",GOTO X571,"")))</f>
        <v/>
      </c>
      <c r="Y571" s="85" t="str">
        <f>IF(G571="Maintenance, garden",GOTO Y571,IF(G571="Table",GOTO Y571,IF(G571="maintenance, project",GOTO Y571,"")))</f>
        <v/>
      </c>
    </row>
    <row r="572" spans="1:25" s="85" customFormat="1" ht="19.5" customHeight="1" x14ac:dyDescent="0.25">
      <c r="A572" s="86" t="s">
        <v>979</v>
      </c>
      <c r="B572" s="85" t="s">
        <v>346</v>
      </c>
      <c r="C572" s="85" t="s">
        <v>590</v>
      </c>
      <c r="D572" s="85" t="s">
        <v>980</v>
      </c>
      <c r="E572" s="85">
        <v>1</v>
      </c>
      <c r="F572" s="85" t="s">
        <v>981</v>
      </c>
      <c r="G572" s="85" t="s">
        <v>212</v>
      </c>
      <c r="H572" s="170" t="s">
        <v>498</v>
      </c>
      <c r="I572" s="85" t="s">
        <v>499</v>
      </c>
      <c r="J572" s="87">
        <v>0</v>
      </c>
      <c r="K572" s="87">
        <v>9</v>
      </c>
      <c r="L572" s="88" t="str">
        <f>IF(G572="Fertilize",GOTO L572,"")</f>
        <v/>
      </c>
      <c r="M572" s="89" t="str">
        <f t="shared" si="132"/>
        <v/>
      </c>
      <c r="N572" s="85" t="str">
        <f>IF(G572="fertilize",GOTO N572,"")</f>
        <v/>
      </c>
      <c r="O572" s="89" t="str">
        <f t="shared" ref="O572:O623" si="161">IF(G572="Plant",H572,"")</f>
        <v/>
      </c>
      <c r="P572" s="89" t="str">
        <f t="shared" si="139"/>
        <v/>
      </c>
      <c r="Q572" s="87" t="str">
        <f>IF(G572="compost",GOTO Q572,"")</f>
        <v/>
      </c>
      <c r="R572" s="88" t="str">
        <f>IF(G572="compost",GOTO R572,"")</f>
        <v/>
      </c>
      <c r="S572" s="85" t="str">
        <f>IF(G572="compost",GOTO S572,"")</f>
        <v/>
      </c>
      <c r="T572" s="85" t="str">
        <f>IF(G572="compost",GOTO T572,"")</f>
        <v/>
      </c>
      <c r="U572" s="85" t="str">
        <f>IF(G572="compost",GOTO U572,"")</f>
        <v/>
      </c>
      <c r="V572" s="85" t="str">
        <f>IF(G572="compost",GOTO V572,"")</f>
        <v/>
      </c>
      <c r="W572" s="85" t="str">
        <f>IF(G572="compost",GOTO W572,"")</f>
        <v/>
      </c>
      <c r="X572" s="170" t="str">
        <f>IF(G572="maintenance, garden",GOTO X572,IF(G572="Table",GOTO X572,IF(G572="maintenance, project",GOTO X572,"")))</f>
        <v/>
      </c>
      <c r="Y572" s="85" t="str">
        <f>IF(G572="Maintenance, garden",GOTO Y572,IF(G572="Table",GOTO Y572,IF(G572="maintenance, project",GOTO Y572,"")))</f>
        <v/>
      </c>
    </row>
    <row r="573" spans="1:25" s="85" customFormat="1" ht="19.5" customHeight="1" x14ac:dyDescent="0.25">
      <c r="A573" s="86" t="s">
        <v>979</v>
      </c>
      <c r="B573" s="85" t="s">
        <v>346</v>
      </c>
      <c r="C573" s="85" t="s">
        <v>590</v>
      </c>
      <c r="D573" s="85" t="s">
        <v>980</v>
      </c>
      <c r="E573" s="85">
        <v>1</v>
      </c>
      <c r="F573" s="85" t="s">
        <v>981</v>
      </c>
      <c r="G573" s="85" t="s">
        <v>212</v>
      </c>
      <c r="H573" s="170" t="s">
        <v>393</v>
      </c>
      <c r="I573" s="85" t="s">
        <v>251</v>
      </c>
      <c r="J573" s="87">
        <v>10</v>
      </c>
      <c r="K573" s="87">
        <v>1</v>
      </c>
      <c r="L573" s="88" t="str">
        <f>IF(G573="Fertilize",GOTO L573,"")</f>
        <v/>
      </c>
      <c r="M573" s="89" t="str">
        <f t="shared" ref="M573:M582" si="162">IF(G573="Fertilize",A573+14,"")</f>
        <v/>
      </c>
      <c r="N573" s="85" t="str">
        <f>IF(G573="fertilize",GOTO N573,"")</f>
        <v/>
      </c>
      <c r="O573" s="89" t="str">
        <f t="shared" ref="O573:O582" si="163">IF(G573="Plant",H573,"")</f>
        <v/>
      </c>
      <c r="P573" s="89" t="str">
        <f t="shared" ref="P573:P582" si="164">IF(G573="Plant", A573+14,"")</f>
        <v/>
      </c>
      <c r="Q573" s="87" t="str">
        <f>IF(G573="compost",GOTO Q573,"")</f>
        <v/>
      </c>
      <c r="R573" s="88" t="str">
        <f>IF(G573="compost",GOTO R573,"")</f>
        <v/>
      </c>
      <c r="S573" s="85" t="str">
        <f>IF(G573="compost",GOTO S573,"")</f>
        <v/>
      </c>
      <c r="T573" s="85" t="str">
        <f>IF(G573="compost",GOTO T573,"")</f>
        <v/>
      </c>
      <c r="U573" s="85" t="str">
        <f>IF(G573="compost",GOTO U573,"")</f>
        <v/>
      </c>
      <c r="V573" s="85" t="str">
        <f>IF(G573="compost",GOTO V573,"")</f>
        <v/>
      </c>
      <c r="W573" s="85" t="str">
        <f>IF(G573="compost",GOTO W573,"")</f>
        <v/>
      </c>
      <c r="X573" s="170" t="str">
        <f>IF(G573="maintenance, garden",GOTO X573,IF(G573="Table",GOTO X573,IF(G573="maintenance, project",GOTO X573,"")))</f>
        <v/>
      </c>
      <c r="Y573" s="85" t="str">
        <f>IF(G573="Maintenance, garden",GOTO Y573,IF(G573="Table",GOTO Y573,IF(G573="maintenance, project",GOTO Y573,"")))</f>
        <v/>
      </c>
    </row>
    <row r="574" spans="1:25" s="85" customFormat="1" ht="19.5" customHeight="1" x14ac:dyDescent="0.25">
      <c r="A574" s="86" t="s">
        <v>979</v>
      </c>
      <c r="B574" s="85" t="s">
        <v>346</v>
      </c>
      <c r="C574" s="85" t="s">
        <v>590</v>
      </c>
      <c r="D574" s="85" t="s">
        <v>980</v>
      </c>
      <c r="E574" s="85">
        <v>1</v>
      </c>
      <c r="F574" s="85" t="s">
        <v>981</v>
      </c>
      <c r="G574" s="85" t="s">
        <v>212</v>
      </c>
      <c r="H574" s="170" t="s">
        <v>547</v>
      </c>
      <c r="I574" s="85" t="s">
        <v>982</v>
      </c>
      <c r="J574" s="87">
        <v>6</v>
      </c>
      <c r="K574" s="87">
        <v>11</v>
      </c>
      <c r="L574" s="88" t="str">
        <f>IF(G574="Fertilize",GOTO L574,"")</f>
        <v/>
      </c>
      <c r="M574" s="89" t="str">
        <f t="shared" si="162"/>
        <v/>
      </c>
      <c r="N574" s="85" t="str">
        <f>IF(G574="fertilize",GOTO N574,"")</f>
        <v/>
      </c>
      <c r="O574" s="89" t="str">
        <f t="shared" si="163"/>
        <v/>
      </c>
      <c r="P574" s="89" t="str">
        <f t="shared" si="164"/>
        <v/>
      </c>
      <c r="Q574" s="87" t="str">
        <f>IF(G574="compost",GOTO Q574,"")</f>
        <v/>
      </c>
      <c r="R574" s="88" t="str">
        <f>IF(G574="compost",GOTO R574,"")</f>
        <v/>
      </c>
      <c r="S574" s="85" t="str">
        <f>IF(G574="compost",GOTO S574,"")</f>
        <v/>
      </c>
      <c r="T574" s="85" t="str">
        <f>IF(G574="compost",GOTO T574,"")</f>
        <v/>
      </c>
      <c r="U574" s="85" t="str">
        <f>IF(G574="compost",GOTO U574,"")</f>
        <v/>
      </c>
      <c r="V574" s="85" t="str">
        <f>IF(G574="compost",GOTO V574,"")</f>
        <v/>
      </c>
      <c r="W574" s="85" t="str">
        <f>IF(G574="compost",GOTO W574,"")</f>
        <v/>
      </c>
      <c r="X574" s="170" t="str">
        <f>IF(G574="maintenance, garden",GOTO X574,IF(G574="Table",GOTO X574,IF(G574="maintenance, project",GOTO X574,"")))</f>
        <v/>
      </c>
      <c r="Y574" s="85" t="str">
        <f>IF(G574="Maintenance, garden",GOTO Y574,IF(G574="Table",GOTO Y574,IF(G574="maintenance, project",GOTO Y574,"")))</f>
        <v/>
      </c>
    </row>
    <row r="575" spans="1:25" s="85" customFormat="1" ht="19.5" customHeight="1" x14ac:dyDescent="0.25">
      <c r="A575" s="86" t="s">
        <v>979</v>
      </c>
      <c r="B575" s="85" t="s">
        <v>346</v>
      </c>
      <c r="C575" s="85" t="s">
        <v>590</v>
      </c>
      <c r="D575" s="85" t="s">
        <v>983</v>
      </c>
      <c r="E575" s="85">
        <v>2</v>
      </c>
      <c r="F575" s="85" t="s">
        <v>376</v>
      </c>
      <c r="G575" s="85" t="s">
        <v>212</v>
      </c>
      <c r="H575" s="170" t="s">
        <v>266</v>
      </c>
      <c r="I575" s="85" t="s">
        <v>259</v>
      </c>
      <c r="J575" s="87">
        <v>8</v>
      </c>
      <c r="K575" s="87">
        <v>7</v>
      </c>
      <c r="L575" s="88" t="str">
        <f>IF(G575="Fertilize",GOTO L575,"")</f>
        <v/>
      </c>
      <c r="M575" s="89" t="str">
        <f t="shared" si="162"/>
        <v/>
      </c>
      <c r="N575" s="85" t="str">
        <f>IF(G575="fertilize",GOTO N575,"")</f>
        <v/>
      </c>
      <c r="O575" s="89" t="str">
        <f t="shared" si="163"/>
        <v/>
      </c>
      <c r="P575" s="89" t="str">
        <f t="shared" si="164"/>
        <v/>
      </c>
      <c r="Q575" s="87" t="str">
        <f>IF(G575="compost",GOTO Q575,"")</f>
        <v/>
      </c>
      <c r="R575" s="88" t="str">
        <f>IF(G575="compost",GOTO R575,"")</f>
        <v/>
      </c>
      <c r="S575" s="85" t="str">
        <f>IF(G575="compost",GOTO S575,"")</f>
        <v/>
      </c>
      <c r="T575" s="85" t="str">
        <f>IF(G575="compost",GOTO T575,"")</f>
        <v/>
      </c>
      <c r="U575" s="85" t="str">
        <f>IF(G575="compost",GOTO U575,"")</f>
        <v/>
      </c>
      <c r="V575" s="85" t="str">
        <f>IF(G575="compost",GOTO V575,"")</f>
        <v/>
      </c>
      <c r="W575" s="85" t="str">
        <f>IF(G575="compost",GOTO W575,"")</f>
        <v/>
      </c>
      <c r="X575" s="170" t="str">
        <f>IF(G575="maintenance, garden",GOTO X575,IF(G575="Table",GOTO X575,IF(G575="maintenance, project",GOTO X575,"")))</f>
        <v/>
      </c>
      <c r="Y575" s="85" t="str">
        <f>IF(G575="Maintenance, garden",GOTO Y575,IF(G575="Table",GOTO Y575,IF(G575="maintenance, project",GOTO Y575,"")))</f>
        <v/>
      </c>
    </row>
    <row r="576" spans="1:25" s="85" customFormat="1" ht="19.5" customHeight="1" x14ac:dyDescent="0.25">
      <c r="A576" s="86" t="s">
        <v>979</v>
      </c>
      <c r="B576" s="85" t="s">
        <v>346</v>
      </c>
      <c r="C576" s="85" t="s">
        <v>590</v>
      </c>
      <c r="D576" s="85" t="s">
        <v>983</v>
      </c>
      <c r="E576" s="85">
        <v>2</v>
      </c>
      <c r="F576" s="85" t="s">
        <v>376</v>
      </c>
      <c r="G576" s="85" t="s">
        <v>212</v>
      </c>
      <c r="H576" s="170" t="s">
        <v>500</v>
      </c>
      <c r="I576" s="85" t="s">
        <v>984</v>
      </c>
      <c r="J576" s="87">
        <v>2</v>
      </c>
      <c r="K576" s="87">
        <v>3</v>
      </c>
      <c r="L576" s="88" t="s">
        <v>113</v>
      </c>
      <c r="M576" s="89" t="str">
        <f t="shared" si="162"/>
        <v/>
      </c>
      <c r="N576" s="85" t="str">
        <f>IF(G576="fertilize",GOTO N576,"")</f>
        <v/>
      </c>
      <c r="O576" s="89" t="str">
        <f t="shared" si="163"/>
        <v/>
      </c>
      <c r="P576" s="89" t="str">
        <f t="shared" si="164"/>
        <v/>
      </c>
      <c r="Q576" s="87" t="str">
        <f>IF(G576="compost",GOTO Q576,"")</f>
        <v/>
      </c>
      <c r="R576" s="88" t="str">
        <f>IF(G576="compost",GOTO R576,"")</f>
        <v/>
      </c>
      <c r="S576" s="85" t="str">
        <f>IF(G576="compost",GOTO S576,"")</f>
        <v/>
      </c>
      <c r="T576" s="85" t="str">
        <f>IF(G576="compost",GOTO T576,"")</f>
        <v/>
      </c>
      <c r="U576" s="85" t="str">
        <f>IF(G576="compost",GOTO U576,"")</f>
        <v/>
      </c>
      <c r="V576" s="85" t="str">
        <f>IF(G576="compost",GOTO V576,"")</f>
        <v/>
      </c>
      <c r="W576" s="85" t="str">
        <f>IF(G576="compost",GOTO W576,"")</f>
        <v/>
      </c>
      <c r="X576" s="170" t="str">
        <f>IF(G576="maintenance, garden",GOTO X576,IF(G576="Table",GOTO X576,IF(G576="maintenance, project",GOTO X576,"")))</f>
        <v/>
      </c>
      <c r="Y576" s="85" t="str">
        <f>IF(G576="Maintenance, garden",GOTO Y576,IF(G576="Table",GOTO Y576,IF(G576="maintenance, project",GOTO Y576,"")))</f>
        <v/>
      </c>
    </row>
    <row r="577" spans="1:25" s="85" customFormat="1" ht="19.5" customHeight="1" x14ac:dyDescent="0.25">
      <c r="A577" s="86" t="s">
        <v>979</v>
      </c>
      <c r="B577" s="85" t="s">
        <v>346</v>
      </c>
      <c r="C577" s="85" t="s">
        <v>590</v>
      </c>
      <c r="D577" s="85" t="s">
        <v>983</v>
      </c>
      <c r="E577" s="85">
        <v>2</v>
      </c>
      <c r="F577" s="85" t="s">
        <v>376</v>
      </c>
      <c r="G577" s="85" t="s">
        <v>212</v>
      </c>
      <c r="H577" s="170" t="s">
        <v>546</v>
      </c>
      <c r="I577" s="85" t="s">
        <v>483</v>
      </c>
      <c r="J577" s="87">
        <v>0</v>
      </c>
      <c r="K577" s="87">
        <v>2</v>
      </c>
      <c r="L577" s="88" t="str">
        <f>IF(G577="Fertilize",GOTO L577,"")</f>
        <v/>
      </c>
      <c r="M577" s="89" t="str">
        <f t="shared" si="162"/>
        <v/>
      </c>
      <c r="N577" s="85" t="str">
        <f>IF(G577="fertilize",GOTO N577,"")</f>
        <v/>
      </c>
      <c r="O577" s="89" t="str">
        <f t="shared" si="163"/>
        <v/>
      </c>
      <c r="P577" s="89" t="str">
        <f t="shared" si="164"/>
        <v/>
      </c>
      <c r="Q577" s="87" t="str">
        <f>IF(G577="compost",GOTO Q577,"")</f>
        <v/>
      </c>
      <c r="R577" s="88" t="str">
        <f>IF(G577="compost",GOTO R577,"")</f>
        <v/>
      </c>
      <c r="S577" s="85" t="str">
        <f>IF(G577="compost",GOTO S577,"")</f>
        <v/>
      </c>
      <c r="T577" s="85" t="str">
        <f>IF(G577="compost",GOTO T577,"")</f>
        <v/>
      </c>
      <c r="U577" s="85" t="str">
        <f>IF(G577="compost",GOTO U577,"")</f>
        <v/>
      </c>
      <c r="V577" s="85" t="str">
        <f>IF(G577="compost",GOTO V577,"")</f>
        <v/>
      </c>
      <c r="W577" s="85" t="str">
        <f>IF(G577="compost",GOTO W577,"")</f>
        <v/>
      </c>
      <c r="X577" s="170" t="str">
        <f>IF(G577="maintenance, garden",GOTO X577,IF(G577="Table",GOTO X577,IF(G577="maintenance, project",GOTO X577,"")))</f>
        <v/>
      </c>
      <c r="Y577" s="85" t="str">
        <f>IF(G577="Maintenance, garden",GOTO Y577,IF(G577="Table",GOTO Y577,IF(G577="maintenance, project",GOTO Y577,"")))</f>
        <v/>
      </c>
    </row>
    <row r="578" spans="1:25" s="85" customFormat="1" ht="19.5" customHeight="1" x14ac:dyDescent="0.25">
      <c r="A578" s="86" t="s">
        <v>979</v>
      </c>
      <c r="B578" s="85" t="s">
        <v>346</v>
      </c>
      <c r="C578" s="85" t="s">
        <v>590</v>
      </c>
      <c r="D578" s="85" t="s">
        <v>985</v>
      </c>
      <c r="E578" s="85">
        <v>3</v>
      </c>
      <c r="F578" s="85" t="s">
        <v>986</v>
      </c>
      <c r="G578" s="85" t="s">
        <v>373</v>
      </c>
      <c r="H578" s="170" t="str">
        <f>IF(A578="","",IF(G578="maintenance, garden","",IF(G578="maintenance, project","",IF(G578="compost","",GOTO I578))))</f>
        <v/>
      </c>
      <c r="I578" s="85" t="str">
        <f>IF(A578="","",IF(G578="compost","",GOTO I578))</f>
        <v/>
      </c>
      <c r="J578" s="87" t="str">
        <f>IF(G578="Harvest",GOTO J578,"")</f>
        <v/>
      </c>
      <c r="K578" s="87" t="str">
        <f>IF(G578="Harvest",GOTO K578,"")</f>
        <v/>
      </c>
      <c r="L578" s="88" t="str">
        <f>IF(G578="Fertilize",GOTO L578,"")</f>
        <v/>
      </c>
      <c r="M578" s="89" t="str">
        <f t="shared" si="162"/>
        <v/>
      </c>
      <c r="N578" s="85" t="str">
        <f>IF(G578="fertilize",GOTO N578,"")</f>
        <v/>
      </c>
      <c r="O578" s="89" t="str">
        <f t="shared" si="163"/>
        <v/>
      </c>
      <c r="P578" s="89" t="str">
        <f t="shared" si="164"/>
        <v/>
      </c>
      <c r="Q578" s="87">
        <v>64</v>
      </c>
      <c r="R578" s="88" t="s">
        <v>113</v>
      </c>
      <c r="S578" s="85">
        <v>3</v>
      </c>
      <c r="T578" s="85" t="s">
        <v>987</v>
      </c>
      <c r="U578" s="85">
        <v>110</v>
      </c>
      <c r="V578" s="170" t="s">
        <v>987</v>
      </c>
      <c r="W578" s="85" t="s">
        <v>113</v>
      </c>
      <c r="X578" s="170" t="str">
        <f>IF(G578="maintenance, garden",GOTO X578,IF(G578="Table",GOTO X578,IF(G578="maintenance, project",GOTO X578,"")))</f>
        <v/>
      </c>
      <c r="Y578" s="85" t="str">
        <f>IF(G578="Maintenance, garden",GOTO Y578,IF(G578="Table",GOTO Y578,IF(G578="maintenance, project",GOTO Y578,"")))</f>
        <v/>
      </c>
    </row>
    <row r="579" spans="1:25" s="85" customFormat="1" ht="19.5" customHeight="1" x14ac:dyDescent="0.25">
      <c r="A579" s="86" t="s">
        <v>979</v>
      </c>
      <c r="B579" s="85" t="s">
        <v>346</v>
      </c>
      <c r="C579" s="85" t="s">
        <v>590</v>
      </c>
      <c r="D579" s="85" t="s">
        <v>988</v>
      </c>
      <c r="E579" s="85">
        <v>5</v>
      </c>
      <c r="F579" s="85" t="s">
        <v>509</v>
      </c>
      <c r="G579" s="85" t="s">
        <v>212</v>
      </c>
      <c r="H579" s="170" t="s">
        <v>350</v>
      </c>
      <c r="I579" s="85" t="s">
        <v>344</v>
      </c>
      <c r="J579" s="87">
        <v>2</v>
      </c>
      <c r="K579" s="87">
        <v>0</v>
      </c>
      <c r="L579" s="88" t="str">
        <f>IF(G579="Fertilize",GOTO L579,"")</f>
        <v/>
      </c>
      <c r="M579" s="89" t="str">
        <f t="shared" si="162"/>
        <v/>
      </c>
      <c r="N579" s="85" t="str">
        <f>IF(G579="fertilize",GOTO N579,"")</f>
        <v/>
      </c>
      <c r="O579" s="89" t="str">
        <f t="shared" si="163"/>
        <v/>
      </c>
      <c r="P579" s="89" t="str">
        <f t="shared" si="164"/>
        <v/>
      </c>
      <c r="Q579" s="87" t="str">
        <f>IF(G579="compost",GOTO Q579,"")</f>
        <v/>
      </c>
      <c r="R579" s="88" t="str">
        <f>IF(G579="compost",GOTO R579,"")</f>
        <v/>
      </c>
      <c r="S579" s="85" t="str">
        <f>IF(G579="compost",GOTO S579,"")</f>
        <v/>
      </c>
      <c r="T579" s="85" t="str">
        <f>IF(G579="compost",GOTO T579,"")</f>
        <v/>
      </c>
      <c r="U579" s="85" t="str">
        <f>IF(G579="compost",GOTO U579,"")</f>
        <v/>
      </c>
      <c r="V579" s="85" t="str">
        <f>IF(G579="compost",GOTO V579,"")</f>
        <v/>
      </c>
      <c r="W579" s="85" t="str">
        <f>IF(G579="compost",GOTO W579,"")</f>
        <v/>
      </c>
      <c r="X579" s="170" t="str">
        <f>IF(G579="maintenance, garden",GOTO X579,IF(G579="Table",GOTO X579,IF(G579="maintenance, project",GOTO X579,"")))</f>
        <v/>
      </c>
      <c r="Y579" s="85" t="str">
        <f>IF(G579="Maintenance, garden",GOTO Y579,IF(G579="Table",GOTO Y579,IF(G579="maintenance, project",GOTO Y579,"")))</f>
        <v/>
      </c>
    </row>
    <row r="580" spans="1:25" s="85" customFormat="1" ht="19.5" customHeight="1" x14ac:dyDescent="0.25">
      <c r="A580" s="86" t="s">
        <v>979</v>
      </c>
      <c r="B580" s="85" t="s">
        <v>346</v>
      </c>
      <c r="C580" s="85" t="s">
        <v>590</v>
      </c>
      <c r="D580" s="85" t="s">
        <v>988</v>
      </c>
      <c r="E580" s="85">
        <v>5</v>
      </c>
      <c r="F580" s="85" t="s">
        <v>509</v>
      </c>
      <c r="G580" s="85" t="s">
        <v>212</v>
      </c>
      <c r="H580" s="170" t="s">
        <v>878</v>
      </c>
      <c r="I580" s="85" t="s">
        <v>388</v>
      </c>
      <c r="J580" s="87">
        <v>0</v>
      </c>
      <c r="K580" s="87">
        <v>5</v>
      </c>
      <c r="L580" s="88" t="str">
        <f>IF(G580="Fertilize",GOTO L580,"")</f>
        <v/>
      </c>
      <c r="M580" s="89" t="str">
        <f t="shared" si="162"/>
        <v/>
      </c>
      <c r="N580" s="85" t="str">
        <f>IF(G580="fertilize",GOTO N580,"")</f>
        <v/>
      </c>
      <c r="O580" s="89" t="str">
        <f t="shared" si="163"/>
        <v/>
      </c>
      <c r="P580" s="89" t="str">
        <f t="shared" si="164"/>
        <v/>
      </c>
      <c r="Q580" s="87" t="str">
        <f>IF(G580="compost",GOTO Q580,"")</f>
        <v/>
      </c>
      <c r="R580" s="88" t="str">
        <f>IF(G580="compost",GOTO R580,"")</f>
        <v/>
      </c>
      <c r="S580" s="85" t="str">
        <f>IF(G580="compost",GOTO S580,"")</f>
        <v/>
      </c>
      <c r="T580" s="85" t="str">
        <f>IF(G580="compost",GOTO T580,"")</f>
        <v/>
      </c>
      <c r="U580" s="85" t="str">
        <f>IF(G580="compost",GOTO U580,"")</f>
        <v/>
      </c>
      <c r="V580" s="85" t="str">
        <f>IF(G580="compost",GOTO V580,"")</f>
        <v/>
      </c>
      <c r="W580" s="85" t="str">
        <f>IF(G580="compost",GOTO W580,"")</f>
        <v/>
      </c>
      <c r="X580" s="170" t="str">
        <f>IF(G580="maintenance, garden",GOTO X580,IF(G580="Table",GOTO X580,IF(G580="maintenance, project",GOTO X580,"")))</f>
        <v/>
      </c>
      <c r="Y580" s="85" t="str">
        <f>IF(G580="Maintenance, garden",GOTO Y580,IF(G580="Table",GOTO Y580,IF(G580="maintenance, project",GOTO Y580,"")))</f>
        <v/>
      </c>
    </row>
    <row r="581" spans="1:25" s="85" customFormat="1" ht="19.5" customHeight="1" x14ac:dyDescent="0.25">
      <c r="A581" s="86" t="s">
        <v>979</v>
      </c>
      <c r="B581" s="85" t="s">
        <v>346</v>
      </c>
      <c r="C581" s="85" t="s">
        <v>590</v>
      </c>
      <c r="D581" s="85" t="s">
        <v>988</v>
      </c>
      <c r="E581" s="85">
        <v>5</v>
      </c>
      <c r="F581" s="85" t="s">
        <v>509</v>
      </c>
      <c r="G581" s="85" t="s">
        <v>212</v>
      </c>
      <c r="H581" s="170" t="s">
        <v>530</v>
      </c>
      <c r="I581" s="85" t="s">
        <v>388</v>
      </c>
      <c r="J581" s="87">
        <v>0</v>
      </c>
      <c r="K581" s="87">
        <v>5</v>
      </c>
      <c r="L581" s="88" t="str">
        <f>IF(G581="Fertilize",GOTO L581,"")</f>
        <v/>
      </c>
      <c r="M581" s="89" t="str">
        <f t="shared" si="162"/>
        <v/>
      </c>
      <c r="N581" s="85" t="str">
        <f>IF(G581="fertilize",GOTO N581,"")</f>
        <v/>
      </c>
      <c r="O581" s="89" t="str">
        <f t="shared" si="163"/>
        <v/>
      </c>
      <c r="P581" s="89" t="str">
        <f t="shared" si="164"/>
        <v/>
      </c>
      <c r="Q581" s="87" t="str">
        <f>IF(G581="compost",GOTO Q581,"")</f>
        <v/>
      </c>
      <c r="R581" s="88" t="str">
        <f>IF(G581="compost",GOTO R581,"")</f>
        <v/>
      </c>
      <c r="S581" s="85" t="str">
        <f>IF(G581="compost",GOTO S581,"")</f>
        <v/>
      </c>
      <c r="T581" s="85" t="str">
        <f>IF(G581="compost",GOTO T581,"")</f>
        <v/>
      </c>
      <c r="U581" s="85" t="str">
        <f>IF(G581="compost",GOTO U581,"")</f>
        <v/>
      </c>
      <c r="V581" s="85" t="str">
        <f>IF(G581="compost",GOTO V581,"")</f>
        <v/>
      </c>
      <c r="W581" s="85" t="str">
        <f>IF(G581="compost",GOTO W581,"")</f>
        <v/>
      </c>
      <c r="X581" s="170" t="str">
        <f>IF(G581="maintenance, garden",GOTO X581,IF(G581="Table",GOTO X581,IF(G581="maintenance, project",GOTO X581,"")))</f>
        <v/>
      </c>
      <c r="Y581" s="85" t="str">
        <f>IF(G581="Maintenance, garden",GOTO Y581,IF(G581="Table",GOTO Y581,IF(G581="maintenance, project",GOTO Y581,"")))</f>
        <v/>
      </c>
    </row>
    <row r="582" spans="1:25" s="85" customFormat="1" ht="19.5" customHeight="1" x14ac:dyDescent="0.25">
      <c r="A582" s="86" t="s">
        <v>979</v>
      </c>
      <c r="B582" s="85" t="s">
        <v>346</v>
      </c>
      <c r="C582" s="85" t="s">
        <v>590</v>
      </c>
      <c r="D582" s="85" t="s">
        <v>358</v>
      </c>
      <c r="E582" s="85">
        <v>4</v>
      </c>
      <c r="F582" s="85" t="s">
        <v>989</v>
      </c>
      <c r="G582" s="85" t="s">
        <v>226</v>
      </c>
      <c r="H582" s="170" t="str">
        <f>IF(A582="","",IF(G582="maintenance, garden","",IF(G582="maintenance, project","",IF(G582="compost","",GOTO I582))))</f>
        <v/>
      </c>
      <c r="I582" s="85" t="s">
        <v>711</v>
      </c>
      <c r="J582" s="87" t="str">
        <f>IF(G582="Harvest",GOTO J582,"")</f>
        <v/>
      </c>
      <c r="K582" s="87" t="str">
        <f>IF(G582="Harvest",GOTO K582,"")</f>
        <v/>
      </c>
      <c r="L582" s="88" t="str">
        <f>IF(G582="Fertilize",GOTO L582,"")</f>
        <v/>
      </c>
      <c r="M582" s="89" t="str">
        <f t="shared" si="162"/>
        <v/>
      </c>
      <c r="N582" s="85" t="str">
        <f>IF(G582="fertilize",GOTO N582,"")</f>
        <v/>
      </c>
      <c r="O582" s="89" t="str">
        <f t="shared" si="163"/>
        <v/>
      </c>
      <c r="P582" s="89" t="str">
        <f t="shared" si="164"/>
        <v/>
      </c>
      <c r="Q582" s="87" t="str">
        <f>IF(G582="compost",GOTO Q582,"")</f>
        <v/>
      </c>
      <c r="R582" s="88" t="str">
        <f>IF(G582="compost",GOTO R582,"")</f>
        <v/>
      </c>
      <c r="S582" s="85" t="str">
        <f>IF(G582="compost",GOTO S582,"")</f>
        <v/>
      </c>
      <c r="T582" s="85" t="str">
        <f>IF(G582="compost",GOTO T582,"")</f>
        <v/>
      </c>
      <c r="U582" s="85" t="str">
        <f>IF(G582="compost",GOTO U582,"")</f>
        <v/>
      </c>
      <c r="V582" s="85" t="str">
        <f>IF(G582="compost",GOTO V582,"")</f>
        <v/>
      </c>
      <c r="W582" s="85" t="str">
        <f>IF(G582="compost",GOTO W582,"")</f>
        <v/>
      </c>
      <c r="X582" s="170" t="s">
        <v>990</v>
      </c>
      <c r="Y582" s="85" t="s">
        <v>991</v>
      </c>
    </row>
    <row r="583" spans="1:25" s="85" customFormat="1" ht="19.5" customHeight="1" x14ac:dyDescent="0.25">
      <c r="A583" s="86">
        <v>45377</v>
      </c>
      <c r="B583" s="85" t="s">
        <v>346</v>
      </c>
      <c r="C583" s="85" t="s">
        <v>461</v>
      </c>
      <c r="D583" s="85" t="s">
        <v>0</v>
      </c>
      <c r="E583" s="85" t="s">
        <v>113</v>
      </c>
      <c r="F583" s="85" t="s">
        <v>113</v>
      </c>
      <c r="G583" s="85" t="s">
        <v>226</v>
      </c>
      <c r="H583" s="170" t="str">
        <f>IF(A583="","",IF(G583="maintenance, garden","",IF(G583="maintenance, project","",IF(G583="compost","",GOTO I583))))</f>
        <v/>
      </c>
      <c r="I583" s="85" t="s">
        <v>251</v>
      </c>
      <c r="J583" s="87" t="str">
        <f>IF(G583="Harvest",GOTO J583,"")</f>
        <v/>
      </c>
      <c r="K583" s="87" t="str">
        <f>IF(G583="Harvest",GOTO K583,"")</f>
        <v/>
      </c>
      <c r="L583" s="88" t="str">
        <f>IF(G583="Fertilize",GOTO L583,"")</f>
        <v/>
      </c>
      <c r="M583" s="89" t="str">
        <f t="shared" si="132"/>
        <v/>
      </c>
      <c r="N583" s="85" t="str">
        <f>IF(G583="fertilize",GOTO N583,"")</f>
        <v/>
      </c>
      <c r="O583" s="89" t="str">
        <f t="shared" si="161"/>
        <v/>
      </c>
      <c r="P583" s="89" t="str">
        <f t="shared" si="139"/>
        <v/>
      </c>
      <c r="Q583" s="87" t="str">
        <f>IF(G583="compost",GOTO Q583,"")</f>
        <v/>
      </c>
      <c r="R583" s="88" t="str">
        <f>IF(G583="compost",GOTO R583,"")</f>
        <v/>
      </c>
      <c r="S583" s="85" t="str">
        <f>IF(G583="compost",GOTO S583,"")</f>
        <v/>
      </c>
      <c r="T583" s="85" t="str">
        <f>IF(G583="compost",GOTO T583,"")</f>
        <v/>
      </c>
      <c r="U583" s="85" t="str">
        <f>IF(G583="compost",GOTO U583,"")</f>
        <v/>
      </c>
      <c r="V583" s="85" t="str">
        <f>IF(G583="compost",GOTO V583,"")</f>
        <v/>
      </c>
      <c r="W583" s="85" t="str">
        <f>IF(G583="compost",GOTO W583,"")</f>
        <v/>
      </c>
      <c r="X583" s="170" t="s">
        <v>992</v>
      </c>
      <c r="Y583" s="85" t="s">
        <v>993</v>
      </c>
    </row>
    <row r="584" spans="1:25" s="85" customFormat="1" ht="19.5" customHeight="1" x14ac:dyDescent="0.25">
      <c r="A584" s="86">
        <v>45377</v>
      </c>
      <c r="B584" s="85" t="s">
        <v>346</v>
      </c>
      <c r="C584" s="85" t="s">
        <v>461</v>
      </c>
      <c r="D584" s="85" t="s">
        <v>113</v>
      </c>
      <c r="E584" s="85" t="s">
        <v>113</v>
      </c>
      <c r="F584" s="85" t="s">
        <v>113</v>
      </c>
      <c r="G584" s="85" t="s">
        <v>212</v>
      </c>
      <c r="H584" s="170" t="s">
        <v>961</v>
      </c>
      <c r="I584" s="85" t="s">
        <v>1009</v>
      </c>
      <c r="J584" s="87">
        <v>2</v>
      </c>
      <c r="K584" s="87">
        <v>9</v>
      </c>
      <c r="L584" s="88" t="str">
        <f>IF(G584="Fertilize",GOTO L584,"")</f>
        <v/>
      </c>
      <c r="M584" s="89" t="str">
        <f t="shared" si="132"/>
        <v/>
      </c>
      <c r="N584" s="85" t="str">
        <f>IF(G584="fertilize",GOTO N584,"")</f>
        <v/>
      </c>
      <c r="O584" s="89" t="str">
        <f t="shared" ref="O584" si="165">IF(G584="Plant",H584,"")</f>
        <v/>
      </c>
      <c r="P584" s="89" t="str">
        <f t="shared" si="139"/>
        <v/>
      </c>
      <c r="Q584" s="87" t="str">
        <f>IF(G584="compost",GOTO Q584,"")</f>
        <v/>
      </c>
      <c r="R584" s="88" t="str">
        <f>IF(G584="compost",GOTO R584,"")</f>
        <v/>
      </c>
      <c r="S584" s="85" t="str">
        <f>IF(G584="compost",GOTO S584,"")</f>
        <v/>
      </c>
      <c r="T584" s="85" t="str">
        <f>IF(G584="compost",GOTO T584,"")</f>
        <v/>
      </c>
      <c r="U584" s="85" t="str">
        <f>IF(G584="compost",GOTO U584,"")</f>
        <v/>
      </c>
      <c r="V584" s="85" t="str">
        <f>IF(G584="compost",GOTO V584,"")</f>
        <v/>
      </c>
      <c r="W584" s="85" t="str">
        <f>IF(G584="compost",GOTO W584,"")</f>
        <v/>
      </c>
      <c r="X584" s="170" t="str">
        <f>IF(G584="maintenance, garden",GOTO X584,IF(G584="Table",GOTO X584,IF(G584="maintenance, project",GOTO X584,"")))</f>
        <v/>
      </c>
      <c r="Y584" s="85" t="str">
        <f>IF(G584="Maintenance, garden",GOTO Y584,IF(G584="Table",GOTO Y584,IF(G584="maintenance, project",GOTO Y584,"")))</f>
        <v/>
      </c>
    </row>
    <row r="585" spans="1:25" s="85" customFormat="1" ht="19.5" customHeight="1" x14ac:dyDescent="0.25">
      <c r="A585" s="86">
        <v>45379</v>
      </c>
      <c r="B585" s="85" t="s">
        <v>346</v>
      </c>
      <c r="C585" s="85" t="s">
        <v>399</v>
      </c>
      <c r="D585" s="85" t="s">
        <v>479</v>
      </c>
      <c r="E585" s="85">
        <v>1</v>
      </c>
      <c r="F585" s="85" t="s">
        <v>538</v>
      </c>
      <c r="G585" s="85" t="s">
        <v>373</v>
      </c>
      <c r="H585" s="170" t="str">
        <f>IF(A585="","",IF(G585="maintenance, garden","",IF(G585="maintenance, project","",IF(G585="compost","",GOTO I585))))</f>
        <v/>
      </c>
      <c r="I585" s="85" t="str">
        <f>IF(A585="","",IF(G585="compost","",GOTO I585))</f>
        <v/>
      </c>
      <c r="J585" s="87" t="str">
        <f>IF(G585="Harvest",GOTO J585,"")</f>
        <v/>
      </c>
      <c r="K585" s="87" t="str">
        <f>IF(G585="Harvest",GOTO K585,"")</f>
        <v/>
      </c>
      <c r="L585" s="88" t="str">
        <f>IF(G585="Fertilize",GOTO L585,"")</f>
        <v/>
      </c>
      <c r="M585" s="89" t="str">
        <f t="shared" si="132"/>
        <v/>
      </c>
      <c r="N585" s="85" t="str">
        <f>IF(G585="fertilize",GOTO N585,"")</f>
        <v/>
      </c>
      <c r="O585" s="89" t="str">
        <f t="shared" si="161"/>
        <v/>
      </c>
      <c r="P585" s="89" t="str">
        <f t="shared" si="139"/>
        <v/>
      </c>
      <c r="Q585" s="87">
        <v>72</v>
      </c>
      <c r="R585" s="88" t="s">
        <v>113</v>
      </c>
      <c r="S585" s="85" t="s">
        <v>113</v>
      </c>
      <c r="T585" s="85">
        <v>66</v>
      </c>
      <c r="U585" s="85">
        <v>98</v>
      </c>
      <c r="V585" s="85">
        <v>68</v>
      </c>
      <c r="W585" s="85" t="s">
        <v>994</v>
      </c>
      <c r="X585" s="170" t="str">
        <f>IF(G585="maintenance, garden",GOTO X585,IF(G585="Table",GOTO X585,IF(G585="maintenance, project",GOTO X585,"")))</f>
        <v/>
      </c>
      <c r="Y585" s="85" t="str">
        <f>IF(G585="Maintenance, garden",GOTO Y585,IF(G585="Table",GOTO Y585,IF(G585="maintenance, project",GOTO Y585,"")))</f>
        <v/>
      </c>
    </row>
    <row r="586" spans="1:25" s="85" customFormat="1" ht="19.5" customHeight="1" x14ac:dyDescent="0.25">
      <c r="A586" s="86">
        <v>45379</v>
      </c>
      <c r="B586" s="85" t="s">
        <v>346</v>
      </c>
      <c r="C586" s="85" t="s">
        <v>399</v>
      </c>
      <c r="D586" s="85" t="s">
        <v>933</v>
      </c>
      <c r="E586" s="85">
        <v>2</v>
      </c>
      <c r="F586" s="85" t="s">
        <v>806</v>
      </c>
      <c r="G586" s="85" t="s">
        <v>226</v>
      </c>
      <c r="H586" s="170" t="str">
        <f>IF(A586="","",IF(G586="maintenance, garden","",IF(G586="maintenance, project","",IF(G586="compost","",GOTO I586))))</f>
        <v/>
      </c>
      <c r="I586" s="85" t="s">
        <v>995</v>
      </c>
      <c r="J586" s="87" t="str">
        <f>IF(G586="Harvest",GOTO J586,"")</f>
        <v/>
      </c>
      <c r="K586" s="87" t="str">
        <f>IF(G586="Harvest",GOTO K586,"")</f>
        <v/>
      </c>
      <c r="L586" s="88" t="str">
        <f>IF(G586="Fertilize",GOTO L586,"")</f>
        <v/>
      </c>
      <c r="M586" s="89" t="str">
        <f t="shared" ref="M586:M597" si="166">IF(G586="Fertilize",A586+14,"")</f>
        <v/>
      </c>
      <c r="N586" s="85" t="str">
        <f>IF(G586="fertilize",GOTO N586,"")</f>
        <v/>
      </c>
      <c r="O586" s="89" t="str">
        <f t="shared" ref="O586:O597" si="167">IF(G586="Plant",H586,"")</f>
        <v/>
      </c>
      <c r="P586" s="89" t="str">
        <f t="shared" ref="P586:P597" si="168">IF(G586="Plant", A586+14,"")</f>
        <v/>
      </c>
      <c r="Q586" s="87" t="str">
        <f>IF(G586="compost",GOTO Q586,"")</f>
        <v/>
      </c>
      <c r="R586" s="88" t="str">
        <f>IF(G586="compost",GOTO R586,"")</f>
        <v/>
      </c>
      <c r="S586" s="85" t="str">
        <f>IF(G586="compost",GOTO S586,"")</f>
        <v/>
      </c>
      <c r="T586" s="85" t="str">
        <f>IF(G586="compost",GOTO T586,"")</f>
        <v/>
      </c>
      <c r="U586" s="85" t="str">
        <f>IF(G586="compost",GOTO U586,"")</f>
        <v/>
      </c>
      <c r="V586" s="85" t="str">
        <f>IF(G586="compost",GOTO V586,"")</f>
        <v/>
      </c>
      <c r="W586" s="85" t="str">
        <f>IF(G586="compost",GOTO W586,"")</f>
        <v/>
      </c>
      <c r="X586" s="170" t="s">
        <v>996</v>
      </c>
      <c r="Y586" s="85" t="e">
        <f>IF(G586="Maintenance, garden",GOTO Y586,IF(G586="Table",GOTO Y586,IF(G586="maintenance, project",GOTO Y586,"")))</f>
        <v>#NAME?</v>
      </c>
    </row>
    <row r="587" spans="1:25" s="85" customFormat="1" ht="19.5" customHeight="1" x14ac:dyDescent="0.25">
      <c r="A587" s="86">
        <v>45379</v>
      </c>
      <c r="B587" s="85" t="s">
        <v>346</v>
      </c>
      <c r="C587" s="85" t="s">
        <v>399</v>
      </c>
      <c r="D587" s="85" t="s">
        <v>624</v>
      </c>
      <c r="E587" s="85">
        <v>3</v>
      </c>
      <c r="F587" s="85" t="s">
        <v>376</v>
      </c>
      <c r="G587" s="85" t="s">
        <v>226</v>
      </c>
      <c r="H587" s="170" t="str">
        <f>IF(A587="","",IF(G587="maintenance, garden","",IF(G587="maintenance, project","",IF(G587="compost","",GOTO I587))))</f>
        <v/>
      </c>
      <c r="I587" s="85" t="s">
        <v>762</v>
      </c>
      <c r="J587" s="87" t="str">
        <f>IF(G587="Harvest",GOTO J587,"")</f>
        <v/>
      </c>
      <c r="K587" s="87" t="str">
        <f>IF(G587="Harvest",GOTO K587,"")</f>
        <v/>
      </c>
      <c r="L587" s="88" t="str">
        <f>IF(G587="Fertilize",GOTO L587,"")</f>
        <v/>
      </c>
      <c r="M587" s="89" t="str">
        <f t="shared" si="166"/>
        <v/>
      </c>
      <c r="N587" s="85" t="str">
        <f>IF(G587="fertilize",GOTO N587,"")</f>
        <v/>
      </c>
      <c r="O587" s="89" t="str">
        <f t="shared" si="167"/>
        <v/>
      </c>
      <c r="P587" s="89" t="str">
        <f t="shared" si="168"/>
        <v/>
      </c>
      <c r="Q587" s="87" t="str">
        <f>IF(G587="compost",GOTO Q587,"")</f>
        <v/>
      </c>
      <c r="R587" s="88" t="str">
        <f>IF(G587="compost",GOTO R587,"")</f>
        <v/>
      </c>
      <c r="S587" s="85" t="str">
        <f>IF(G587="compost",GOTO S587,"")</f>
        <v/>
      </c>
      <c r="T587" s="85" t="str">
        <f>IF(G587="compost",GOTO T587,"")</f>
        <v/>
      </c>
      <c r="U587" s="85" t="str">
        <f>IF(G587="compost",GOTO U587,"")</f>
        <v/>
      </c>
      <c r="V587" s="85" t="str">
        <f>IF(G587="compost",GOTO V587,"")</f>
        <v/>
      </c>
      <c r="W587" s="85" t="str">
        <f>IF(G587="compost",GOTO W587,"")</f>
        <v/>
      </c>
      <c r="X587" s="170" t="s">
        <v>997</v>
      </c>
      <c r="Y587" s="85" t="e">
        <f>IF(G587="Maintenance, garden",GOTO Y587,IF(G587="Table",GOTO Y587,IF(G587="maintenance, project",GOTO Y587,"")))</f>
        <v>#NAME?</v>
      </c>
    </row>
    <row r="588" spans="1:25" s="85" customFormat="1" ht="19.5" customHeight="1" x14ac:dyDescent="0.25">
      <c r="A588" s="86">
        <v>45379</v>
      </c>
      <c r="B588" s="85" t="s">
        <v>346</v>
      </c>
      <c r="C588" s="85" t="s">
        <v>399</v>
      </c>
      <c r="D588" s="85" t="s">
        <v>998</v>
      </c>
      <c r="E588" s="85">
        <v>4</v>
      </c>
      <c r="F588" s="85" t="s">
        <v>583</v>
      </c>
      <c r="G588" s="85" t="s">
        <v>212</v>
      </c>
      <c r="H588" s="170" t="s">
        <v>404</v>
      </c>
      <c r="I588" s="85" t="s">
        <v>999</v>
      </c>
      <c r="J588" s="87">
        <v>1</v>
      </c>
      <c r="K588" s="87">
        <v>6</v>
      </c>
      <c r="L588" s="88" t="str">
        <f>IF(G588="Fertilize",GOTO L588,"")</f>
        <v/>
      </c>
      <c r="M588" s="89" t="str">
        <f t="shared" si="166"/>
        <v/>
      </c>
      <c r="N588" s="85" t="str">
        <f>IF(G588="fertilize",GOTO N588,"")</f>
        <v/>
      </c>
      <c r="O588" s="89" t="str">
        <f t="shared" si="167"/>
        <v/>
      </c>
      <c r="P588" s="89" t="str">
        <f t="shared" si="168"/>
        <v/>
      </c>
      <c r="Q588" s="87" t="str">
        <f>IF(G588="compost",GOTO Q588,"")</f>
        <v/>
      </c>
      <c r="R588" s="88" t="str">
        <f>IF(G588="compost",GOTO R588,"")</f>
        <v/>
      </c>
      <c r="S588" s="85" t="str">
        <f>IF(G588="compost",GOTO S588,"")</f>
        <v/>
      </c>
      <c r="T588" s="85" t="str">
        <f>IF(G588="compost",GOTO T588,"")</f>
        <v/>
      </c>
      <c r="U588" s="85" t="str">
        <f>IF(G588="compost",GOTO U588,"")</f>
        <v/>
      </c>
      <c r="V588" s="85" t="str">
        <f>IF(G588="compost",GOTO V588,"")</f>
        <v/>
      </c>
      <c r="W588" s="85" t="str">
        <f>IF(G588="compost",GOTO W588,"")</f>
        <v/>
      </c>
      <c r="X588" s="170" t="str">
        <f>IF(G588="maintenance, garden",GOTO X588,IF(G588="Table",GOTO X588,IF(G588="maintenance, project",GOTO X588,"")))</f>
        <v/>
      </c>
      <c r="Y588" s="85" t="str">
        <f>IF(G588="Maintenance, garden",GOTO Y588,IF(G588="Table",GOTO Y588,IF(G588="maintenance, project",GOTO Y588,"")))</f>
        <v/>
      </c>
    </row>
    <row r="589" spans="1:25" s="85" customFormat="1" ht="19.5" customHeight="1" x14ac:dyDescent="0.25">
      <c r="A589" s="86">
        <v>45379</v>
      </c>
      <c r="B589" s="85" t="s">
        <v>346</v>
      </c>
      <c r="C589" s="85" t="s">
        <v>399</v>
      </c>
      <c r="D589" s="85" t="s">
        <v>998</v>
      </c>
      <c r="E589" s="85">
        <v>4</v>
      </c>
      <c r="F589" s="85" t="s">
        <v>583</v>
      </c>
      <c r="G589" s="85" t="s">
        <v>212</v>
      </c>
      <c r="H589" s="170" t="s">
        <v>350</v>
      </c>
      <c r="I589" s="85" t="s">
        <v>972</v>
      </c>
      <c r="J589" s="87">
        <v>3</v>
      </c>
      <c r="K589" s="87">
        <v>0</v>
      </c>
      <c r="L589" s="88" t="str">
        <f>IF(G589="Fertilize",GOTO L589,"")</f>
        <v/>
      </c>
      <c r="M589" s="89" t="str">
        <f t="shared" si="166"/>
        <v/>
      </c>
      <c r="N589" s="85" t="str">
        <f>IF(G589="fertilize",GOTO N589,"")</f>
        <v/>
      </c>
      <c r="O589" s="89" t="str">
        <f t="shared" si="167"/>
        <v/>
      </c>
      <c r="P589" s="89" t="str">
        <f t="shared" si="168"/>
        <v/>
      </c>
      <c r="Q589" s="87" t="str">
        <f>IF(G589="compost",GOTO Q589,"")</f>
        <v/>
      </c>
      <c r="R589" s="88" t="str">
        <f>IF(G589="compost",GOTO R589,"")</f>
        <v/>
      </c>
      <c r="S589" s="85" t="str">
        <f>IF(G589="compost",GOTO S589,"")</f>
        <v/>
      </c>
      <c r="T589" s="85" t="str">
        <f>IF(G589="compost",GOTO T589,"")</f>
        <v/>
      </c>
      <c r="U589" s="85" t="str">
        <f>IF(G589="compost",GOTO U589,"")</f>
        <v/>
      </c>
      <c r="V589" s="85" t="str">
        <f>IF(G589="compost",GOTO V589,"")</f>
        <v/>
      </c>
      <c r="W589" s="85" t="str">
        <f>IF(G589="compost",GOTO W589,"")</f>
        <v/>
      </c>
      <c r="X589" s="170" t="str">
        <f>IF(G589="maintenance, garden",GOTO X589,IF(G589="Table",GOTO X589,IF(G589="maintenance, project",GOTO X589,"")))</f>
        <v/>
      </c>
      <c r="Y589" s="85" t="str">
        <f>IF(G589="Maintenance, garden",GOTO Y589,IF(G589="Table",GOTO Y589,IF(G589="maintenance, project",GOTO Y589,"")))</f>
        <v/>
      </c>
    </row>
    <row r="590" spans="1:25" s="85" customFormat="1" ht="19.5" customHeight="1" x14ac:dyDescent="0.25">
      <c r="A590" s="86">
        <v>45379</v>
      </c>
      <c r="B590" s="85" t="s">
        <v>346</v>
      </c>
      <c r="C590" s="85" t="s">
        <v>399</v>
      </c>
      <c r="D590" s="85" t="s">
        <v>411</v>
      </c>
      <c r="E590" s="85">
        <v>5</v>
      </c>
      <c r="F590" s="85" t="s">
        <v>1000</v>
      </c>
      <c r="G590" s="85" t="s">
        <v>114</v>
      </c>
      <c r="H590" s="170" t="s">
        <v>366</v>
      </c>
      <c r="I590" s="85" t="s">
        <v>1001</v>
      </c>
      <c r="J590" s="87" t="str">
        <f>IF(G590="Harvest",GOTO J590,"")</f>
        <v/>
      </c>
      <c r="K590" s="87" t="str">
        <f>IF(G590="Harvest",GOTO K590,"")</f>
        <v/>
      </c>
      <c r="L590" s="88" t="str">
        <f>IF(G590="Fertilize",GOTO L590,"")</f>
        <v/>
      </c>
      <c r="M590" s="89" t="str">
        <f t="shared" si="166"/>
        <v/>
      </c>
      <c r="N590" s="85" t="str">
        <f>IF(G590="fertilize",GOTO N590,"")</f>
        <v/>
      </c>
      <c r="O590" s="89" t="str">
        <f t="shared" si="167"/>
        <v>peppers</v>
      </c>
      <c r="P590" s="89">
        <f t="shared" si="168"/>
        <v>45393</v>
      </c>
      <c r="Q590" s="87" t="str">
        <f>IF(G590="compost",GOTO Q590,"")</f>
        <v/>
      </c>
      <c r="R590" s="88" t="str">
        <f>IF(G590="compost",GOTO R590,"")</f>
        <v/>
      </c>
      <c r="S590" s="85" t="str">
        <f>IF(G590="compost",GOTO S590,"")</f>
        <v/>
      </c>
      <c r="T590" s="85" t="str">
        <f>IF(G590="compost",GOTO T590,"")</f>
        <v/>
      </c>
      <c r="U590" s="85" t="str">
        <f>IF(G590="compost",GOTO U590,"")</f>
        <v/>
      </c>
      <c r="V590" s="85" t="str">
        <f>IF(G590="compost",GOTO V590,"")</f>
        <v/>
      </c>
      <c r="W590" s="85" t="str">
        <f>IF(G590="compost",GOTO W590,"")</f>
        <v/>
      </c>
      <c r="X590" s="170" t="str">
        <f>IF(G590="maintenance, garden",GOTO X590,IF(G590="Table",GOTO X590,IF(G590="maintenance, project",GOTO X590,"")))</f>
        <v/>
      </c>
      <c r="Y590" s="85" t="str">
        <f>IF(G590="Maintenance, garden",GOTO Y590,IF(G590="Table",GOTO Y590,IF(G590="maintenance, project",GOTO Y590,"")))</f>
        <v/>
      </c>
    </row>
    <row r="591" spans="1:25" s="85" customFormat="1" ht="19.5" customHeight="1" x14ac:dyDescent="0.25">
      <c r="A591" s="86">
        <v>45379</v>
      </c>
      <c r="B591" s="85" t="s">
        <v>346</v>
      </c>
      <c r="C591" s="85" t="s">
        <v>399</v>
      </c>
      <c r="D591" s="85" t="s">
        <v>1002</v>
      </c>
      <c r="E591" s="85">
        <v>6</v>
      </c>
      <c r="F591" s="85" t="s">
        <v>1003</v>
      </c>
      <c r="G591" s="85" t="s">
        <v>212</v>
      </c>
      <c r="H591" s="170" t="s">
        <v>393</v>
      </c>
      <c r="I591" s="85" t="s">
        <v>1004</v>
      </c>
      <c r="J591" s="87">
        <v>5</v>
      </c>
      <c r="K591" s="87">
        <v>10</v>
      </c>
      <c r="L591" s="88" t="str">
        <f>IF(G591="Fertilize",GOTO L591,"")</f>
        <v/>
      </c>
      <c r="M591" s="89" t="str">
        <f t="shared" si="166"/>
        <v/>
      </c>
      <c r="N591" s="85" t="str">
        <f>IF(G591="fertilize",GOTO N591,"")</f>
        <v/>
      </c>
      <c r="O591" s="89" t="str">
        <f t="shared" si="167"/>
        <v/>
      </c>
      <c r="P591" s="89" t="str">
        <f t="shared" si="168"/>
        <v/>
      </c>
      <c r="Q591" s="87" t="str">
        <f>IF(G591="compost",GOTO Q591,"")</f>
        <v/>
      </c>
      <c r="R591" s="88" t="str">
        <f>IF(G591="compost",GOTO R591,"")</f>
        <v/>
      </c>
      <c r="S591" s="85" t="str">
        <f>IF(G591="compost",GOTO S591,"")</f>
        <v/>
      </c>
      <c r="T591" s="85" t="str">
        <f>IF(G591="compost",GOTO T591,"")</f>
        <v/>
      </c>
      <c r="U591" s="85" t="str">
        <f>IF(G591="compost",GOTO U591,"")</f>
        <v/>
      </c>
      <c r="V591" s="85" t="str">
        <f>IF(G591="compost",GOTO V591,"")</f>
        <v/>
      </c>
      <c r="W591" s="85" t="str">
        <f>IF(G591="compost",GOTO W591,"")</f>
        <v/>
      </c>
      <c r="X591" s="170" t="str">
        <f>IF(G591="maintenance, garden",GOTO X591,IF(G591="Table",GOTO X591,IF(G591="maintenance, project",GOTO X591,"")))</f>
        <v/>
      </c>
      <c r="Y591" s="85" t="str">
        <f>IF(G591="Maintenance, garden",GOTO Y591,IF(G591="Table",GOTO Y591,IF(G591="maintenance, project",GOTO Y591,"")))</f>
        <v/>
      </c>
    </row>
    <row r="592" spans="1:25" s="85" customFormat="1" ht="19.5" customHeight="1" x14ac:dyDescent="0.25">
      <c r="A592" s="86">
        <v>45379</v>
      </c>
      <c r="B592" s="85" t="s">
        <v>376</v>
      </c>
      <c r="C592" s="85" t="s">
        <v>399</v>
      </c>
      <c r="D592" s="85" t="s">
        <v>843</v>
      </c>
      <c r="E592" s="85">
        <v>1</v>
      </c>
      <c r="F592" s="85" t="s">
        <v>480</v>
      </c>
      <c r="G592" s="85" t="s">
        <v>373</v>
      </c>
      <c r="H592" s="170" t="str">
        <f>IF(A592="","",IF(G592="maintenance, garden","",IF(G592="maintenance, project","",IF(G592="compost","",GOTO I592))))</f>
        <v/>
      </c>
      <c r="I592" s="85" t="str">
        <f>IF(A592="","",IF(G592="compost","",GOTO I592))</f>
        <v/>
      </c>
      <c r="J592" s="87" t="str">
        <f>IF(G592="Harvest",GOTO J592,"")</f>
        <v/>
      </c>
      <c r="K592" s="87" t="str">
        <f>IF(G592="Harvest",GOTO K592,"")</f>
        <v/>
      </c>
      <c r="L592" s="88" t="str">
        <f>IF(G592="Fertilize",GOTO L592,"")</f>
        <v/>
      </c>
      <c r="M592" s="89" t="str">
        <f t="shared" si="166"/>
        <v/>
      </c>
      <c r="N592" s="85" t="str">
        <f>IF(G592="fertilize",GOTO N592,"")</f>
        <v/>
      </c>
      <c r="O592" s="89" t="str">
        <f t="shared" si="167"/>
        <v/>
      </c>
      <c r="P592" s="89" t="str">
        <f t="shared" si="168"/>
        <v/>
      </c>
      <c r="Q592" s="87">
        <v>80</v>
      </c>
      <c r="R592" s="88" t="s">
        <v>113</v>
      </c>
      <c r="S592" s="205">
        <v>0</v>
      </c>
      <c r="T592" s="85">
        <v>69</v>
      </c>
      <c r="U592" s="85">
        <v>108</v>
      </c>
      <c r="V592" s="85">
        <v>66</v>
      </c>
      <c r="W592" s="85" t="s">
        <v>994</v>
      </c>
      <c r="X592" s="170" t="str">
        <f>IF(G592="maintenance, garden",GOTO X592,IF(G592="Table",GOTO X592,IF(G592="maintenance, project",GOTO X592,"")))</f>
        <v/>
      </c>
      <c r="Y592" s="85" t="str">
        <f>IF(G592="Maintenance, garden",GOTO Y592,IF(G592="Table",GOTO Y592,IF(G592="maintenance, project",GOTO Y592,"")))</f>
        <v/>
      </c>
    </row>
    <row r="593" spans="1:25" s="85" customFormat="1" ht="19.5" customHeight="1" x14ac:dyDescent="0.25">
      <c r="A593" s="86">
        <v>45379</v>
      </c>
      <c r="B593" s="85" t="s">
        <v>376</v>
      </c>
      <c r="C593" s="85" t="s">
        <v>399</v>
      </c>
      <c r="D593" s="85" t="s">
        <v>1005</v>
      </c>
      <c r="E593" s="85">
        <v>2</v>
      </c>
      <c r="F593" s="85" t="s">
        <v>806</v>
      </c>
      <c r="G593" s="85" t="s">
        <v>212</v>
      </c>
      <c r="H593" s="170" t="s">
        <v>393</v>
      </c>
      <c r="I593" s="85">
        <v>9</v>
      </c>
      <c r="J593" s="87">
        <v>1</v>
      </c>
      <c r="K593" s="87">
        <v>8</v>
      </c>
      <c r="L593" s="88" t="str">
        <f>IF(G593="Fertilize",GOTO L593,"")</f>
        <v/>
      </c>
      <c r="M593" s="89" t="str">
        <f t="shared" si="166"/>
        <v/>
      </c>
      <c r="N593" s="85" t="str">
        <f>IF(G593="fertilize",GOTO N593,"")</f>
        <v/>
      </c>
      <c r="O593" s="89" t="str">
        <f t="shared" si="167"/>
        <v/>
      </c>
      <c r="P593" s="89" t="str">
        <f t="shared" si="168"/>
        <v/>
      </c>
      <c r="Q593" s="87" t="str">
        <f>IF(G593="compost",GOTO Q593,"")</f>
        <v/>
      </c>
      <c r="R593" s="88" t="str">
        <f>IF(G593="compost",GOTO R593,"")</f>
        <v/>
      </c>
      <c r="S593" s="85" t="str">
        <f>IF(G593="compost",GOTO S593,"")</f>
        <v/>
      </c>
      <c r="T593" s="85" t="str">
        <f>IF(G593="compost",GOTO T593,"")</f>
        <v/>
      </c>
      <c r="U593" s="85" t="str">
        <f>IF(G593="compost",GOTO U593,"")</f>
        <v/>
      </c>
      <c r="V593" s="85" t="str">
        <f>IF(G593="compost",GOTO V593,"")</f>
        <v/>
      </c>
      <c r="W593" s="85" t="str">
        <f>IF(G593="compost",GOTO W593,"")</f>
        <v/>
      </c>
      <c r="X593" s="170" t="str">
        <f>IF(G593="maintenance, garden",GOTO X593,IF(G593="Table",GOTO X593,IF(G593="maintenance, project",GOTO X593,"")))</f>
        <v/>
      </c>
      <c r="Y593" s="85" t="str">
        <f>IF(G593="Maintenance, garden",GOTO Y593,IF(G593="Table",GOTO Y593,IF(G593="maintenance, project",GOTO Y593,"")))</f>
        <v/>
      </c>
    </row>
    <row r="594" spans="1:25" s="85" customFormat="1" ht="19.5" customHeight="1" x14ac:dyDescent="0.25">
      <c r="A594" s="86">
        <v>45379</v>
      </c>
      <c r="B594" s="85" t="s">
        <v>376</v>
      </c>
      <c r="C594" s="85" t="s">
        <v>399</v>
      </c>
      <c r="D594" s="85" t="s">
        <v>430</v>
      </c>
      <c r="E594" s="85">
        <v>3</v>
      </c>
      <c r="F594" s="85" t="s">
        <v>583</v>
      </c>
      <c r="G594" s="85" t="s">
        <v>226</v>
      </c>
      <c r="H594" s="170" t="str">
        <f>IF(A594="","",IF(G594="maintenance, garden","",IF(G594="maintenance, project","",IF(G594="compost","",GOTO I594))))</f>
        <v/>
      </c>
      <c r="I594" s="85" t="s">
        <v>388</v>
      </c>
      <c r="J594" s="87" t="str">
        <f>IF(G594="Harvest",GOTO J594,"")</f>
        <v/>
      </c>
      <c r="K594" s="87" t="str">
        <f>IF(G594="Harvest",GOTO K594,"")</f>
        <v/>
      </c>
      <c r="L594" s="88" t="str">
        <f>IF(G594="Fertilize",GOTO L594,"")</f>
        <v/>
      </c>
      <c r="M594" s="89" t="str">
        <f t="shared" si="166"/>
        <v/>
      </c>
      <c r="N594" s="85" t="str">
        <f>IF(G594="fertilize",GOTO N594,"")</f>
        <v/>
      </c>
      <c r="O594" s="89" t="str">
        <f t="shared" si="167"/>
        <v/>
      </c>
      <c r="P594" s="89" t="str">
        <f t="shared" si="168"/>
        <v/>
      </c>
      <c r="Q594" s="87" t="str">
        <f>IF(G594="compost",GOTO Q594,"")</f>
        <v/>
      </c>
      <c r="R594" s="88" t="str">
        <f>IF(G594="compost",GOTO R594,"")</f>
        <v/>
      </c>
      <c r="S594" s="85" t="str">
        <f>IF(G594="compost",GOTO S594,"")</f>
        <v/>
      </c>
      <c r="T594" s="85" t="str">
        <f>IF(G594="compost",GOTO T594,"")</f>
        <v/>
      </c>
      <c r="U594" s="85" t="str">
        <f>IF(G594="compost",GOTO U594,"")</f>
        <v/>
      </c>
      <c r="V594" s="85" t="str">
        <f>IF(G594="compost",GOTO V594,"")</f>
        <v/>
      </c>
      <c r="W594" s="85" t="str">
        <f>IF(G594="compost",GOTO W594,"")</f>
        <v/>
      </c>
      <c r="X594" s="170" t="s">
        <v>1006</v>
      </c>
      <c r="Y594" s="85" t="s">
        <v>1007</v>
      </c>
    </row>
    <row r="595" spans="1:25" s="85" customFormat="1" ht="19.5" customHeight="1" x14ac:dyDescent="0.25">
      <c r="A595" s="86">
        <v>45379</v>
      </c>
      <c r="B595" s="85" t="s">
        <v>376</v>
      </c>
      <c r="C595" s="85" t="s">
        <v>399</v>
      </c>
      <c r="D595" s="85" t="s">
        <v>431</v>
      </c>
      <c r="E595" s="85">
        <v>4</v>
      </c>
      <c r="F595" s="85" t="s">
        <v>482</v>
      </c>
      <c r="G595" s="85" t="s">
        <v>212</v>
      </c>
      <c r="H595" s="170" t="s">
        <v>424</v>
      </c>
      <c r="I595" s="85" t="s">
        <v>425</v>
      </c>
      <c r="J595" s="87">
        <v>5</v>
      </c>
      <c r="K595" s="87">
        <v>0</v>
      </c>
      <c r="L595" s="88" t="str">
        <f>IF(G595="Fertilize",GOTO L595,"")</f>
        <v/>
      </c>
      <c r="M595" s="89" t="str">
        <f t="shared" si="166"/>
        <v/>
      </c>
      <c r="N595" s="85" t="str">
        <f>IF(G595="fertilize",GOTO N595,"")</f>
        <v/>
      </c>
      <c r="O595" s="89" t="str">
        <f t="shared" si="167"/>
        <v/>
      </c>
      <c r="P595" s="89" t="str">
        <f t="shared" si="168"/>
        <v/>
      </c>
      <c r="Q595" s="87" t="str">
        <f>IF(G595="compost",GOTO Q595,"")</f>
        <v/>
      </c>
      <c r="R595" s="88" t="str">
        <f>IF(G595="compost",GOTO R595,"")</f>
        <v/>
      </c>
      <c r="S595" s="85" t="str">
        <f>IF(G595="compost",GOTO S595,"")</f>
        <v/>
      </c>
      <c r="T595" s="85" t="str">
        <f>IF(G595="compost",GOTO T595,"")</f>
        <v/>
      </c>
      <c r="U595" s="85" t="str">
        <f>IF(G595="compost",GOTO U595,"")</f>
        <v/>
      </c>
      <c r="V595" s="85" t="str">
        <f>IF(G595="compost",GOTO V595,"")</f>
        <v/>
      </c>
      <c r="W595" s="85" t="str">
        <f>IF(G595="compost",GOTO W595,"")</f>
        <v/>
      </c>
      <c r="X595" s="170" t="str">
        <f>IF(G595="maintenance, garden",GOTO X595,IF(G595="Table",GOTO X595,IF(G595="maintenance, project",GOTO X595,"")))</f>
        <v/>
      </c>
      <c r="Y595" s="85" t="str">
        <f>IF(G595="Maintenance, garden",GOTO Y595,IF(G595="Table",GOTO Y595,IF(G595="maintenance, project",GOTO Y595,"")))</f>
        <v/>
      </c>
    </row>
    <row r="596" spans="1:25" s="85" customFormat="1" ht="19.5" customHeight="1" x14ac:dyDescent="0.25">
      <c r="A596" s="86">
        <v>45379</v>
      </c>
      <c r="B596" s="85" t="s">
        <v>376</v>
      </c>
      <c r="C596" s="85" t="s">
        <v>399</v>
      </c>
      <c r="D596" s="85" t="s">
        <v>632</v>
      </c>
      <c r="E596" s="85">
        <v>5</v>
      </c>
      <c r="F596" s="85" t="s">
        <v>485</v>
      </c>
      <c r="G596" s="85" t="s">
        <v>114</v>
      </c>
      <c r="H596" s="170" t="s">
        <v>1008</v>
      </c>
      <c r="I596" s="85" t="s">
        <v>855</v>
      </c>
      <c r="J596" s="87" t="str">
        <f>IF(G596="Harvest",GOTO J596,"")</f>
        <v/>
      </c>
      <c r="K596" s="87" t="str">
        <f>IF(G596="Harvest",GOTO K596,"")</f>
        <v/>
      </c>
      <c r="L596" s="88" t="str">
        <f>IF(G596="Fertilize",GOTO L596,"")</f>
        <v/>
      </c>
      <c r="M596" s="89" t="str">
        <f t="shared" si="166"/>
        <v/>
      </c>
      <c r="N596" s="85" t="str">
        <f>IF(G596="fertilize",GOTO N596,"")</f>
        <v/>
      </c>
      <c r="O596" s="89" t="str">
        <f t="shared" si="167"/>
        <v>cucumbers, pickling</v>
      </c>
      <c r="P596" s="89">
        <f t="shared" si="168"/>
        <v>45393</v>
      </c>
      <c r="Q596" s="87" t="str">
        <f>IF(G596="compost",GOTO Q596,"")</f>
        <v/>
      </c>
      <c r="R596" s="88" t="str">
        <f>IF(G596="compost",GOTO R596,"")</f>
        <v/>
      </c>
      <c r="S596" s="85" t="str">
        <f>IF(G596="compost",GOTO S596,"")</f>
        <v/>
      </c>
      <c r="T596" s="85" t="str">
        <f>IF(G596="compost",GOTO T596,"")</f>
        <v/>
      </c>
      <c r="U596" s="85" t="str">
        <f>IF(G596="compost",GOTO U596,"")</f>
        <v/>
      </c>
      <c r="V596" s="85" t="str">
        <f>IF(G596="compost",GOTO V596,"")</f>
        <v/>
      </c>
      <c r="W596" s="85" t="str">
        <f>IF(G596="compost",GOTO W596,"")</f>
        <v/>
      </c>
      <c r="X596" s="170" t="str">
        <f>IF(G596="maintenance, garden",GOTO X596,IF(G596="Table",GOTO X596,IF(G596="maintenance, project",GOTO X596,"")))</f>
        <v/>
      </c>
      <c r="Y596" s="85" t="str">
        <f>IF(G596="Maintenance, garden",GOTO Y596,IF(G596="Table",GOTO Y596,IF(G596="maintenance, project",GOTO Y596,"")))</f>
        <v/>
      </c>
    </row>
    <row r="597" spans="1:25" s="85" customFormat="1" ht="19.5" customHeight="1" x14ac:dyDescent="0.25">
      <c r="A597" s="86">
        <v>45379</v>
      </c>
      <c r="B597" s="85" t="s">
        <v>376</v>
      </c>
      <c r="C597" s="85" t="s">
        <v>399</v>
      </c>
      <c r="D597" s="85" t="s">
        <v>577</v>
      </c>
      <c r="E597" s="85">
        <v>6</v>
      </c>
      <c r="F597" s="85" t="s">
        <v>376</v>
      </c>
      <c r="G597" s="85" t="s">
        <v>212</v>
      </c>
      <c r="H597" s="170" t="s">
        <v>350</v>
      </c>
      <c r="I597" s="85" t="s">
        <v>344</v>
      </c>
      <c r="J597" s="87">
        <v>3</v>
      </c>
      <c r="K597" s="87">
        <v>13</v>
      </c>
      <c r="L597" s="88" t="str">
        <f>IF(G597="Fertilize",GOTO L597,"")</f>
        <v/>
      </c>
      <c r="M597" s="89" t="str">
        <f t="shared" si="166"/>
        <v/>
      </c>
      <c r="N597" s="85" t="str">
        <f>IF(G597="fertilize",GOTO N597,"")</f>
        <v/>
      </c>
      <c r="O597" s="89" t="str">
        <f t="shared" si="167"/>
        <v/>
      </c>
      <c r="P597" s="89" t="str">
        <f t="shared" si="168"/>
        <v/>
      </c>
      <c r="Q597" s="87" t="str">
        <f>IF(G597="compost",GOTO Q597,"")</f>
        <v/>
      </c>
      <c r="R597" s="88" t="str">
        <f>IF(G597="compost",GOTO R597,"")</f>
        <v/>
      </c>
      <c r="S597" s="85" t="str">
        <f>IF(G597="compost",GOTO S597,"")</f>
        <v/>
      </c>
      <c r="T597" s="85" t="str">
        <f>IF(G597="compost",GOTO T597,"")</f>
        <v/>
      </c>
      <c r="U597" s="85" t="str">
        <f>IF(G597="compost",GOTO U597,"")</f>
        <v/>
      </c>
      <c r="V597" s="85" t="str">
        <f>IF(G597="compost",GOTO V597,"")</f>
        <v/>
      </c>
      <c r="W597" s="85" t="str">
        <f>IF(G597="compost",GOTO W597,"")</f>
        <v/>
      </c>
      <c r="X597" s="170" t="str">
        <f>IF(G597="maintenance, garden",GOTO X597,IF(G597="Table",GOTO X597,IF(G597="maintenance, project",GOTO X597,"")))</f>
        <v/>
      </c>
      <c r="Y597" s="85" t="str">
        <f>IF(G597="Maintenance, garden",GOTO Y597,IF(G597="Table",GOTO Y597,IF(G597="maintenance, project",GOTO Y597,"")))</f>
        <v/>
      </c>
    </row>
    <row r="598" spans="1:25" s="85" customFormat="1" ht="19.5" customHeight="1" x14ac:dyDescent="0.25">
      <c r="A598" s="86">
        <v>45379</v>
      </c>
      <c r="B598" s="85" t="s">
        <v>376</v>
      </c>
      <c r="C598" s="85" t="s">
        <v>399</v>
      </c>
      <c r="D598" s="85" t="s">
        <v>577</v>
      </c>
      <c r="E598" s="85">
        <v>6</v>
      </c>
      <c r="F598" s="85" t="s">
        <v>376</v>
      </c>
      <c r="G598" s="85" t="s">
        <v>212</v>
      </c>
      <c r="H598" s="170" t="s">
        <v>498</v>
      </c>
      <c r="I598" s="85" t="s">
        <v>725</v>
      </c>
      <c r="J598" s="87">
        <v>0</v>
      </c>
      <c r="K598" s="87">
        <v>6</v>
      </c>
      <c r="L598" s="88" t="str">
        <f>IF(G598="Fertilize",GOTO L598,"")</f>
        <v/>
      </c>
      <c r="M598" s="89" t="str">
        <f t="shared" ref="M598" si="169">IF(G598="Fertilize",A598+14,"")</f>
        <v/>
      </c>
      <c r="N598" s="85" t="str">
        <f>IF(G598="fertilize",GOTO N598,"")</f>
        <v/>
      </c>
      <c r="O598" s="89" t="str">
        <f t="shared" ref="O598" si="170">IF(G598="Plant",H598,"")</f>
        <v/>
      </c>
      <c r="P598" s="89" t="str">
        <f t="shared" ref="P598" si="171">IF(G598="Plant", A598+14,"")</f>
        <v/>
      </c>
      <c r="Q598" s="87" t="str">
        <f>IF(G598="compost",GOTO Q598,"")</f>
        <v/>
      </c>
      <c r="R598" s="88" t="str">
        <f>IF(G598="compost",GOTO R598,"")</f>
        <v/>
      </c>
      <c r="S598" s="85" t="str">
        <f>IF(G598="compost",GOTO S598,"")</f>
        <v/>
      </c>
      <c r="T598" s="85" t="str">
        <f>IF(G598="compost",GOTO T598,"")</f>
        <v/>
      </c>
      <c r="U598" s="85" t="str">
        <f>IF(G598="compost",GOTO U598,"")</f>
        <v/>
      </c>
      <c r="V598" s="85" t="str">
        <f>IF(G598="compost",GOTO V598,"")</f>
        <v/>
      </c>
      <c r="W598" s="85" t="str">
        <f>IF(G598="compost",GOTO W598,"")</f>
        <v/>
      </c>
      <c r="X598" s="170" t="str">
        <f>IF(G598="maintenance, garden",GOTO X598,IF(G598="Table",GOTO X598,IF(G598="maintenance, project",GOTO X598,"")))</f>
        <v/>
      </c>
      <c r="Y598" s="85" t="str">
        <f>IF(G598="Maintenance, garden",GOTO Y598,IF(G598="Table",GOTO Y598,IF(G598="maintenance, project",GOTO Y598,"")))</f>
        <v/>
      </c>
    </row>
    <row r="599" spans="1:25" s="85" customFormat="1" ht="19.5" customHeight="1" x14ac:dyDescent="0.25">
      <c r="A599" s="86">
        <v>45384</v>
      </c>
      <c r="B599" s="85" t="s">
        <v>346</v>
      </c>
      <c r="C599" s="85" t="s">
        <v>461</v>
      </c>
      <c r="D599" s="85" t="e">
        <f>IF(A599="","",GOTO D599)</f>
        <v>#NAME?</v>
      </c>
      <c r="E599" s="170" t="s">
        <v>647</v>
      </c>
      <c r="F599" s="85" t="s">
        <v>726</v>
      </c>
      <c r="G599" s="85" t="s">
        <v>212</v>
      </c>
      <c r="H599" s="170" t="s">
        <v>393</v>
      </c>
      <c r="I599" s="85" t="s">
        <v>344</v>
      </c>
      <c r="J599" s="87">
        <v>19</v>
      </c>
      <c r="K599" s="87">
        <v>3</v>
      </c>
      <c r="L599" s="88" t="str">
        <f>IF(G599="Fertilize",GOTO L599,"")</f>
        <v/>
      </c>
      <c r="M599" s="89" t="str">
        <f t="shared" ref="M599:M653" si="172">IF(G599="Fertilize",A599+14,"")</f>
        <v/>
      </c>
      <c r="N599" s="85" t="str">
        <f>IF(G599="fertilize",GOTO N599,"")</f>
        <v/>
      </c>
      <c r="O599" s="89" t="str">
        <f t="shared" si="161"/>
        <v/>
      </c>
      <c r="P599" s="89" t="str">
        <f t="shared" ref="P599:P654" si="173">IF(G599="Plant", A599+14,"")</f>
        <v/>
      </c>
      <c r="Q599" s="87" t="str">
        <f>IF(G599="compost",GOTO Q599,"")</f>
        <v/>
      </c>
      <c r="R599" s="88" t="str">
        <f>IF(G599="compost",GOTO R599,"")</f>
        <v/>
      </c>
      <c r="S599" s="85" t="str">
        <f>IF(G599="compost",GOTO S599,"")</f>
        <v/>
      </c>
      <c r="T599" s="85" t="str">
        <f>IF(G599="compost",GOTO T599,"")</f>
        <v/>
      </c>
      <c r="U599" s="85" t="str">
        <f>IF(G599="compost",GOTO U599,"")</f>
        <v/>
      </c>
      <c r="V599" s="85" t="str">
        <f>IF(G599="compost",GOTO V599,"")</f>
        <v/>
      </c>
      <c r="W599" s="85" t="str">
        <f>IF(G599="compost",GOTO W599,"")</f>
        <v/>
      </c>
      <c r="X599" s="170" t="str">
        <f>IF(G599="maintenance, garden",GOTO X599,IF(G599="Table",GOTO X599,IF(G599="maintenance, project",GOTO X599,"")))</f>
        <v/>
      </c>
      <c r="Y599" s="85" t="str">
        <f>IF(G599="Maintenance, garden",GOTO Y599,IF(G599="Table",GOTO Y599,IF(G599="maintenance, project",GOTO Y599,"")))</f>
        <v/>
      </c>
    </row>
    <row r="600" spans="1:25" s="85" customFormat="1" ht="19.5" customHeight="1" x14ac:dyDescent="0.25">
      <c r="A600" s="86">
        <v>45384</v>
      </c>
      <c r="B600" s="85" t="s">
        <v>346</v>
      </c>
      <c r="C600" s="85" t="s">
        <v>461</v>
      </c>
      <c r="D600" s="85" t="s">
        <v>1018</v>
      </c>
      <c r="E600" s="170" t="s">
        <v>647</v>
      </c>
      <c r="F600" s="85" t="s">
        <v>468</v>
      </c>
      <c r="G600" s="85" t="s">
        <v>226</v>
      </c>
      <c r="H600" s="170" t="str">
        <f>IF(A600="","",IF(G600="maintenance, garden","",IF(G600="maintenance, project","",IF(G600="compost","",GOTO I600))))</f>
        <v/>
      </c>
      <c r="I600" s="85" t="s">
        <v>937</v>
      </c>
      <c r="J600" s="87" t="str">
        <f>IF(G600="Harvest",GOTO J600,"")</f>
        <v/>
      </c>
      <c r="K600" s="87" t="str">
        <f>IF(G600="Harvest",GOTO K600,"")</f>
        <v/>
      </c>
      <c r="L600" s="88" t="str">
        <f>IF(G600="Fertilize",GOTO L600,"")</f>
        <v/>
      </c>
      <c r="M600" s="89" t="str">
        <f t="shared" ref="M600:M609" si="174">IF(G600="Fertilize",A600+14,"")</f>
        <v/>
      </c>
      <c r="N600" s="85" t="str">
        <f>IF(G600="fertilize",GOTO N600,"")</f>
        <v/>
      </c>
      <c r="O600" s="89" t="str">
        <f t="shared" ref="O600:O609" si="175">IF(G600="Plant",H600,"")</f>
        <v/>
      </c>
      <c r="P600" s="89" t="str">
        <f t="shared" ref="P600:P609" si="176">IF(G600="Plant", A600+14,"")</f>
        <v/>
      </c>
      <c r="Q600" s="87" t="str">
        <f>IF(G600="compost",GOTO Q600,"")</f>
        <v/>
      </c>
      <c r="R600" s="88" t="str">
        <f>IF(G600="compost",GOTO R600,"")</f>
        <v/>
      </c>
      <c r="S600" s="85" t="str">
        <f>IF(G600="compost",GOTO S600,"")</f>
        <v/>
      </c>
      <c r="T600" s="85" t="str">
        <f>IF(G600="compost",GOTO T600,"")</f>
        <v/>
      </c>
      <c r="U600" s="85" t="str">
        <f>IF(G600="compost",GOTO U600,"")</f>
        <v/>
      </c>
      <c r="V600" s="85" t="str">
        <f>IF(G600="compost",GOTO V600,"")</f>
        <v/>
      </c>
      <c r="W600" s="85" t="str">
        <f>IF(G600="compost",GOTO W600,"")</f>
        <v/>
      </c>
      <c r="X600" s="170" t="s">
        <v>1010</v>
      </c>
      <c r="Y600" s="85" t="s">
        <v>1011</v>
      </c>
    </row>
    <row r="601" spans="1:25" s="85" customFormat="1" ht="19.5" customHeight="1" x14ac:dyDescent="0.25">
      <c r="A601" s="86">
        <v>45384</v>
      </c>
      <c r="B601" s="85" t="s">
        <v>346</v>
      </c>
      <c r="C601" s="85" t="s">
        <v>461</v>
      </c>
      <c r="D601" s="85" t="s">
        <v>467</v>
      </c>
      <c r="E601" s="85">
        <v>3</v>
      </c>
      <c r="F601" s="85" t="s">
        <v>607</v>
      </c>
      <c r="G601" s="85" t="s">
        <v>373</v>
      </c>
      <c r="H601" s="170" t="str">
        <f>IF(A601="","",IF(G601="maintenance, garden","",IF(G601="maintenance, project","",IF(G601="compost","",GOTO I601))))</f>
        <v/>
      </c>
      <c r="I601" s="85" t="str">
        <f>IF(A601="","",IF(G601="compost","",GOTO I601))</f>
        <v/>
      </c>
      <c r="J601" s="87" t="str">
        <f>IF(G601="Harvest",GOTO J601,"")</f>
        <v/>
      </c>
      <c r="K601" s="87" t="str">
        <f>IF(G601="Harvest",GOTO K601,"")</f>
        <v/>
      </c>
      <c r="L601" s="88" t="str">
        <f>IF(G601="Fertilize",GOTO L601,"")</f>
        <v/>
      </c>
      <c r="M601" s="89" t="str">
        <f t="shared" si="174"/>
        <v/>
      </c>
      <c r="N601" s="85" t="str">
        <f>IF(G601="fertilize",GOTO N601,"")</f>
        <v/>
      </c>
      <c r="O601" s="89" t="str">
        <f t="shared" si="175"/>
        <v/>
      </c>
      <c r="P601" s="89" t="str">
        <f t="shared" si="176"/>
        <v/>
      </c>
      <c r="Q601" s="87">
        <v>82</v>
      </c>
      <c r="R601" s="88" t="s">
        <v>113</v>
      </c>
      <c r="S601" s="85">
        <v>0</v>
      </c>
      <c r="T601" s="85">
        <v>74</v>
      </c>
      <c r="U601" s="85">
        <v>108</v>
      </c>
      <c r="V601" s="85">
        <v>68</v>
      </c>
      <c r="W601" s="85" t="s">
        <v>1012</v>
      </c>
      <c r="X601" s="170" t="str">
        <f>IF(G601="maintenance, garden",GOTO X601,IF(G601="Table",GOTO X601,IF(G601="maintenance, project",GOTO X601,"")))</f>
        <v/>
      </c>
      <c r="Y601" s="85" t="str">
        <f>IF(G601="Maintenance, garden",GOTO Y601,IF(G601="Table",GOTO Y601,IF(G601="maintenance, project",GOTO Y601,"")))</f>
        <v/>
      </c>
    </row>
    <row r="602" spans="1:25" s="85" customFormat="1" ht="19.5" customHeight="1" x14ac:dyDescent="0.25">
      <c r="A602" s="86">
        <v>45384</v>
      </c>
      <c r="B602" s="85" t="s">
        <v>346</v>
      </c>
      <c r="C602" s="85" t="s">
        <v>461</v>
      </c>
      <c r="D602" s="85" t="s">
        <v>1013</v>
      </c>
      <c r="E602" s="85">
        <v>4</v>
      </c>
      <c r="F602" s="85" t="s">
        <v>482</v>
      </c>
      <c r="G602" s="85" t="s">
        <v>212</v>
      </c>
      <c r="H602" s="170" t="s">
        <v>498</v>
      </c>
      <c r="I602" s="85" t="e">
        <f>IF(A602="","",IF(G602="compost","",GOTO I602))</f>
        <v>#NAME?</v>
      </c>
      <c r="J602" s="87">
        <v>1</v>
      </c>
      <c r="K602" s="87">
        <v>5</v>
      </c>
      <c r="L602" s="88" t="str">
        <f>IF(G602="Fertilize",GOTO L602,"")</f>
        <v/>
      </c>
      <c r="M602" s="89" t="str">
        <f t="shared" si="174"/>
        <v/>
      </c>
      <c r="N602" s="85" t="str">
        <f>IF(G602="fertilize",GOTO N602,"")</f>
        <v/>
      </c>
      <c r="O602" s="89" t="str">
        <f t="shared" si="175"/>
        <v/>
      </c>
      <c r="P602" s="89" t="str">
        <f t="shared" si="176"/>
        <v/>
      </c>
      <c r="Q602" s="87" t="str">
        <f>IF(G602="compost",GOTO Q602,"")</f>
        <v/>
      </c>
      <c r="R602" s="88" t="str">
        <f>IF(G602="compost",GOTO R602,"")</f>
        <v/>
      </c>
      <c r="S602" s="85" t="str">
        <f>IF(G602="compost",GOTO S602,"")</f>
        <v/>
      </c>
      <c r="T602" s="85" t="str">
        <f>IF(G602="compost",GOTO T602,"")</f>
        <v/>
      </c>
      <c r="U602" s="85" t="str">
        <f>IF(G602="compost",GOTO U602,"")</f>
        <v/>
      </c>
      <c r="V602" s="85" t="str">
        <f>IF(G602="compost",GOTO V602,"")</f>
        <v/>
      </c>
      <c r="W602" s="85" t="str">
        <f>IF(G602="compost",GOTO W602,"")</f>
        <v/>
      </c>
      <c r="X602" s="170" t="str">
        <f>IF(G602="maintenance, garden",GOTO X602,IF(G602="Table",GOTO X602,IF(G602="maintenance, project",GOTO X602,"")))</f>
        <v/>
      </c>
      <c r="Y602" s="85" t="str">
        <f>IF(G602="Maintenance, garden",GOTO Y602,IF(G602="Table",GOTO Y602,IF(G602="maintenance, project",GOTO Y602,"")))</f>
        <v/>
      </c>
    </row>
    <row r="603" spans="1:25" s="85" customFormat="1" ht="19.5" customHeight="1" x14ac:dyDescent="0.25">
      <c r="A603" s="86">
        <v>45384</v>
      </c>
      <c r="B603" s="85" t="s">
        <v>346</v>
      </c>
      <c r="C603" s="85" t="s">
        <v>461</v>
      </c>
      <c r="D603" s="85" t="s">
        <v>1013</v>
      </c>
      <c r="E603" s="85">
        <v>4</v>
      </c>
      <c r="F603" s="85" t="s">
        <v>482</v>
      </c>
      <c r="G603" s="85" t="s">
        <v>212</v>
      </c>
      <c r="H603" s="170" t="s">
        <v>1014</v>
      </c>
      <c r="I603" s="85" t="e">
        <f>IF(A603="","",IF(G603="compost","",GOTO I603))</f>
        <v>#NAME?</v>
      </c>
      <c r="J603" s="87">
        <v>0</v>
      </c>
      <c r="K603" s="87">
        <v>3</v>
      </c>
      <c r="L603" s="88" t="str">
        <f>IF(G603="Fertilize",GOTO L603,"")</f>
        <v/>
      </c>
      <c r="M603" s="89" t="str">
        <f t="shared" si="174"/>
        <v/>
      </c>
      <c r="N603" s="85" t="str">
        <f>IF(G603="fertilize",GOTO N603,"")</f>
        <v/>
      </c>
      <c r="O603" s="89" t="str">
        <f t="shared" si="175"/>
        <v/>
      </c>
      <c r="P603" s="89" t="str">
        <f t="shared" si="176"/>
        <v/>
      </c>
      <c r="Q603" s="87" t="str">
        <f>IF(G603="compost",GOTO Q603,"")</f>
        <v/>
      </c>
      <c r="R603" s="88" t="str">
        <f>IF(G603="compost",GOTO R603,"")</f>
        <v/>
      </c>
      <c r="S603" s="85" t="str">
        <f>IF(G603="compost",GOTO S603,"")</f>
        <v/>
      </c>
      <c r="T603" s="85" t="str">
        <f>IF(G603="compost",GOTO T603,"")</f>
        <v/>
      </c>
      <c r="U603" s="85" t="str">
        <f>IF(G603="compost",GOTO U603,"")</f>
        <v/>
      </c>
      <c r="V603" s="85" t="str">
        <f>IF(G603="compost",GOTO V603,"")</f>
        <v/>
      </c>
      <c r="W603" s="85" t="str">
        <f>IF(G603="compost",GOTO W603,"")</f>
        <v/>
      </c>
      <c r="X603" s="170" t="str">
        <f>IF(G603="maintenance, garden",GOTO X603,IF(G603="Table",GOTO X603,IF(G603="maintenance, project",GOTO X603,"")))</f>
        <v/>
      </c>
      <c r="Y603" s="85" t="str">
        <f>IF(G603="Maintenance, garden",GOTO Y603,IF(G603="Table",GOTO Y603,IF(G603="maintenance, project",GOTO Y603,"")))</f>
        <v/>
      </c>
    </row>
    <row r="604" spans="1:25" s="85" customFormat="1" ht="19.5" customHeight="1" x14ac:dyDescent="0.25">
      <c r="A604" s="86">
        <v>45384</v>
      </c>
      <c r="B604" s="85" t="s">
        <v>346</v>
      </c>
      <c r="C604" s="85" t="s">
        <v>461</v>
      </c>
      <c r="D604" s="85" t="s">
        <v>1013</v>
      </c>
      <c r="E604" s="85">
        <v>4</v>
      </c>
      <c r="F604" s="85" t="s">
        <v>482</v>
      </c>
      <c r="G604" s="85" t="s">
        <v>212</v>
      </c>
      <c r="H604" s="170" t="s">
        <v>1015</v>
      </c>
      <c r="I604" s="85" t="e">
        <f>IF(A604="","",IF(G604="compost","",GOTO I604))</f>
        <v>#NAME?</v>
      </c>
      <c r="J604" s="87">
        <v>0</v>
      </c>
      <c r="K604" s="87">
        <v>8</v>
      </c>
      <c r="L604" s="88" t="str">
        <f>IF(G604="Fertilize",GOTO L604,"")</f>
        <v/>
      </c>
      <c r="M604" s="89" t="str">
        <f t="shared" si="174"/>
        <v/>
      </c>
      <c r="N604" s="85" t="str">
        <f>IF(G604="fertilize",GOTO N604,"")</f>
        <v/>
      </c>
      <c r="O604" s="89" t="str">
        <f t="shared" si="175"/>
        <v/>
      </c>
      <c r="P604" s="89" t="str">
        <f t="shared" si="176"/>
        <v/>
      </c>
      <c r="Q604" s="87" t="str">
        <f>IF(G604="compost",GOTO Q604,"")</f>
        <v/>
      </c>
      <c r="R604" s="88" t="str">
        <f>IF(G604="compost",GOTO R604,"")</f>
        <v/>
      </c>
      <c r="S604" s="85" t="str">
        <f>IF(G604="compost",GOTO S604,"")</f>
        <v/>
      </c>
      <c r="T604" s="85" t="str">
        <f>IF(G604="compost",GOTO T604,"")</f>
        <v/>
      </c>
      <c r="U604" s="85" t="str">
        <f>IF(G604="compost",GOTO U604,"")</f>
        <v/>
      </c>
      <c r="V604" s="85" t="str">
        <f>IF(G604="compost",GOTO V604,"")</f>
        <v/>
      </c>
      <c r="W604" s="85" t="str">
        <f>IF(G604="compost",GOTO W604,"")</f>
        <v/>
      </c>
      <c r="X604" s="170" t="str">
        <f>IF(G604="maintenance, garden",GOTO X604,IF(G604="Table",GOTO X604,IF(G604="maintenance, project",GOTO X604,"")))</f>
        <v/>
      </c>
      <c r="Y604" s="85" t="str">
        <f>IF(G604="Maintenance, garden",GOTO Y604,IF(G604="Table",GOTO Y604,IF(G604="maintenance, project",GOTO Y604,"")))</f>
        <v/>
      </c>
    </row>
    <row r="605" spans="1:25" s="85" customFormat="1" ht="19.5" customHeight="1" x14ac:dyDescent="0.25">
      <c r="A605" s="86">
        <v>45384</v>
      </c>
      <c r="B605" s="85" t="s">
        <v>346</v>
      </c>
      <c r="C605" s="85" t="s">
        <v>461</v>
      </c>
      <c r="D605" s="85" t="s">
        <v>1013</v>
      </c>
      <c r="E605" s="85">
        <v>4</v>
      </c>
      <c r="F605" s="85" t="s">
        <v>482</v>
      </c>
      <c r="G605" s="85" t="s">
        <v>212</v>
      </c>
      <c r="H605" s="170" t="s">
        <v>266</v>
      </c>
      <c r="I605" s="85" t="e">
        <f>IF(A605="","",IF(G605="compost","",GOTO I605))</f>
        <v>#NAME?</v>
      </c>
      <c r="J605" s="87">
        <v>2</v>
      </c>
      <c r="K605" s="87">
        <v>6</v>
      </c>
      <c r="L605" s="88" t="str">
        <f>IF(G605="Fertilize",GOTO L605,"")</f>
        <v/>
      </c>
      <c r="M605" s="89" t="str">
        <f t="shared" si="174"/>
        <v/>
      </c>
      <c r="N605" s="85" t="str">
        <f>IF(G605="fertilize",GOTO N605,"")</f>
        <v/>
      </c>
      <c r="O605" s="89" t="str">
        <f t="shared" si="175"/>
        <v/>
      </c>
      <c r="P605" s="89" t="str">
        <f t="shared" si="176"/>
        <v/>
      </c>
      <c r="Q605" s="87" t="str">
        <f>IF(G605="compost",GOTO Q605,"")</f>
        <v/>
      </c>
      <c r="R605" s="88" t="str">
        <f>IF(G605="compost",GOTO R605,"")</f>
        <v/>
      </c>
      <c r="S605" s="85" t="str">
        <f>IF(G605="compost",GOTO S605,"")</f>
        <v/>
      </c>
      <c r="T605" s="85" t="str">
        <f>IF(G605="compost",GOTO T605,"")</f>
        <v/>
      </c>
      <c r="U605" s="85" t="str">
        <f>IF(G605="compost",GOTO U605,"")</f>
        <v/>
      </c>
      <c r="V605" s="85" t="str">
        <f>IF(G605="compost",GOTO V605,"")</f>
        <v/>
      </c>
      <c r="W605" s="85" t="str">
        <f>IF(G605="compost",GOTO W605,"")</f>
        <v/>
      </c>
      <c r="X605" s="170" t="str">
        <f>IF(G605="maintenance, garden",GOTO X605,IF(G605="Table",GOTO X605,IF(G605="maintenance, project",GOTO X605,"")))</f>
        <v/>
      </c>
      <c r="Y605" s="85" t="str">
        <f>IF(G605="Maintenance, garden",GOTO Y605,IF(G605="Table",GOTO Y605,IF(G605="maintenance, project",GOTO Y605,"")))</f>
        <v/>
      </c>
    </row>
    <row r="606" spans="1:25" s="85" customFormat="1" ht="19.5" customHeight="1" x14ac:dyDescent="0.25">
      <c r="A606" s="86">
        <v>45384</v>
      </c>
      <c r="B606" s="85" t="s">
        <v>346</v>
      </c>
      <c r="C606" s="85" t="s">
        <v>461</v>
      </c>
      <c r="D606" s="85" t="s">
        <v>1013</v>
      </c>
      <c r="E606" s="85">
        <v>4</v>
      </c>
      <c r="F606" s="85" t="s">
        <v>482</v>
      </c>
      <c r="G606" s="85" t="s">
        <v>212</v>
      </c>
      <c r="H606" s="170" t="s">
        <v>961</v>
      </c>
      <c r="I606" s="85" t="s">
        <v>1016</v>
      </c>
      <c r="J606" s="87">
        <v>2</v>
      </c>
      <c r="K606" s="87">
        <v>3</v>
      </c>
      <c r="L606" s="88" t="str">
        <f>IF(G606="Fertilize",GOTO L606,"")</f>
        <v/>
      </c>
      <c r="M606" s="89" t="str">
        <f t="shared" si="174"/>
        <v/>
      </c>
      <c r="N606" s="85" t="str">
        <f>IF(G606="fertilize",GOTO N606,"")</f>
        <v/>
      </c>
      <c r="O606" s="89" t="str">
        <f t="shared" si="175"/>
        <v/>
      </c>
      <c r="P606" s="89" t="str">
        <f t="shared" si="176"/>
        <v/>
      </c>
      <c r="Q606" s="87" t="str">
        <f>IF(G606="compost",GOTO Q606,"")</f>
        <v/>
      </c>
      <c r="R606" s="88" t="str">
        <f>IF(G606="compost",GOTO R606,"")</f>
        <v/>
      </c>
      <c r="S606" s="85" t="str">
        <f>IF(G606="compost",GOTO S606,"")</f>
        <v/>
      </c>
      <c r="T606" s="85" t="str">
        <f>IF(G606="compost",GOTO T606,"")</f>
        <v/>
      </c>
      <c r="U606" s="85" t="str">
        <f>IF(G606="compost",GOTO U606,"")</f>
        <v/>
      </c>
      <c r="V606" s="85" t="str">
        <f>IF(G606="compost",GOTO V606,"")</f>
        <v/>
      </c>
      <c r="W606" s="85" t="str">
        <f>IF(G606="compost",GOTO W606,"")</f>
        <v/>
      </c>
      <c r="X606" s="170" t="str">
        <f>IF(G606="maintenance, garden",GOTO X606,IF(G606="Table",GOTO X606,IF(G606="maintenance, project",GOTO X606,"")))</f>
        <v/>
      </c>
      <c r="Y606" s="85" t="str">
        <f>IF(G606="Maintenance, garden",GOTO Y606,IF(G606="Table",GOTO Y606,IF(G606="maintenance, project",GOTO Y606,"")))</f>
        <v/>
      </c>
    </row>
    <row r="607" spans="1:25" s="85" customFormat="1" ht="19.5" customHeight="1" x14ac:dyDescent="0.25">
      <c r="A607" s="86">
        <v>45384</v>
      </c>
      <c r="B607" s="85" t="s">
        <v>346</v>
      </c>
      <c r="C607" s="85" t="s">
        <v>461</v>
      </c>
      <c r="D607" s="85" t="s">
        <v>1013</v>
      </c>
      <c r="E607" s="85">
        <v>4</v>
      </c>
      <c r="F607" s="85" t="s">
        <v>482</v>
      </c>
      <c r="G607" s="85" t="s">
        <v>212</v>
      </c>
      <c r="H607" s="170" t="s">
        <v>350</v>
      </c>
      <c r="I607" s="85" t="s">
        <v>344</v>
      </c>
      <c r="J607" s="87">
        <v>5</v>
      </c>
      <c r="K607" s="87">
        <v>2</v>
      </c>
      <c r="L607" s="88" t="str">
        <f>IF(G607="Fertilize",GOTO L607,"")</f>
        <v/>
      </c>
      <c r="M607" s="89" t="str">
        <f t="shared" si="174"/>
        <v/>
      </c>
      <c r="N607" s="85" t="str">
        <f>IF(G607="fertilize",GOTO N607,"")</f>
        <v/>
      </c>
      <c r="O607" s="89" t="str">
        <f t="shared" si="175"/>
        <v/>
      </c>
      <c r="P607" s="89" t="str">
        <f t="shared" si="176"/>
        <v/>
      </c>
      <c r="Q607" s="87" t="str">
        <f>IF(G607="compost",GOTO Q607,"")</f>
        <v/>
      </c>
      <c r="R607" s="88" t="str">
        <f>IF(G607="compost",GOTO R607,"")</f>
        <v/>
      </c>
      <c r="S607" s="85" t="str">
        <f>IF(G607="compost",GOTO S607,"")</f>
        <v/>
      </c>
      <c r="T607" s="85" t="str">
        <f>IF(G607="compost",GOTO T607,"")</f>
        <v/>
      </c>
      <c r="U607" s="85" t="str">
        <f>IF(G607="compost",GOTO U607,"")</f>
        <v/>
      </c>
      <c r="V607" s="85" t="str">
        <f>IF(G607="compost",GOTO V607,"")</f>
        <v/>
      </c>
      <c r="W607" s="85" t="str">
        <f>IF(G607="compost",GOTO W607,"")</f>
        <v/>
      </c>
      <c r="X607" s="170" t="str">
        <f>IF(G607="maintenance, garden",GOTO X607,IF(G607="Table",GOTO X607,IF(G607="maintenance, project",GOTO X607,"")))</f>
        <v/>
      </c>
      <c r="Y607" s="85" t="str">
        <f>IF(G607="Maintenance, garden",GOTO Y607,IF(G607="Table",GOTO Y607,IF(G607="maintenance, project",GOTO Y607,"")))</f>
        <v/>
      </c>
    </row>
    <row r="608" spans="1:25" s="85" customFormat="1" ht="19.5" customHeight="1" x14ac:dyDescent="0.25">
      <c r="A608" s="86">
        <v>45384</v>
      </c>
      <c r="B608" s="85" t="s">
        <v>346</v>
      </c>
      <c r="C608" s="85" t="s">
        <v>461</v>
      </c>
      <c r="D608" s="85" t="s">
        <v>462</v>
      </c>
      <c r="E608" s="85">
        <v>5</v>
      </c>
      <c r="F608" s="85" t="s">
        <v>485</v>
      </c>
      <c r="G608" s="85" t="s">
        <v>114</v>
      </c>
      <c r="H608" s="170" t="s">
        <v>1017</v>
      </c>
      <c r="I608" s="85" t="s">
        <v>1001</v>
      </c>
      <c r="J608" s="87" t="str">
        <f>IF(G608="Harvest",GOTO J608,"")</f>
        <v/>
      </c>
      <c r="K608" s="87" t="str">
        <f>IF(G608="Harvest",GOTO K608,"")</f>
        <v/>
      </c>
      <c r="L608" s="88" t="str">
        <f>IF(G608="Fertilize",GOTO L608,"")</f>
        <v/>
      </c>
      <c r="M608" s="89" t="str">
        <f t="shared" si="174"/>
        <v/>
      </c>
      <c r="N608" s="85" t="str">
        <f>IF(G608="fertilize",GOTO N608,"")</f>
        <v/>
      </c>
      <c r="O608" s="89" t="str">
        <f t="shared" si="175"/>
        <v>Eggplant</v>
      </c>
      <c r="P608" s="89">
        <f t="shared" si="176"/>
        <v>45398</v>
      </c>
      <c r="Q608" s="87" t="str">
        <f>IF(G608="compost",GOTO Q608,"")</f>
        <v/>
      </c>
      <c r="R608" s="88" t="str">
        <f>IF(G608="compost",GOTO R608,"")</f>
        <v/>
      </c>
      <c r="S608" s="85" t="str">
        <f>IF(G608="compost",GOTO S608,"")</f>
        <v/>
      </c>
      <c r="T608" s="85" t="str">
        <f>IF(G608="compost",GOTO T608,"")</f>
        <v/>
      </c>
      <c r="U608" s="85" t="str">
        <f>IF(G608="compost",GOTO U608,"")</f>
        <v/>
      </c>
      <c r="V608" s="85" t="str">
        <f>IF(G608="compost",GOTO V608,"")</f>
        <v/>
      </c>
      <c r="W608" s="85" t="str">
        <f>IF(G608="compost",GOTO W608,"")</f>
        <v/>
      </c>
      <c r="X608" s="170" t="str">
        <f>IF(G608="maintenance, garden",GOTO X608,IF(G608="Table",GOTO X608,IF(G608="maintenance, project",GOTO X608,"")))</f>
        <v/>
      </c>
      <c r="Y608" s="85" t="str">
        <f>IF(G608="Maintenance, garden",GOTO Y608,IF(G608="Table",GOTO Y608,IF(G608="maintenance, project",GOTO Y608,"")))</f>
        <v/>
      </c>
    </row>
    <row r="609" spans="1:25" s="85" customFormat="1" ht="19.5" customHeight="1" x14ac:dyDescent="0.25">
      <c r="A609" s="86">
        <v>45386</v>
      </c>
      <c r="B609" s="85" t="s">
        <v>346</v>
      </c>
      <c r="C609" s="85" t="s">
        <v>512</v>
      </c>
      <c r="D609" s="85" t="s">
        <v>479</v>
      </c>
      <c r="E609" s="85">
        <v>1</v>
      </c>
      <c r="F609" s="85" t="s">
        <v>516</v>
      </c>
      <c r="G609" s="85" t="s">
        <v>212</v>
      </c>
      <c r="H609" s="170" t="s">
        <v>424</v>
      </c>
      <c r="I609" s="85" t="s">
        <v>1019</v>
      </c>
      <c r="J609" s="87">
        <v>9</v>
      </c>
      <c r="K609" s="87">
        <v>15</v>
      </c>
      <c r="L609" s="88" t="str">
        <f>IF(G609="Fertilize",GOTO L609,"")</f>
        <v/>
      </c>
      <c r="M609" s="89" t="str">
        <f t="shared" si="174"/>
        <v/>
      </c>
      <c r="N609" s="85" t="str">
        <f>IF(G609="fertilize",GOTO N609,"")</f>
        <v/>
      </c>
      <c r="O609" s="89" t="str">
        <f t="shared" si="175"/>
        <v/>
      </c>
      <c r="P609" s="89" t="str">
        <f t="shared" si="176"/>
        <v/>
      </c>
      <c r="Q609" s="87" t="str">
        <f>IF(G609="compost",GOTO Q609,"")</f>
        <v/>
      </c>
      <c r="R609" s="88" t="str">
        <f>IF(G609="compost",GOTO R609,"")</f>
        <v/>
      </c>
      <c r="S609" s="85" t="str">
        <f>IF(G609="compost",GOTO S609,"")</f>
        <v/>
      </c>
      <c r="T609" s="85" t="str">
        <f>IF(G609="compost",GOTO T609,"")</f>
        <v/>
      </c>
      <c r="U609" s="85" t="str">
        <f>IF(G609="compost",GOTO U609,"")</f>
        <v/>
      </c>
      <c r="V609" s="85" t="str">
        <f>IF(G609="compost",GOTO V609,"")</f>
        <v/>
      </c>
      <c r="W609" s="85" t="str">
        <f>IF(G609="compost",GOTO W609,"")</f>
        <v/>
      </c>
      <c r="X609" s="170" t="str">
        <f>IF(G609="maintenance, garden",GOTO X609,IF(G609="Table",GOTO X609,IF(G609="maintenance, project",GOTO X609,"")))</f>
        <v/>
      </c>
      <c r="Y609" s="85" t="str">
        <f>IF(G609="Maintenance, garden",GOTO Y609,IF(G609="Table",GOTO Y609,IF(G609="maintenance, project",GOTO Y609,"")))</f>
        <v/>
      </c>
    </row>
    <row r="610" spans="1:25" s="85" customFormat="1" ht="19.5" customHeight="1" x14ac:dyDescent="0.25">
      <c r="A610" s="86">
        <v>45386</v>
      </c>
      <c r="B610" s="85" t="s">
        <v>346</v>
      </c>
      <c r="C610" s="85" t="s">
        <v>512</v>
      </c>
      <c r="D610" s="85" t="s">
        <v>1020</v>
      </c>
      <c r="E610" s="85">
        <v>2</v>
      </c>
      <c r="F610" s="85" t="s">
        <v>583</v>
      </c>
      <c r="G610" s="85" t="s">
        <v>373</v>
      </c>
      <c r="H610" s="170" t="str">
        <f>IF(A610="","",IF(G610="maintenance, garden","",IF(G610="maintenance, project","",IF(G610="compost","",GOTO I610))))</f>
        <v/>
      </c>
      <c r="I610" s="85" t="str">
        <f>IF(A610="","",IF(G610="compost","",GOTO I610))</f>
        <v/>
      </c>
      <c r="J610" s="87" t="str">
        <f>IF(G610="Harvest",GOTO J610,"")</f>
        <v/>
      </c>
      <c r="K610" s="87" t="str">
        <f>IF(G610="Harvest",GOTO K610,"")</f>
        <v/>
      </c>
      <c r="L610" s="88" t="str">
        <f>IF(G610="Fertilize",GOTO L610,"")</f>
        <v/>
      </c>
      <c r="M610" s="89" t="str">
        <f t="shared" ref="M610:M615" si="177">IF(G610="Fertilize",A610+14,"")</f>
        <v/>
      </c>
      <c r="N610" s="85" t="str">
        <f>IF(G610="fertilize",GOTO N610,"")</f>
        <v/>
      </c>
      <c r="O610" s="89" t="str">
        <f t="shared" ref="O610:O615" si="178">IF(G610="Plant",H610,"")</f>
        <v/>
      </c>
      <c r="P610" s="89" t="str">
        <f t="shared" ref="P610:P615" si="179">IF(G610="Plant", A610+14,"")</f>
        <v/>
      </c>
      <c r="Q610" s="87">
        <v>76</v>
      </c>
      <c r="R610" s="88" t="s">
        <v>113</v>
      </c>
      <c r="S610" s="85" t="s">
        <v>1021</v>
      </c>
      <c r="T610" s="85">
        <v>82</v>
      </c>
      <c r="U610" s="85">
        <v>66</v>
      </c>
      <c r="V610" s="85">
        <v>108</v>
      </c>
      <c r="W610" s="85" t="s">
        <v>113</v>
      </c>
      <c r="X610" s="170" t="str">
        <f>IF(G610="maintenance, garden",GOTO X610,IF(G610="Table",GOTO X610,IF(G610="maintenance, project",GOTO X610,"")))</f>
        <v/>
      </c>
      <c r="Y610" s="85" t="str">
        <f>IF(G610="Maintenance, garden",GOTO Y610,IF(G610="Table",GOTO Y610,IF(G610="maintenance, project",GOTO Y610,"")))</f>
        <v/>
      </c>
    </row>
    <row r="611" spans="1:25" s="85" customFormat="1" ht="19.5" customHeight="1" x14ac:dyDescent="0.25">
      <c r="A611" s="86">
        <v>45386</v>
      </c>
      <c r="B611" s="85" t="s">
        <v>346</v>
      </c>
      <c r="C611" s="85" t="s">
        <v>512</v>
      </c>
      <c r="D611" s="85" t="s">
        <v>563</v>
      </c>
      <c r="E611" s="85">
        <v>3</v>
      </c>
      <c r="F611" s="85" t="s">
        <v>485</v>
      </c>
      <c r="G611" s="85" t="s">
        <v>114</v>
      </c>
      <c r="H611" s="170" t="s">
        <v>1022</v>
      </c>
      <c r="I611" s="85" t="s">
        <v>414</v>
      </c>
      <c r="J611" s="87" t="str">
        <f>IF(G611="Harvest",GOTO J611,"")</f>
        <v/>
      </c>
      <c r="K611" s="87" t="str">
        <f>IF(G611="Harvest",GOTO K611,"")</f>
        <v/>
      </c>
      <c r="L611" s="88" t="str">
        <f>IF(G611="Fertilize",GOTO L611,"")</f>
        <v/>
      </c>
      <c r="M611" s="89" t="str">
        <f t="shared" si="177"/>
        <v/>
      </c>
      <c r="N611" s="85" t="str">
        <f>IF(G611="fertilize",GOTO N611,"")</f>
        <v/>
      </c>
      <c r="O611" s="89" t="str">
        <f t="shared" si="178"/>
        <v>squash, smooth criminal</v>
      </c>
      <c r="P611" s="89">
        <f t="shared" si="179"/>
        <v>45400</v>
      </c>
      <c r="Q611" s="87" t="str">
        <f>IF(G611="compost",GOTO Q611,"")</f>
        <v/>
      </c>
      <c r="R611" s="88" t="str">
        <f>IF(G611="compost",GOTO R611,"")</f>
        <v/>
      </c>
      <c r="S611" s="85" t="str">
        <f>IF(G611="compost",GOTO S611,"")</f>
        <v/>
      </c>
      <c r="T611" s="85" t="str">
        <f>IF(G611="compost",GOTO T611,"")</f>
        <v/>
      </c>
      <c r="U611" s="85" t="str">
        <f>IF(G611="compost",GOTO U611,"")</f>
        <v/>
      </c>
      <c r="V611" s="85" t="str">
        <f>IF(G611="compost",GOTO V611,"")</f>
        <v/>
      </c>
      <c r="W611" s="85" t="str">
        <f>IF(G611="compost",GOTO W611,"")</f>
        <v/>
      </c>
      <c r="X611" s="170" t="str">
        <f>IF(G611="maintenance, garden",GOTO X611,IF(G611="Table",GOTO X611,IF(G611="maintenance, project",GOTO X611,"")))</f>
        <v/>
      </c>
      <c r="Y611" s="85" t="str">
        <f>IF(G611="Maintenance, garden",GOTO Y611,IF(G611="Table",GOTO Y611,IF(G611="maintenance, project",GOTO Y611,"")))</f>
        <v/>
      </c>
    </row>
    <row r="612" spans="1:25" s="85" customFormat="1" ht="19.5" customHeight="1" x14ac:dyDescent="0.25">
      <c r="A612" s="86">
        <v>45386</v>
      </c>
      <c r="B612" s="85" t="s">
        <v>346</v>
      </c>
      <c r="C612" s="85" t="s">
        <v>512</v>
      </c>
      <c r="D612" s="85" t="s">
        <v>563</v>
      </c>
      <c r="E612" s="85">
        <v>3</v>
      </c>
      <c r="F612" s="85" t="s">
        <v>1023</v>
      </c>
      <c r="G612" s="85" t="s">
        <v>114</v>
      </c>
      <c r="H612" s="170" t="s">
        <v>1024</v>
      </c>
      <c r="I612" s="85" t="s">
        <v>721</v>
      </c>
      <c r="J612" s="87" t="str">
        <f>IF(G612="Harvest",GOTO J612,"")</f>
        <v/>
      </c>
      <c r="K612" s="87" t="str">
        <f>IF(G612="Harvest",GOTO K612,"")</f>
        <v/>
      </c>
      <c r="L612" s="88" t="str">
        <f>IF(G612="Fertilize",GOTO L612,"")</f>
        <v/>
      </c>
      <c r="M612" s="89" t="str">
        <f t="shared" si="177"/>
        <v/>
      </c>
      <c r="N612" s="85" t="str">
        <f>IF(G612="fertilize",GOTO N612,"")</f>
        <v/>
      </c>
      <c r="O612" s="89" t="str">
        <f t="shared" si="178"/>
        <v>squash, midas</v>
      </c>
      <c r="P612" s="89">
        <f t="shared" si="179"/>
        <v>45400</v>
      </c>
      <c r="Q612" s="87" t="str">
        <f>IF(G612="compost",GOTO Q612,"")</f>
        <v/>
      </c>
      <c r="R612" s="88" t="str">
        <f>IF(G612="compost",GOTO R612,"")</f>
        <v/>
      </c>
      <c r="S612" s="85" t="str">
        <f>IF(G612="compost",GOTO S612,"")</f>
        <v/>
      </c>
      <c r="T612" s="85" t="str">
        <f>IF(G612="compost",GOTO T612,"")</f>
        <v/>
      </c>
      <c r="U612" s="85" t="str">
        <f>IF(G612="compost",GOTO U612,"")</f>
        <v/>
      </c>
      <c r="V612" s="85" t="str">
        <f>IF(G612="compost",GOTO V612,"")</f>
        <v/>
      </c>
      <c r="W612" s="85" t="str">
        <f>IF(G612="compost",GOTO W612,"")</f>
        <v/>
      </c>
      <c r="X612" s="170" t="str">
        <f>IF(G612="maintenance, garden",GOTO X612,IF(G612="Table",GOTO X612,IF(G612="maintenance, project",GOTO X612,"")))</f>
        <v/>
      </c>
      <c r="Y612" s="85" t="str">
        <f>IF(G612="Maintenance, garden",GOTO Y612,IF(G612="Table",GOTO Y612,IF(G612="maintenance, project",GOTO Y612,"")))</f>
        <v/>
      </c>
    </row>
    <row r="613" spans="1:25" s="85" customFormat="1" ht="19.5" customHeight="1" x14ac:dyDescent="0.25">
      <c r="A613" s="86">
        <v>45386</v>
      </c>
      <c r="B613" s="85" t="s">
        <v>346</v>
      </c>
      <c r="C613" s="85" t="s">
        <v>512</v>
      </c>
      <c r="D613" s="85" t="s">
        <v>349</v>
      </c>
      <c r="E613" s="85">
        <v>4</v>
      </c>
      <c r="F613" s="85" t="s">
        <v>1025</v>
      </c>
      <c r="G613" s="85" t="s">
        <v>114</v>
      </c>
      <c r="H613" s="170" t="s">
        <v>1008</v>
      </c>
      <c r="I613" s="85" t="s">
        <v>367</v>
      </c>
      <c r="J613" s="87" t="str">
        <f>IF(G613="Harvest",GOTO J613,"")</f>
        <v/>
      </c>
      <c r="K613" s="87" t="str">
        <f>IF(G613="Harvest",GOTO K613,"")</f>
        <v/>
      </c>
      <c r="L613" s="88" t="str">
        <f>IF(G613="Fertilize",GOTO L613,"")</f>
        <v/>
      </c>
      <c r="M613" s="89" t="str">
        <f t="shared" si="177"/>
        <v/>
      </c>
      <c r="N613" s="85" t="str">
        <f>IF(G613="fertilize",GOTO N613,"")</f>
        <v/>
      </c>
      <c r="O613" s="89" t="str">
        <f t="shared" si="178"/>
        <v>cucumbers, pickling</v>
      </c>
      <c r="P613" s="89">
        <f t="shared" si="179"/>
        <v>45400</v>
      </c>
      <c r="Q613" s="87" t="str">
        <f>IF(G613="compost",GOTO Q613,"")</f>
        <v/>
      </c>
      <c r="R613" s="88" t="str">
        <f>IF(G613="compost",GOTO R613,"")</f>
        <v/>
      </c>
      <c r="S613" s="85" t="str">
        <f>IF(G613="compost",GOTO S613,"")</f>
        <v/>
      </c>
      <c r="T613" s="85" t="str">
        <f>IF(G613="compost",GOTO T613,"")</f>
        <v/>
      </c>
      <c r="U613" s="85" t="str">
        <f>IF(G613="compost",GOTO U613,"")</f>
        <v/>
      </c>
      <c r="V613" s="85" t="str">
        <f>IF(G613="compost",GOTO V613,"")</f>
        <v/>
      </c>
      <c r="W613" s="85" t="str">
        <f>IF(G613="compost",GOTO W613,"")</f>
        <v/>
      </c>
      <c r="X613" s="170" t="str">
        <f>IF(G613="maintenance, garden",GOTO X613,IF(G613="Table",GOTO X613,IF(G613="maintenance, project",GOTO X613,"")))</f>
        <v/>
      </c>
      <c r="Y613" s="85" t="str">
        <f>IF(G613="Maintenance, garden",GOTO Y613,IF(G613="Table",GOTO Y613,IF(G613="maintenance, project",GOTO Y613,"")))</f>
        <v/>
      </c>
    </row>
    <row r="614" spans="1:25" s="85" customFormat="1" ht="19.5" customHeight="1" x14ac:dyDescent="0.25">
      <c r="A614" s="86">
        <v>45386</v>
      </c>
      <c r="B614" s="85" t="s">
        <v>346</v>
      </c>
      <c r="C614" s="85" t="s">
        <v>512</v>
      </c>
      <c r="D614" s="85" t="s">
        <v>508</v>
      </c>
      <c r="E614" s="85">
        <v>5</v>
      </c>
      <c r="F614" s="85" t="s">
        <v>633</v>
      </c>
      <c r="G614" s="85" t="s">
        <v>212</v>
      </c>
      <c r="H614" s="170" t="s">
        <v>393</v>
      </c>
      <c r="I614" s="85" t="s">
        <v>344</v>
      </c>
      <c r="J614" s="87">
        <v>5</v>
      </c>
      <c r="K614" s="87">
        <v>5</v>
      </c>
      <c r="L614" s="88" t="str">
        <f>IF(G614="Fertilize",GOTO L614,"")</f>
        <v/>
      </c>
      <c r="M614" s="89" t="str">
        <f t="shared" si="177"/>
        <v/>
      </c>
      <c r="N614" s="85" t="str">
        <f>IF(G614="fertilize",GOTO N614,"")</f>
        <v/>
      </c>
      <c r="O614" s="89" t="str">
        <f t="shared" si="178"/>
        <v/>
      </c>
      <c r="P614" s="89" t="str">
        <f t="shared" si="179"/>
        <v/>
      </c>
      <c r="Q614" s="87" t="str">
        <f>IF(G614="compost",GOTO Q614,"")</f>
        <v/>
      </c>
      <c r="R614" s="88" t="str">
        <f>IF(G614="compost",GOTO R614,"")</f>
        <v/>
      </c>
      <c r="S614" s="85" t="str">
        <f>IF(G614="compost",GOTO S614,"")</f>
        <v/>
      </c>
      <c r="T614" s="85" t="str">
        <f>IF(G614="compost",GOTO T614,"")</f>
        <v/>
      </c>
      <c r="U614" s="85" t="str">
        <f>IF(G614="compost",GOTO U614,"")</f>
        <v/>
      </c>
      <c r="V614" s="85" t="str">
        <f>IF(G614="compost",GOTO V614,"")</f>
        <v/>
      </c>
      <c r="W614" s="85" t="str">
        <f>IF(G614="compost",GOTO W614,"")</f>
        <v/>
      </c>
      <c r="X614" s="170" t="str">
        <f>IF(G614="maintenance, garden",GOTO X614,IF(G614="Table",GOTO X614,IF(G614="maintenance, project",GOTO X614,"")))</f>
        <v/>
      </c>
      <c r="Y614" s="85" t="str">
        <f>IF(G614="Maintenance, garden",GOTO Y614,IF(G614="Table",GOTO Y614,IF(G614="maintenance, project",GOTO Y614,"")))</f>
        <v/>
      </c>
    </row>
    <row r="615" spans="1:25" s="85" customFormat="1" ht="19.5" customHeight="1" x14ac:dyDescent="0.25">
      <c r="A615" s="86">
        <v>45386</v>
      </c>
      <c r="B615" s="85" t="s">
        <v>346</v>
      </c>
      <c r="C615" s="85" t="s">
        <v>512</v>
      </c>
      <c r="D615" s="85" t="s">
        <v>355</v>
      </c>
      <c r="E615" s="85">
        <v>6</v>
      </c>
      <c r="F615" s="85" t="s">
        <v>468</v>
      </c>
      <c r="G615" s="85" t="s">
        <v>212</v>
      </c>
      <c r="H615" s="170" t="s">
        <v>350</v>
      </c>
      <c r="I615" s="85" t="s">
        <v>344</v>
      </c>
      <c r="J615" s="87">
        <v>0</v>
      </c>
      <c r="K615" s="87">
        <v>7</v>
      </c>
      <c r="L615" s="88" t="str">
        <f>IF(G615="Fertilize",GOTO L615,"")</f>
        <v/>
      </c>
      <c r="M615" s="89" t="str">
        <f t="shared" si="177"/>
        <v/>
      </c>
      <c r="N615" s="85" t="str">
        <f>IF(G615="fertilize",GOTO N615,"")</f>
        <v/>
      </c>
      <c r="O615" s="89" t="str">
        <f t="shared" si="178"/>
        <v/>
      </c>
      <c r="P615" s="89" t="str">
        <f t="shared" si="179"/>
        <v/>
      </c>
      <c r="Q615" s="87" t="str">
        <f>IF(G615="compost",GOTO Q615,"")</f>
        <v/>
      </c>
      <c r="R615" s="88" t="str">
        <f>IF(G615="compost",GOTO R615,"")</f>
        <v/>
      </c>
      <c r="S615" s="85" t="str">
        <f>IF(G615="compost",GOTO S615,"")</f>
        <v/>
      </c>
      <c r="T615" s="85" t="str">
        <f>IF(G615="compost",GOTO T615,"")</f>
        <v/>
      </c>
      <c r="U615" s="85" t="str">
        <f>IF(G615="compost",GOTO U615,"")</f>
        <v/>
      </c>
      <c r="V615" s="85" t="str">
        <f>IF(G615="compost",GOTO V615,"")</f>
        <v/>
      </c>
      <c r="W615" s="85" t="str">
        <f>IF(G615="compost",GOTO W615,"")</f>
        <v/>
      </c>
      <c r="X615" s="170" t="str">
        <f>IF(G615="maintenance, garden",GOTO X615,IF(G615="Table",GOTO X615,IF(G615="maintenance, project",GOTO X615,"")))</f>
        <v/>
      </c>
      <c r="Y615" s="85" t="str">
        <f>IF(G615="Maintenance, garden",GOTO Y615,IF(G615="Table",GOTO Y615,IF(G615="maintenance, project",GOTO Y615,"")))</f>
        <v/>
      </c>
    </row>
    <row r="616" spans="1:25" s="85" customFormat="1" ht="19.5" customHeight="1" x14ac:dyDescent="0.25">
      <c r="A616" s="86">
        <v>45386</v>
      </c>
      <c r="B616" s="85" t="s">
        <v>376</v>
      </c>
      <c r="C616" s="85" t="s">
        <v>512</v>
      </c>
      <c r="D616" s="85" t="s">
        <v>652</v>
      </c>
      <c r="E616" s="85">
        <v>1</v>
      </c>
      <c r="F616" s="85" t="s">
        <v>516</v>
      </c>
      <c r="G616" s="85" t="s">
        <v>373</v>
      </c>
      <c r="H616" s="170" t="str">
        <f>IF(A616="","",IF(G616="maintenance, garden","",IF(G616="maintenance, project","",IF(G616="compost","",GOTO I616))))</f>
        <v/>
      </c>
      <c r="I616" s="85" t="str">
        <f>IF(A616="","",IF(G616="compost","",GOTO I616))</f>
        <v/>
      </c>
      <c r="J616" s="87" t="str">
        <f>IF(G616="Harvest",GOTO J616,"")</f>
        <v/>
      </c>
      <c r="K616" s="87" t="str">
        <f>IF(G616="Harvest",GOTO K616,"")</f>
        <v/>
      </c>
      <c r="L616" s="88" t="str">
        <f>IF(G616="Fertilize",GOTO L616,"")</f>
        <v/>
      </c>
      <c r="M616" s="89" t="str">
        <f t="shared" si="172"/>
        <v/>
      </c>
      <c r="N616" s="85" t="str">
        <f>IF(G616="fertilize",GOTO N616,"")</f>
        <v/>
      </c>
      <c r="O616" s="89" t="str">
        <f t="shared" si="161"/>
        <v/>
      </c>
      <c r="P616" s="89" t="str">
        <f t="shared" si="173"/>
        <v/>
      </c>
      <c r="Q616" s="87">
        <v>85</v>
      </c>
      <c r="R616" s="88" t="s">
        <v>113</v>
      </c>
      <c r="S616" s="85">
        <v>0</v>
      </c>
      <c r="T616" s="85">
        <v>92</v>
      </c>
      <c r="U616" s="85">
        <v>112</v>
      </c>
      <c r="V616" s="85">
        <v>69</v>
      </c>
      <c r="W616" s="85" t="s">
        <v>1026</v>
      </c>
      <c r="X616" s="170" t="str">
        <f>IF(G616="maintenance, garden",GOTO X616,IF(G616="Table",GOTO X616,IF(G616="maintenance, project",GOTO X616,"")))</f>
        <v/>
      </c>
      <c r="Y616" s="85" t="str">
        <f>IF(G616="Maintenance, garden",GOTO Y616,IF(G616="Table",GOTO Y616,IF(G616="maintenance, project",GOTO Y616,"")))</f>
        <v/>
      </c>
    </row>
    <row r="617" spans="1:25" s="85" customFormat="1" ht="19.5" customHeight="1" x14ac:dyDescent="0.25">
      <c r="A617" s="86">
        <v>45386</v>
      </c>
      <c r="B617" s="85" t="s">
        <v>376</v>
      </c>
      <c r="C617" s="85" t="s">
        <v>512</v>
      </c>
      <c r="D617" s="85" t="s">
        <v>656</v>
      </c>
      <c r="E617" s="85">
        <v>2</v>
      </c>
      <c r="F617" s="85" t="s">
        <v>633</v>
      </c>
      <c r="G617" s="85" t="s">
        <v>212</v>
      </c>
      <c r="H617" s="170" t="s">
        <v>498</v>
      </c>
      <c r="I617" s="85" t="s">
        <v>499</v>
      </c>
      <c r="J617" s="87">
        <v>3</v>
      </c>
      <c r="K617" s="87">
        <v>4</v>
      </c>
      <c r="L617" s="88" t="str">
        <f>IF(G617="Fertilize",GOTO L617,"")</f>
        <v/>
      </c>
      <c r="M617" s="89" t="str">
        <f t="shared" ref="M617:M622" si="180">IF(G617="Fertilize",A617+14,"")</f>
        <v/>
      </c>
      <c r="N617" s="85" t="str">
        <f>IF(G617="fertilize",GOTO N617,"")</f>
        <v/>
      </c>
      <c r="O617" s="89" t="str">
        <f t="shared" ref="O617:O622" si="181">IF(G617="Plant",H617,"")</f>
        <v/>
      </c>
      <c r="P617" s="89" t="str">
        <f t="shared" ref="P617:P622" si="182">IF(G617="Plant", A617+14,"")</f>
        <v/>
      </c>
      <c r="Q617" s="87" t="str">
        <f>IF(G617="compost",GOTO Q617,"")</f>
        <v/>
      </c>
      <c r="R617" s="88" t="str">
        <f>IF(G617="compost",GOTO R617,"")</f>
        <v/>
      </c>
      <c r="S617" s="85" t="str">
        <f>IF(G617="compost",GOTO S617,"")</f>
        <v/>
      </c>
      <c r="T617" s="85" t="str">
        <f>IF(G617="compost",GOTO T617,"")</f>
        <v/>
      </c>
      <c r="U617" s="85" t="str">
        <f>IF(G617="compost",GOTO U617,"")</f>
        <v/>
      </c>
      <c r="V617" s="85" t="str">
        <f>IF(G617="compost",GOTO V617,"")</f>
        <v/>
      </c>
      <c r="W617" s="85" t="str">
        <f>IF(G617="compost",GOTO W617,"")</f>
        <v/>
      </c>
      <c r="X617" s="170" t="str">
        <f>IF(G617="maintenance, garden",GOTO X617,IF(G617="Table",GOTO X617,IF(G617="maintenance, project",GOTO X617,"")))</f>
        <v/>
      </c>
      <c r="Y617" s="85" t="str">
        <f>IF(G617="Maintenance, garden",GOTO Y617,IF(G617="Table",GOTO Y617,IF(G617="maintenance, project",GOTO Y617,"")))</f>
        <v/>
      </c>
    </row>
    <row r="618" spans="1:25" s="85" customFormat="1" ht="19.5" customHeight="1" x14ac:dyDescent="0.25">
      <c r="A618" s="86">
        <v>45386</v>
      </c>
      <c r="B618" s="85" t="s">
        <v>376</v>
      </c>
      <c r="C618" s="85" t="s">
        <v>512</v>
      </c>
      <c r="D618" s="85" t="s">
        <v>657</v>
      </c>
      <c r="E618" s="85">
        <v>3</v>
      </c>
      <c r="F618" s="85" t="s">
        <v>485</v>
      </c>
      <c r="G618" s="85" t="s">
        <v>114</v>
      </c>
      <c r="H618" s="170" t="s">
        <v>1027</v>
      </c>
      <c r="I618" s="85" t="s">
        <v>1028</v>
      </c>
      <c r="J618" s="87" t="str">
        <f>IF(G618="Harvest",GOTO J618,"")</f>
        <v/>
      </c>
      <c r="K618" s="87" t="str">
        <f>IF(G618="Harvest",GOTO K618,"")</f>
        <v/>
      </c>
      <c r="L618" s="88" t="str">
        <f>IF(G618="Fertilize",GOTO L618,"")</f>
        <v/>
      </c>
      <c r="M618" s="89" t="str">
        <f t="shared" si="180"/>
        <v/>
      </c>
      <c r="N618" s="85" t="str">
        <f>IF(G618="fertilize",GOTO N618,"")</f>
        <v/>
      </c>
      <c r="O618" s="89" t="str">
        <f t="shared" si="181"/>
        <v>cucumbers, sweet slice</v>
      </c>
      <c r="P618" s="89">
        <f t="shared" si="182"/>
        <v>45400</v>
      </c>
      <c r="Q618" s="87" t="str">
        <f>IF(G618="compost",GOTO Q618,"")</f>
        <v/>
      </c>
      <c r="R618" s="88" t="str">
        <f>IF(G618="compost",GOTO R618,"")</f>
        <v/>
      </c>
      <c r="S618" s="85" t="str">
        <f>IF(G618="compost",GOTO S618,"")</f>
        <v/>
      </c>
      <c r="T618" s="85" t="str">
        <f>IF(G618="compost",GOTO T618,"")</f>
        <v/>
      </c>
      <c r="U618" s="85" t="str">
        <f>IF(G618="compost",GOTO U618,"")</f>
        <v/>
      </c>
      <c r="V618" s="85" t="str">
        <f>IF(G618="compost",GOTO V618,"")</f>
        <v/>
      </c>
      <c r="W618" s="85" t="str">
        <f>IF(G618="compost",GOTO W618,"")</f>
        <v/>
      </c>
      <c r="X618" s="170" t="str">
        <f>IF(G618="maintenance, garden",GOTO X618,IF(G618="Table",GOTO X618,IF(G618="maintenance, project",GOTO X618,"")))</f>
        <v/>
      </c>
      <c r="Y618" s="85" t="str">
        <f>IF(G618="Maintenance, garden",GOTO Y618,IF(G618="Table",GOTO Y618,IF(G618="maintenance, project",GOTO Y618,"")))</f>
        <v/>
      </c>
    </row>
    <row r="619" spans="1:25" s="85" customFormat="1" ht="19.5" customHeight="1" x14ac:dyDescent="0.25">
      <c r="A619" s="86">
        <v>45386</v>
      </c>
      <c r="B619" s="85" t="s">
        <v>376</v>
      </c>
      <c r="C619" s="85" t="s">
        <v>512</v>
      </c>
      <c r="D619" s="85" t="s">
        <v>580</v>
      </c>
      <c r="E619" s="85">
        <v>4</v>
      </c>
      <c r="F619" s="85" t="s">
        <v>583</v>
      </c>
      <c r="G619" s="85" t="s">
        <v>212</v>
      </c>
      <c r="H619" s="170" t="s">
        <v>350</v>
      </c>
      <c r="I619" s="85" t="s">
        <v>344</v>
      </c>
      <c r="J619" s="87">
        <v>2</v>
      </c>
      <c r="K619" s="87">
        <v>3</v>
      </c>
      <c r="L619" s="88" t="str">
        <f>IF(G619="Fertilize",GOTO L619,"")</f>
        <v/>
      </c>
      <c r="M619" s="89" t="str">
        <f t="shared" si="180"/>
        <v/>
      </c>
      <c r="N619" s="85" t="str">
        <f>IF(G619="fertilize",GOTO N619,"")</f>
        <v/>
      </c>
      <c r="O619" s="89" t="str">
        <f t="shared" si="181"/>
        <v/>
      </c>
      <c r="P619" s="89" t="str">
        <f t="shared" si="182"/>
        <v/>
      </c>
      <c r="Q619" s="87" t="str">
        <f>IF(G619="compost",GOTO Q619,"")</f>
        <v/>
      </c>
      <c r="R619" s="88" t="str">
        <f>IF(G619="compost",GOTO R619,"")</f>
        <v/>
      </c>
      <c r="S619" s="85" t="str">
        <f>IF(G619="compost",GOTO S619,"")</f>
        <v/>
      </c>
      <c r="T619" s="85" t="str">
        <f>IF(G619="compost",GOTO T619,"")</f>
        <v/>
      </c>
      <c r="U619" s="85" t="str">
        <f>IF(G619="compost",GOTO U619,"")</f>
        <v/>
      </c>
      <c r="V619" s="85" t="str">
        <f>IF(G619="compost",GOTO V619,"")</f>
        <v/>
      </c>
      <c r="W619" s="85" t="str">
        <f>IF(G619="compost",GOTO W619,"")</f>
        <v/>
      </c>
      <c r="X619" s="170" t="str">
        <f>IF(G619="maintenance, garden",GOTO X619,IF(G619="Table",GOTO X619,IF(G619="maintenance, project",GOTO X619,"")))</f>
        <v/>
      </c>
      <c r="Y619" s="85" t="str">
        <f>IF(G619="Maintenance, garden",GOTO Y619,IF(G619="Table",GOTO Y619,IF(G619="maintenance, project",GOTO Y619,"")))</f>
        <v/>
      </c>
    </row>
    <row r="620" spans="1:25" s="85" customFormat="1" ht="19.5" customHeight="1" x14ac:dyDescent="0.25">
      <c r="A620" s="86">
        <v>45386</v>
      </c>
      <c r="B620" s="85" t="s">
        <v>376</v>
      </c>
      <c r="C620" s="85" t="s">
        <v>512</v>
      </c>
      <c r="D620" s="85" t="s">
        <v>869</v>
      </c>
      <c r="E620" s="85">
        <v>5</v>
      </c>
      <c r="F620" s="85" t="s">
        <v>468</v>
      </c>
      <c r="G620" s="85" t="s">
        <v>212</v>
      </c>
      <c r="H620" s="170" t="s">
        <v>1029</v>
      </c>
      <c r="I620" s="85" t="s">
        <v>388</v>
      </c>
      <c r="J620" s="87">
        <v>0</v>
      </c>
      <c r="K620" s="87">
        <v>10</v>
      </c>
      <c r="L620" s="88" t="str">
        <f>IF(G620="Fertilize",GOTO L620,"")</f>
        <v/>
      </c>
      <c r="M620" s="89" t="str">
        <f t="shared" si="180"/>
        <v/>
      </c>
      <c r="N620" s="85" t="str">
        <f>IF(G620="fertilize",GOTO N620,"")</f>
        <v/>
      </c>
      <c r="O620" s="89" t="str">
        <f t="shared" si="181"/>
        <v/>
      </c>
      <c r="P620" s="89" t="str">
        <f t="shared" si="182"/>
        <v/>
      </c>
      <c r="Q620" s="87" t="str">
        <f>IF(G620="compost",GOTO Q620,"")</f>
        <v/>
      </c>
      <c r="R620" s="88" t="str">
        <f>IF(G620="compost",GOTO R620,"")</f>
        <v/>
      </c>
      <c r="S620" s="85" t="str">
        <f>IF(G620="compost",GOTO S620,"")</f>
        <v/>
      </c>
      <c r="T620" s="85" t="str">
        <f>IF(G620="compost",GOTO T620,"")</f>
        <v/>
      </c>
      <c r="U620" s="85" t="str">
        <f>IF(G620="compost",GOTO U620,"")</f>
        <v/>
      </c>
      <c r="V620" s="85" t="str">
        <f>IF(G620="compost",GOTO V620,"")</f>
        <v/>
      </c>
      <c r="W620" s="85" t="str">
        <f>IF(G620="compost",GOTO W620,"")</f>
        <v/>
      </c>
      <c r="X620" s="170" t="str">
        <f>IF(G620="maintenance, garden",GOTO X620,IF(G620="Table",GOTO X620,IF(G620="maintenance, project",GOTO X620,"")))</f>
        <v/>
      </c>
      <c r="Y620" s="85" t="str">
        <f>IF(G620="Maintenance, garden",GOTO Y620,IF(G620="Table",GOTO Y620,IF(G620="maintenance, project",GOTO Y620,"")))</f>
        <v/>
      </c>
    </row>
    <row r="621" spans="1:25" s="85" customFormat="1" ht="19.5" customHeight="1" x14ac:dyDescent="0.25">
      <c r="A621" s="86">
        <v>45386</v>
      </c>
      <c r="B621" s="85" t="s">
        <v>376</v>
      </c>
      <c r="C621" s="85" t="s">
        <v>512</v>
      </c>
      <c r="D621" s="85" t="s">
        <v>1030</v>
      </c>
      <c r="E621" s="85">
        <v>6</v>
      </c>
      <c r="F621" s="85" t="s">
        <v>346</v>
      </c>
      <c r="G621" s="85" t="s">
        <v>212</v>
      </c>
      <c r="H621" s="170" t="s">
        <v>393</v>
      </c>
      <c r="I621" s="85" t="s">
        <v>344</v>
      </c>
      <c r="J621" s="87">
        <v>1</v>
      </c>
      <c r="K621" s="87">
        <v>13</v>
      </c>
      <c r="L621" s="88" t="str">
        <f>IF(G621="Fertilize",GOTO L621,"")</f>
        <v/>
      </c>
      <c r="M621" s="89" t="str">
        <f t="shared" si="180"/>
        <v/>
      </c>
      <c r="N621" s="85" t="str">
        <f>IF(G621="fertilize",GOTO N621,"")</f>
        <v/>
      </c>
      <c r="O621" s="89" t="str">
        <f t="shared" si="181"/>
        <v/>
      </c>
      <c r="P621" s="89" t="str">
        <f t="shared" si="182"/>
        <v/>
      </c>
      <c r="Q621" s="87" t="str">
        <f>IF(G621="compost",GOTO Q621,"")</f>
        <v/>
      </c>
      <c r="R621" s="88" t="str">
        <f>IF(G621="compost",GOTO R621,"")</f>
        <v/>
      </c>
      <c r="S621" s="85" t="str">
        <f>IF(G621="compost",GOTO S621,"")</f>
        <v/>
      </c>
      <c r="T621" s="85" t="str">
        <f>IF(G621="compost",GOTO T621,"")</f>
        <v/>
      </c>
      <c r="U621" s="85" t="str">
        <f>IF(G621="compost",GOTO U621,"")</f>
        <v/>
      </c>
      <c r="V621" s="85" t="str">
        <f>IF(G621="compost",GOTO V621,"")</f>
        <v/>
      </c>
      <c r="W621" s="85" t="str">
        <f>IF(G621="compost",GOTO W621,"")</f>
        <v/>
      </c>
      <c r="X621" s="170" t="str">
        <f>IF(G621="maintenance, garden",GOTO X621,IF(G621="Table",GOTO X621,IF(G621="maintenance, project",GOTO X621,"")))</f>
        <v/>
      </c>
      <c r="Y621" s="85" t="str">
        <f>IF(G621="Maintenance, garden",GOTO Y621,IF(G621="Table",GOTO Y621,IF(G621="maintenance, project",GOTO Y621,"")))</f>
        <v/>
      </c>
    </row>
    <row r="622" spans="1:25" s="85" customFormat="1" ht="19.5" customHeight="1" x14ac:dyDescent="0.25">
      <c r="A622" s="86">
        <v>45398</v>
      </c>
      <c r="B622" s="85" t="s">
        <v>460</v>
      </c>
      <c r="C622" s="85" t="s">
        <v>211</v>
      </c>
      <c r="D622" s="85" t="s">
        <v>113</v>
      </c>
      <c r="E622" s="85" t="s">
        <v>113</v>
      </c>
      <c r="F622" s="85" t="s">
        <v>113</v>
      </c>
      <c r="G622" s="85" t="s">
        <v>237</v>
      </c>
      <c r="H622" s="170" t="str">
        <f>IF(A622="","",IF(G622="maintenance, garden","",IF(G622="maintenance, project","",IF(G622="compost","",GOTO I622))))</f>
        <v/>
      </c>
      <c r="I622" s="85" t="s">
        <v>499</v>
      </c>
      <c r="J622" s="87" t="str">
        <f>IF(G622="Harvest",GOTO J622,"")</f>
        <v/>
      </c>
      <c r="K622" s="87" t="str">
        <f>IF(G622="Harvest",GOTO K622,"")</f>
        <v/>
      </c>
      <c r="L622" s="88" t="str">
        <f>IF(G622="Fertilize",GOTO L622,"")</f>
        <v/>
      </c>
      <c r="M622" s="89" t="str">
        <f t="shared" si="180"/>
        <v/>
      </c>
      <c r="N622" s="85" t="str">
        <f>IF(G622="fertilize",GOTO N622,"")</f>
        <v/>
      </c>
      <c r="O622" s="89" t="str">
        <f t="shared" si="181"/>
        <v/>
      </c>
      <c r="P622" s="89" t="str">
        <f t="shared" si="182"/>
        <v/>
      </c>
      <c r="Q622" s="87" t="str">
        <f>IF(G622="compost",GOTO Q622,"")</f>
        <v/>
      </c>
      <c r="R622" s="88" t="str">
        <f>IF(G622="compost",GOTO R622,"")</f>
        <v/>
      </c>
      <c r="S622" s="85" t="str">
        <f>IF(G622="compost",GOTO S622,"")</f>
        <v/>
      </c>
      <c r="T622" s="85" t="str">
        <f>IF(G622="compost",GOTO T622,"")</f>
        <v/>
      </c>
      <c r="U622" s="85" t="str">
        <f>IF(G622="compost",GOTO U622,"")</f>
        <v/>
      </c>
      <c r="V622" s="85" t="str">
        <f>IF(G622="compost",GOTO V622,"")</f>
        <v/>
      </c>
      <c r="W622" s="85" t="str">
        <f>IF(G622="compost",GOTO W622,"")</f>
        <v/>
      </c>
      <c r="X622" s="170" t="s">
        <v>1031</v>
      </c>
      <c r="Y622" s="85" t="s">
        <v>1032</v>
      </c>
    </row>
    <row r="623" spans="1:25" s="85" customFormat="1" ht="19.5" customHeight="1" x14ac:dyDescent="0.25">
      <c r="A623" s="86">
        <v>45398</v>
      </c>
      <c r="B623" s="85" t="s">
        <v>460</v>
      </c>
      <c r="C623" s="85" t="s">
        <v>211</v>
      </c>
      <c r="D623" s="85" t="s">
        <v>113</v>
      </c>
      <c r="E623" s="85" t="s">
        <v>113</v>
      </c>
      <c r="F623" s="85" t="s">
        <v>113</v>
      </c>
      <c r="G623" s="85" t="s">
        <v>226</v>
      </c>
      <c r="H623" s="170" t="str">
        <f>IF(A623="","",IF(G623="maintenance, garden","",IF(G623="maintenance, project","",IF(G623="compost","",GOTO I623))))</f>
        <v/>
      </c>
      <c r="I623" s="85" t="s">
        <v>1033</v>
      </c>
      <c r="J623" s="87" t="str">
        <f>IF(G623="Harvest",GOTO J623,"")</f>
        <v/>
      </c>
      <c r="K623" s="87" t="str">
        <f>IF(G623="Harvest",GOTO K623,"")</f>
        <v/>
      </c>
      <c r="L623" s="88" t="str">
        <f>IF(G623="Fertilize",GOTO L623,"")</f>
        <v/>
      </c>
      <c r="M623" s="89" t="str">
        <f t="shared" si="172"/>
        <v/>
      </c>
      <c r="N623" s="85" t="str">
        <f>IF(G623="fertilize",GOTO N623,"")</f>
        <v/>
      </c>
      <c r="O623" s="89" t="str">
        <f t="shared" si="161"/>
        <v/>
      </c>
      <c r="P623" s="89" t="str">
        <f t="shared" si="173"/>
        <v/>
      </c>
      <c r="Q623" s="87" t="str">
        <f>IF(G623="compost",GOTO Q623,"")</f>
        <v/>
      </c>
      <c r="R623" s="88" t="str">
        <f>IF(G623="compost",GOTO R623,"")</f>
        <v/>
      </c>
      <c r="S623" s="85" t="str">
        <f>IF(G623="compost",GOTO S623,"")</f>
        <v/>
      </c>
      <c r="T623" s="85" t="str">
        <f>IF(G623="compost",GOTO T623,"")</f>
        <v/>
      </c>
      <c r="U623" s="85" t="str">
        <f>IF(G623="compost",GOTO U623,"")</f>
        <v/>
      </c>
      <c r="V623" s="85" t="str">
        <f>IF(G623="compost",GOTO V623,"")</f>
        <v/>
      </c>
      <c r="W623" s="85" t="str">
        <f>IF(G623="compost",GOTO W623,"")</f>
        <v/>
      </c>
      <c r="X623" s="170" t="s">
        <v>1034</v>
      </c>
      <c r="Y623" s="85" t="s">
        <v>1035</v>
      </c>
    </row>
    <row r="624" spans="1:25" s="85" customFormat="1" ht="19.5" customHeight="1" x14ac:dyDescent="0.25">
      <c r="A624" s="86">
        <v>45400</v>
      </c>
      <c r="B624" s="85" t="s">
        <v>113</v>
      </c>
      <c r="C624" s="85" t="s">
        <v>211</v>
      </c>
      <c r="D624" s="85" t="s">
        <v>113</v>
      </c>
      <c r="E624" s="85" t="s">
        <v>113</v>
      </c>
      <c r="F624" s="85" t="s">
        <v>113</v>
      </c>
      <c r="G624" s="85" t="s">
        <v>212</v>
      </c>
      <c r="H624" s="170" t="s">
        <v>424</v>
      </c>
      <c r="I624" s="85" t="s">
        <v>751</v>
      </c>
      <c r="J624" s="87">
        <v>13</v>
      </c>
      <c r="K624" s="87">
        <v>11</v>
      </c>
      <c r="L624" s="88" t="str">
        <f>IF(G624="Fertilize",GOTO L624,"")</f>
        <v/>
      </c>
      <c r="M624" s="89" t="str">
        <f t="shared" si="172"/>
        <v/>
      </c>
      <c r="N624" s="85" t="str">
        <f>IF(G624="fertilize",GOTO N624,"")</f>
        <v/>
      </c>
      <c r="O624" s="89" t="str">
        <f t="shared" ref="O624:O687" si="183">IF(G624="Plant",H624,"")</f>
        <v/>
      </c>
      <c r="P624" s="89" t="str">
        <f t="shared" si="173"/>
        <v/>
      </c>
      <c r="Q624" s="87" t="str">
        <f>IF(G624="compost",GOTO Q624,"")</f>
        <v/>
      </c>
      <c r="R624" s="88" t="str">
        <f>IF(G624="compost",GOTO R624,"")</f>
        <v/>
      </c>
      <c r="S624" s="85" t="str">
        <f>IF(G624="compost",GOTO S624,"")</f>
        <v/>
      </c>
      <c r="T624" s="85" t="str">
        <f>IF(G624="compost",GOTO T624,"")</f>
        <v/>
      </c>
      <c r="U624" s="85" t="str">
        <f>IF(G624="compost",GOTO U624,"")</f>
        <v/>
      </c>
      <c r="V624" s="85" t="str">
        <f>IF(G624="compost",GOTO V624,"")</f>
        <v/>
      </c>
      <c r="W624" s="85" t="str">
        <f>IF(G624="compost",GOTO W624,"")</f>
        <v/>
      </c>
      <c r="X624" s="170" t="str">
        <f>IF(G624="maintenance, garden",GOTO X624,IF(G624="Table",GOTO X624,IF(G624="maintenance, project",GOTO X624,"")))</f>
        <v/>
      </c>
      <c r="Y624" s="85" t="str">
        <f>IF(G624="Maintenance, garden",GOTO Y624,IF(G624="Table",GOTO Y624,IF(G624="maintenance, project",GOTO Y624,"")))</f>
        <v/>
      </c>
    </row>
    <row r="625" spans="1:25" s="85" customFormat="1" ht="19.5" customHeight="1" x14ac:dyDescent="0.25">
      <c r="A625" s="86">
        <v>45400</v>
      </c>
      <c r="B625" s="85" t="s">
        <v>113</v>
      </c>
      <c r="C625" s="85" t="s">
        <v>211</v>
      </c>
      <c r="D625" s="85" t="s">
        <v>113</v>
      </c>
      <c r="E625" s="85" t="s">
        <v>113</v>
      </c>
      <c r="F625" s="85" t="s">
        <v>113</v>
      </c>
      <c r="G625" s="85" t="s">
        <v>212</v>
      </c>
      <c r="H625" s="170" t="s">
        <v>404</v>
      </c>
      <c r="I625" s="85" t="s">
        <v>995</v>
      </c>
      <c r="J625" s="87">
        <v>0</v>
      </c>
      <c r="K625" s="87">
        <v>14</v>
      </c>
      <c r="L625" s="88" t="str">
        <f>IF(G625="Fertilize",GOTO L625,"")</f>
        <v/>
      </c>
      <c r="M625" s="89" t="str">
        <f t="shared" ref="M625:M633" si="184">IF(G625="Fertilize",A625+14,"")</f>
        <v/>
      </c>
      <c r="N625" s="85" t="str">
        <f>IF(G625="fertilize",GOTO N625,"")</f>
        <v/>
      </c>
      <c r="O625" s="89" t="str">
        <f t="shared" ref="O625:O633" si="185">IF(G625="Plant",H625,"")</f>
        <v/>
      </c>
      <c r="P625" s="89" t="str">
        <f t="shared" ref="P625:P633" si="186">IF(G625="Plant", A625+14,"")</f>
        <v/>
      </c>
      <c r="Q625" s="87" t="str">
        <f>IF(G625="compost",GOTO Q625,"")</f>
        <v/>
      </c>
      <c r="R625" s="88" t="str">
        <f>IF(G625="compost",GOTO R625,"")</f>
        <v/>
      </c>
      <c r="S625" s="85" t="str">
        <f>IF(G625="compost",GOTO S625,"")</f>
        <v/>
      </c>
      <c r="T625" s="85" t="str">
        <f>IF(G625="compost",GOTO T625,"")</f>
        <v/>
      </c>
      <c r="U625" s="85" t="str">
        <f>IF(G625="compost",GOTO U625,"")</f>
        <v/>
      </c>
      <c r="V625" s="85" t="str">
        <f>IF(G625="compost",GOTO V625,"")</f>
        <v/>
      </c>
      <c r="W625" s="85" t="str">
        <f>IF(G625="compost",GOTO W625,"")</f>
        <v/>
      </c>
      <c r="X625" s="170" t="str">
        <f>IF(G625="maintenance, garden",GOTO X625,IF(G625="Table",GOTO X625,IF(G625="maintenance, project",GOTO X625,"")))</f>
        <v/>
      </c>
      <c r="Y625" s="85" t="str">
        <f>IF(G625="Maintenance, garden",GOTO Y625,IF(G625="Table",GOTO Y625,IF(G625="maintenance, project",GOTO Y625,"")))</f>
        <v/>
      </c>
    </row>
    <row r="626" spans="1:25" s="85" customFormat="1" ht="19.5" customHeight="1" x14ac:dyDescent="0.25">
      <c r="A626" s="86">
        <v>45400</v>
      </c>
      <c r="B626" s="85" t="s">
        <v>113</v>
      </c>
      <c r="C626" s="85" t="s">
        <v>211</v>
      </c>
      <c r="D626" s="85" t="s">
        <v>113</v>
      </c>
      <c r="E626" s="85" t="s">
        <v>113</v>
      </c>
      <c r="F626" s="85" t="s">
        <v>113</v>
      </c>
      <c r="G626" s="85" t="s">
        <v>212</v>
      </c>
      <c r="H626" s="170" t="s">
        <v>1124</v>
      </c>
      <c r="I626" s="85" t="s">
        <v>1128</v>
      </c>
      <c r="J626" s="87">
        <v>1</v>
      </c>
      <c r="K626" s="87">
        <v>0</v>
      </c>
      <c r="L626" s="88" t="str">
        <f>IF(G626="Fertilize",GOTO L626,"")</f>
        <v/>
      </c>
      <c r="M626" s="89" t="str">
        <f t="shared" si="184"/>
        <v/>
      </c>
      <c r="N626" s="85" t="str">
        <f>IF(G626="fertilize",GOTO N626,"")</f>
        <v/>
      </c>
      <c r="O626" s="89" t="str">
        <f t="shared" si="185"/>
        <v/>
      </c>
      <c r="P626" s="89" t="str">
        <f t="shared" si="186"/>
        <v/>
      </c>
      <c r="Q626" s="87" t="str">
        <f>IF(G626="compost",GOTO Q626,"")</f>
        <v/>
      </c>
      <c r="R626" s="88" t="str">
        <f>IF(G626="compost",GOTO R626,"")</f>
        <v/>
      </c>
      <c r="S626" s="85" t="str">
        <f>IF(G626="compost",GOTO S626,"")</f>
        <v/>
      </c>
      <c r="T626" s="85" t="str">
        <f>IF(G626="compost",GOTO T626,"")</f>
        <v/>
      </c>
      <c r="U626" s="85" t="str">
        <f>IF(G626="compost",GOTO U626,"")</f>
        <v/>
      </c>
      <c r="V626" s="85" t="str">
        <f>IF(G626="compost",GOTO V626,"")</f>
        <v/>
      </c>
      <c r="W626" s="85" t="str">
        <f>IF(G626="compost",GOTO W626,"")</f>
        <v/>
      </c>
      <c r="X626" s="170" t="str">
        <f>IF(G626="maintenance, garden",GOTO X626,IF(G626="Table",GOTO X626,IF(G626="maintenance, project",GOTO X626,"")))</f>
        <v/>
      </c>
      <c r="Y626" s="85" t="str">
        <f>IF(G626="Maintenance, garden",GOTO Y626,IF(G626="Table",GOTO Y626,IF(G626="maintenance, project",GOTO Y626,"")))</f>
        <v/>
      </c>
    </row>
    <row r="627" spans="1:25" s="85" customFormat="1" ht="19.5" customHeight="1" x14ac:dyDescent="0.25">
      <c r="A627" s="86">
        <v>45400</v>
      </c>
      <c r="B627" s="85" t="s">
        <v>113</v>
      </c>
      <c r="C627" s="85" t="s">
        <v>211</v>
      </c>
      <c r="D627" s="85" t="s">
        <v>113</v>
      </c>
      <c r="E627" s="85" t="s">
        <v>113</v>
      </c>
      <c r="F627" s="85" t="s">
        <v>113</v>
      </c>
      <c r="G627" s="85" t="s">
        <v>212</v>
      </c>
      <c r="H627" s="170" t="s">
        <v>1125</v>
      </c>
      <c r="I627" s="85" t="s">
        <v>718</v>
      </c>
      <c r="J627" s="87">
        <v>0</v>
      </c>
      <c r="K627" s="87">
        <v>6</v>
      </c>
      <c r="L627" s="88" t="str">
        <f>IF(G627="Fertilize",GOTO L627,"")</f>
        <v/>
      </c>
      <c r="M627" s="89" t="str">
        <f t="shared" si="184"/>
        <v/>
      </c>
      <c r="N627" s="85" t="str">
        <f>IF(G627="fertilize",GOTO N627,"")</f>
        <v/>
      </c>
      <c r="O627" s="89" t="str">
        <f t="shared" si="185"/>
        <v/>
      </c>
      <c r="P627" s="89" t="str">
        <f t="shared" si="186"/>
        <v/>
      </c>
      <c r="Q627" s="87" t="str">
        <f>IF(G627="compost",GOTO Q627,"")</f>
        <v/>
      </c>
      <c r="R627" s="88" t="str">
        <f>IF(G627="compost",GOTO R627,"")</f>
        <v/>
      </c>
      <c r="S627" s="85" t="str">
        <f>IF(G627="compost",GOTO S627,"")</f>
        <v/>
      </c>
      <c r="T627" s="85" t="str">
        <f>IF(G627="compost",GOTO T627,"")</f>
        <v/>
      </c>
      <c r="U627" s="85" t="str">
        <f>IF(G627="compost",GOTO U627,"")</f>
        <v/>
      </c>
      <c r="V627" s="85" t="str">
        <f>IF(G627="compost",GOTO V627,"")</f>
        <v/>
      </c>
      <c r="W627" s="85" t="str">
        <f>IF(G627="compost",GOTO W627,"")</f>
        <v/>
      </c>
      <c r="X627" s="170" t="str">
        <f>IF(G627="maintenance, garden",GOTO X627,IF(G627="Table",GOTO X627,IF(G627="maintenance, project",GOTO X627,"")))</f>
        <v/>
      </c>
      <c r="Y627" s="85" t="str">
        <f>IF(G627="Maintenance, garden",GOTO Y627,IF(G627="Table",GOTO Y627,IF(G627="maintenance, project",GOTO Y627,"")))</f>
        <v/>
      </c>
    </row>
    <row r="628" spans="1:25" s="85" customFormat="1" ht="19.5" customHeight="1" x14ac:dyDescent="0.25">
      <c r="A628" s="86">
        <v>45400</v>
      </c>
      <c r="B628" s="85" t="s">
        <v>113</v>
      </c>
      <c r="C628" s="85" t="s">
        <v>211</v>
      </c>
      <c r="D628" s="85" t="s">
        <v>113</v>
      </c>
      <c r="E628" s="85" t="s">
        <v>113</v>
      </c>
      <c r="F628" s="85" t="s">
        <v>113</v>
      </c>
      <c r="G628" s="85" t="s">
        <v>212</v>
      </c>
      <c r="H628" s="170" t="s">
        <v>1126</v>
      </c>
      <c r="I628" s="85" t="s">
        <v>752</v>
      </c>
      <c r="J628" s="87">
        <v>0</v>
      </c>
      <c r="K628" s="87">
        <v>6</v>
      </c>
      <c r="L628" s="88" t="str">
        <f>IF(G628="Fertilize",GOTO L628,"")</f>
        <v/>
      </c>
      <c r="M628" s="89" t="str">
        <f t="shared" si="184"/>
        <v/>
      </c>
      <c r="N628" s="85" t="str">
        <f>IF(G628="fertilize",GOTO N628,"")</f>
        <v/>
      </c>
      <c r="O628" s="89" t="str">
        <f t="shared" si="185"/>
        <v/>
      </c>
      <c r="P628" s="89" t="str">
        <f t="shared" si="186"/>
        <v/>
      </c>
      <c r="Q628" s="87" t="str">
        <f>IF(G628="compost",GOTO Q628,"")</f>
        <v/>
      </c>
      <c r="R628" s="88" t="str">
        <f>IF(G628="compost",GOTO R628,"")</f>
        <v/>
      </c>
      <c r="S628" s="85" t="str">
        <f>IF(G628="compost",GOTO S628,"")</f>
        <v/>
      </c>
      <c r="T628" s="85" t="str">
        <f>IF(G628="compost",GOTO T628,"")</f>
        <v/>
      </c>
      <c r="U628" s="85" t="str">
        <f>IF(G628="compost",GOTO U628,"")</f>
        <v/>
      </c>
      <c r="V628" s="85" t="str">
        <f>IF(G628="compost",GOTO V628,"")</f>
        <v/>
      </c>
      <c r="W628" s="85" t="str">
        <f>IF(G628="compost",GOTO W628,"")</f>
        <v/>
      </c>
      <c r="X628" s="170" t="str">
        <f>IF(G628="maintenance, garden",GOTO X628,IF(G628="Table",GOTO X628,IF(G628="maintenance, project",GOTO X628,"")))</f>
        <v/>
      </c>
      <c r="Y628" s="85" t="str">
        <f>IF(G628="Maintenance, garden",GOTO Y628,IF(G628="Table",GOTO Y628,IF(G628="maintenance, project",GOTO Y628,"")))</f>
        <v/>
      </c>
    </row>
    <row r="629" spans="1:25" s="85" customFormat="1" ht="19.5" customHeight="1" x14ac:dyDescent="0.25">
      <c r="A629" s="86">
        <v>45400</v>
      </c>
      <c r="B629" s="85" t="s">
        <v>113</v>
      </c>
      <c r="C629" s="85" t="s">
        <v>211</v>
      </c>
      <c r="D629" s="85" t="s">
        <v>113</v>
      </c>
      <c r="E629" s="85" t="s">
        <v>113</v>
      </c>
      <c r="F629" s="85" t="s">
        <v>113</v>
      </c>
      <c r="G629" s="85" t="s">
        <v>212</v>
      </c>
      <c r="H629" s="170" t="s">
        <v>366</v>
      </c>
      <c r="I629" s="85" t="s">
        <v>714</v>
      </c>
      <c r="J629" s="87">
        <v>0</v>
      </c>
      <c r="K629" s="87">
        <v>5</v>
      </c>
      <c r="L629" s="88" t="str">
        <f>IF(G629="Fertilize",GOTO L629,"")</f>
        <v/>
      </c>
      <c r="M629" s="89" t="str">
        <f t="shared" si="184"/>
        <v/>
      </c>
      <c r="N629" s="85" t="str">
        <f>IF(G629="fertilize",GOTO N629,"")</f>
        <v/>
      </c>
      <c r="O629" s="89" t="str">
        <f t="shared" si="185"/>
        <v/>
      </c>
      <c r="P629" s="89" t="str">
        <f t="shared" si="186"/>
        <v/>
      </c>
      <c r="Q629" s="87" t="str">
        <f>IF(G629="compost",GOTO Q629,"")</f>
        <v/>
      </c>
      <c r="R629" s="88" t="str">
        <f>IF(G629="compost",GOTO R629,"")</f>
        <v/>
      </c>
      <c r="S629" s="85" t="str">
        <f>IF(G629="compost",GOTO S629,"")</f>
        <v/>
      </c>
      <c r="T629" s="85" t="str">
        <f>IF(G629="compost",GOTO T629,"")</f>
        <v/>
      </c>
      <c r="U629" s="85" t="str">
        <f>IF(G629="compost",GOTO U629,"")</f>
        <v/>
      </c>
      <c r="V629" s="85" t="str">
        <f>IF(G629="compost",GOTO V629,"")</f>
        <v/>
      </c>
      <c r="W629" s="85" t="str">
        <f>IF(G629="compost",GOTO W629,"")</f>
        <v/>
      </c>
      <c r="X629" s="170" t="str">
        <f>IF(G629="maintenance, garden",GOTO X629,IF(G629="Table",GOTO X629,IF(G629="maintenance, project",GOTO X629,"")))</f>
        <v/>
      </c>
      <c r="Y629" s="85" t="str">
        <f>IF(G629="Maintenance, garden",GOTO Y629,IF(G629="Table",GOTO Y629,IF(G629="maintenance, project",GOTO Y629,"")))</f>
        <v/>
      </c>
    </row>
    <row r="630" spans="1:25" s="85" customFormat="1" ht="19.5" customHeight="1" x14ac:dyDescent="0.25">
      <c r="A630" s="86">
        <v>45400</v>
      </c>
      <c r="B630" s="85" t="s">
        <v>113</v>
      </c>
      <c r="C630" s="85" t="s">
        <v>211</v>
      </c>
      <c r="D630" s="85" t="s">
        <v>113</v>
      </c>
      <c r="E630" s="85" t="s">
        <v>113</v>
      </c>
      <c r="F630" s="85" t="s">
        <v>113</v>
      </c>
      <c r="G630" s="85" t="s">
        <v>212</v>
      </c>
      <c r="H630" s="170" t="s">
        <v>266</v>
      </c>
      <c r="I630" s="85" t="s">
        <v>344</v>
      </c>
      <c r="J630" s="87">
        <v>0</v>
      </c>
      <c r="K630" s="87">
        <v>4</v>
      </c>
      <c r="L630" s="88" t="str">
        <f>IF(G630="Fertilize",GOTO L630,"")</f>
        <v/>
      </c>
      <c r="M630" s="89" t="str">
        <f t="shared" si="184"/>
        <v/>
      </c>
      <c r="N630" s="85" t="str">
        <f>IF(G630="fertilize",GOTO N630,"")</f>
        <v/>
      </c>
      <c r="O630" s="89" t="str">
        <f t="shared" si="185"/>
        <v/>
      </c>
      <c r="P630" s="89" t="str">
        <f t="shared" si="186"/>
        <v/>
      </c>
      <c r="Q630" s="87" t="str">
        <f>IF(G630="compost",GOTO Q630,"")</f>
        <v/>
      </c>
      <c r="R630" s="88" t="str">
        <f>IF(G630="compost",GOTO R630,"")</f>
        <v/>
      </c>
      <c r="S630" s="85" t="str">
        <f>IF(G630="compost",GOTO S630,"")</f>
        <v/>
      </c>
      <c r="T630" s="85" t="str">
        <f>IF(G630="compost",GOTO T630,"")</f>
        <v/>
      </c>
      <c r="U630" s="85" t="str">
        <f>IF(G630="compost",GOTO U630,"")</f>
        <v/>
      </c>
      <c r="V630" s="85" t="str">
        <f>IF(G630="compost",GOTO V630,"")</f>
        <v/>
      </c>
      <c r="W630" s="85" t="str">
        <f>IF(G630="compost",GOTO W630,"")</f>
        <v/>
      </c>
      <c r="X630" s="170" t="str">
        <f>IF(G630="maintenance, garden",GOTO X630,IF(G630="Table",GOTO X630,IF(G630="maintenance, project",GOTO X630,"")))</f>
        <v/>
      </c>
      <c r="Y630" s="85" t="str">
        <f>IF(G630="Maintenance, garden",GOTO Y630,IF(G630="Table",GOTO Y630,IF(G630="maintenance, project",GOTO Y630,"")))</f>
        <v/>
      </c>
    </row>
    <row r="631" spans="1:25" s="85" customFormat="1" ht="19.5" customHeight="1" x14ac:dyDescent="0.25">
      <c r="A631" s="86">
        <v>45400</v>
      </c>
      <c r="B631" s="85" t="s">
        <v>113</v>
      </c>
      <c r="C631" s="85" t="s">
        <v>211</v>
      </c>
      <c r="D631" s="85" t="s">
        <v>113</v>
      </c>
      <c r="E631" s="85" t="s">
        <v>113</v>
      </c>
      <c r="F631" s="85" t="s">
        <v>113</v>
      </c>
      <c r="G631" s="85" t="s">
        <v>212</v>
      </c>
      <c r="H631" s="170" t="s">
        <v>1127</v>
      </c>
      <c r="I631" s="85" t="s">
        <v>1129</v>
      </c>
      <c r="J631" s="87">
        <v>0</v>
      </c>
      <c r="K631" s="87">
        <v>2</v>
      </c>
      <c r="L631" s="88" t="str">
        <f>IF(G631="Fertilize",GOTO L631,"")</f>
        <v/>
      </c>
      <c r="M631" s="89" t="str">
        <f t="shared" si="184"/>
        <v/>
      </c>
      <c r="N631" s="85" t="str">
        <f>IF(G631="fertilize",GOTO N631,"")</f>
        <v/>
      </c>
      <c r="O631" s="89" t="str">
        <f t="shared" si="185"/>
        <v/>
      </c>
      <c r="P631" s="89" t="str">
        <f t="shared" si="186"/>
        <v/>
      </c>
      <c r="Q631" s="87" t="str">
        <f>IF(G631="compost",GOTO Q631,"")</f>
        <v/>
      </c>
      <c r="R631" s="88" t="str">
        <f>IF(G631="compost",GOTO R631,"")</f>
        <v/>
      </c>
      <c r="S631" s="85" t="str">
        <f>IF(G631="compost",GOTO S631,"")</f>
        <v/>
      </c>
      <c r="T631" s="85" t="str">
        <f>IF(G631="compost",GOTO T631,"")</f>
        <v/>
      </c>
      <c r="U631" s="85" t="str">
        <f>IF(G631="compost",GOTO U631,"")</f>
        <v/>
      </c>
      <c r="V631" s="85" t="str">
        <f>IF(G631="compost",GOTO V631,"")</f>
        <v/>
      </c>
      <c r="W631" s="85" t="str">
        <f>IF(G631="compost",GOTO W631,"")</f>
        <v/>
      </c>
      <c r="X631" s="170" t="str">
        <f>IF(G631="maintenance, garden",GOTO X631,IF(G631="Table",GOTO X631,IF(G631="maintenance, project",GOTO X631,"")))</f>
        <v/>
      </c>
      <c r="Y631" s="85" t="str">
        <f>IF(G631="Maintenance, garden",GOTO Y631,IF(G631="Table",GOTO Y631,IF(G631="maintenance, project",GOTO Y631,"")))</f>
        <v/>
      </c>
    </row>
    <row r="632" spans="1:25" s="85" customFormat="1" ht="19.5" customHeight="1" x14ac:dyDescent="0.25">
      <c r="A632" s="86">
        <v>45400</v>
      </c>
      <c r="B632" s="85" t="s">
        <v>113</v>
      </c>
      <c r="C632" s="85" t="s">
        <v>211</v>
      </c>
      <c r="D632" s="85" t="s">
        <v>113</v>
      </c>
      <c r="E632" s="85" t="s">
        <v>113</v>
      </c>
      <c r="F632" s="85" t="s">
        <v>113</v>
      </c>
      <c r="G632" s="85" t="s">
        <v>212</v>
      </c>
      <c r="H632" s="170" t="s">
        <v>359</v>
      </c>
      <c r="I632" s="85" t="s">
        <v>466</v>
      </c>
      <c r="J632" s="87">
        <v>0</v>
      </c>
      <c r="K632" s="87">
        <v>2</v>
      </c>
      <c r="L632" s="88" t="str">
        <f>IF(G632="Fertilize",GOTO L632,"")</f>
        <v/>
      </c>
      <c r="M632" s="89" t="str">
        <f t="shared" si="184"/>
        <v/>
      </c>
      <c r="N632" s="85" t="str">
        <f>IF(G632="fertilize",GOTO N632,"")</f>
        <v/>
      </c>
      <c r="O632" s="89" t="str">
        <f t="shared" si="185"/>
        <v/>
      </c>
      <c r="P632" s="89" t="str">
        <f t="shared" si="186"/>
        <v/>
      </c>
      <c r="Q632" s="87" t="str">
        <f>IF(G632="compost",GOTO Q632,"")</f>
        <v/>
      </c>
      <c r="R632" s="88" t="str">
        <f>IF(G632="compost",GOTO R632,"")</f>
        <v/>
      </c>
      <c r="S632" s="85" t="str">
        <f>IF(G632="compost",GOTO S632,"")</f>
        <v/>
      </c>
      <c r="T632" s="85" t="str">
        <f>IF(G632="compost",GOTO T632,"")</f>
        <v/>
      </c>
      <c r="U632" s="85" t="str">
        <f>IF(G632="compost",GOTO U632,"")</f>
        <v/>
      </c>
      <c r="V632" s="85" t="str">
        <f>IF(G632="compost",GOTO V632,"")</f>
        <v/>
      </c>
      <c r="W632" s="85" t="str">
        <f>IF(G632="compost",GOTO W632,"")</f>
        <v/>
      </c>
      <c r="X632" s="170" t="str">
        <f>IF(G632="maintenance, garden",GOTO X632,IF(G632="Table",GOTO X632,IF(G632="maintenance, project",GOTO X632,"")))</f>
        <v/>
      </c>
      <c r="Y632" s="85" t="str">
        <f>IF(G632="Maintenance, garden",GOTO Y632,IF(G632="Table",GOTO Y632,IF(G632="maintenance, project",GOTO Y632,"")))</f>
        <v/>
      </c>
    </row>
    <row r="633" spans="1:25" s="85" customFormat="1" ht="19.5" customHeight="1" x14ac:dyDescent="0.25">
      <c r="A633" s="86">
        <v>45400</v>
      </c>
      <c r="B633" s="85" t="s">
        <v>113</v>
      </c>
      <c r="C633" s="85" t="s">
        <v>211</v>
      </c>
      <c r="D633" s="85" t="s">
        <v>113</v>
      </c>
      <c r="E633" s="85" t="s">
        <v>113</v>
      </c>
      <c r="F633" s="85" t="s">
        <v>113</v>
      </c>
      <c r="G633" s="85" t="s">
        <v>113</v>
      </c>
      <c r="H633" s="170" t="e">
        <f>IF(A633="","",IF(G633="maintenance, garden","",IF(G633="maintenance, project","",IF(G633="compost","",GOTO I633))))</f>
        <v>#NAME?</v>
      </c>
      <c r="I633" s="85" t="e">
        <f>IF(A633="","",IF(G633="compost","",GOTO I633))</f>
        <v>#NAME?</v>
      </c>
      <c r="J633" s="87" t="str">
        <f>IF(G633="Harvest",GOTO J633,"")</f>
        <v/>
      </c>
      <c r="K633" s="87" t="str">
        <f>IF(G633="Harvest",GOTO K633,"")</f>
        <v/>
      </c>
      <c r="L633" s="88" t="str">
        <f>IF(G633="Fertilize",GOTO L633,"")</f>
        <v/>
      </c>
      <c r="M633" s="89" t="str">
        <f t="shared" si="184"/>
        <v/>
      </c>
      <c r="N633" s="85" t="str">
        <f>IF(G633="fertilize",GOTO N633,"")</f>
        <v/>
      </c>
      <c r="O633" s="89" t="str">
        <f t="shared" si="185"/>
        <v/>
      </c>
      <c r="P633" s="89" t="str">
        <f t="shared" si="186"/>
        <v/>
      </c>
      <c r="Q633" s="87" t="str">
        <f>IF(G633="compost",GOTO Q633,"")</f>
        <v/>
      </c>
      <c r="R633" s="88" t="str">
        <f>IF(G633="compost",GOTO R633,"")</f>
        <v/>
      </c>
      <c r="S633" s="85" t="str">
        <f>IF(G633="compost",GOTO S633,"")</f>
        <v/>
      </c>
      <c r="T633" s="85" t="str">
        <f>IF(G633="compost",GOTO T633,"")</f>
        <v/>
      </c>
      <c r="U633" s="85" t="str">
        <f>IF(G633="compost",GOTO U633,"")</f>
        <v/>
      </c>
      <c r="V633" s="85" t="str">
        <f>IF(G633="compost",GOTO V633,"")</f>
        <v/>
      </c>
      <c r="W633" s="85" t="str">
        <f>IF(G633="compost",GOTO W633,"")</f>
        <v/>
      </c>
      <c r="X633" s="170" t="str">
        <f>IF(G633="maintenance, garden",GOTO X633,IF(G633="Table",GOTO X633,IF(G633="maintenance, project",GOTO X633,"")))</f>
        <v/>
      </c>
      <c r="Y633" s="85" t="str">
        <f>IF(G633="Maintenance, garden",GOTO Y633,IF(G633="Table",GOTO Y633,IF(G633="maintenance, project",GOTO Y633,"")))</f>
        <v/>
      </c>
    </row>
    <row r="634" spans="1:25" s="85" customFormat="1" ht="19.5" customHeight="1" x14ac:dyDescent="0.25">
      <c r="A634" s="86"/>
      <c r="B634" s="85" t="str">
        <f>IF(A634="","",GOTO B634)</f>
        <v/>
      </c>
      <c r="C634" s="85" t="str">
        <f>IF(A634="","",GOTO C634)</f>
        <v/>
      </c>
      <c r="D634" s="85" t="str">
        <f>IF(A634="","",GOTO D634)</f>
        <v/>
      </c>
      <c r="E634" s="85" t="str">
        <f>IF(A634="","",GOTO E634)</f>
        <v/>
      </c>
      <c r="F634" s="85" t="str">
        <f>IF(A634="","",GOTO F634)</f>
        <v/>
      </c>
      <c r="G634" s="85" t="str">
        <f>IF(A634="","",GOTO G634)</f>
        <v/>
      </c>
      <c r="H634" s="170" t="str">
        <f>IF(A634="","",IF(G634="maintenance, garden","",IF(G634="maintenance, project","",IF(G634="compost","",GOTO I634))))</f>
        <v/>
      </c>
      <c r="I634" s="85" t="str">
        <f>IF(A634="","",IF(G634="compost","",GOTO I634))</f>
        <v/>
      </c>
      <c r="J634" s="87" t="str">
        <f>IF(G634="Harvest",GOTO J634,"")</f>
        <v/>
      </c>
      <c r="K634" s="87" t="str">
        <f>IF(G634="Harvest",GOTO K634,"")</f>
        <v/>
      </c>
      <c r="L634" s="88" t="str">
        <f>IF(G634="Fertilize",GOTO L634,"")</f>
        <v/>
      </c>
      <c r="M634" s="89" t="str">
        <f t="shared" si="172"/>
        <v/>
      </c>
      <c r="N634" s="85" t="str">
        <f>IF(G634="fertilize",GOTO N634,"")</f>
        <v/>
      </c>
      <c r="O634" s="89" t="str">
        <f t="shared" si="183"/>
        <v/>
      </c>
      <c r="P634" s="89" t="str">
        <f t="shared" si="173"/>
        <v/>
      </c>
      <c r="Q634" s="87" t="str">
        <f>IF(G634="compost",GOTO Q634,"")</f>
        <v/>
      </c>
      <c r="R634" s="88" t="str">
        <f>IF(G634="compost",GOTO R634,"")</f>
        <v/>
      </c>
      <c r="S634" s="85" t="str">
        <f>IF(G634="compost",GOTO S634,"")</f>
        <v/>
      </c>
      <c r="T634" s="85" t="str">
        <f>IF(G634="compost",GOTO T634,"")</f>
        <v/>
      </c>
      <c r="U634" s="85" t="str">
        <f>IF(G634="compost",GOTO U634,"")</f>
        <v/>
      </c>
      <c r="V634" s="85" t="str">
        <f>IF(G634="compost",GOTO V634,"")</f>
        <v/>
      </c>
      <c r="W634" s="85" t="str">
        <f>IF(G634="compost",GOTO W634,"")</f>
        <v/>
      </c>
      <c r="X634" s="170" t="str">
        <f>IF(G634="maintenance, garden",GOTO X634,IF(G634="Table",GOTO X634,IF(G634="maintenance, project",GOTO X634,"")))</f>
        <v/>
      </c>
      <c r="Y634" s="85" t="str">
        <f>IF(G634="Maintenance, garden",GOTO Y634,IF(G634="Table",GOTO Y634,IF(G634="maintenance, project",GOTO Y634,"")))</f>
        <v/>
      </c>
    </row>
    <row r="635" spans="1:25" s="85" customFormat="1" ht="19.5" customHeight="1" x14ac:dyDescent="0.25">
      <c r="A635" s="86"/>
      <c r="B635" s="85" t="str">
        <f>IF(A635="","",GOTO B635)</f>
        <v/>
      </c>
      <c r="C635" s="85" t="str">
        <f>IF(A635="","",GOTO C635)</f>
        <v/>
      </c>
      <c r="D635" s="85" t="str">
        <f>IF(A635="","",GOTO D635)</f>
        <v/>
      </c>
      <c r="E635" s="85" t="str">
        <f>IF(A635="","",GOTO E635)</f>
        <v/>
      </c>
      <c r="F635" s="85" t="str">
        <f>IF(A635="","",GOTO F635)</f>
        <v/>
      </c>
      <c r="G635" s="85" t="str">
        <f>IF(A635="","",GOTO G635)</f>
        <v/>
      </c>
      <c r="H635" s="170" t="str">
        <f>IF(A635="","",IF(G635="maintenance, garden","",IF(G635="maintenance, project","",IF(G635="compost","",GOTO I635))))</f>
        <v/>
      </c>
      <c r="I635" s="85" t="str">
        <f>IF(A635="","",IF(G635="compost","",GOTO I635))</f>
        <v/>
      </c>
      <c r="J635" s="87" t="str">
        <f>IF(G635="Harvest",GOTO J635,"")</f>
        <v/>
      </c>
      <c r="K635" s="87" t="str">
        <f>IF(G635="Harvest",GOTO K635,"")</f>
        <v/>
      </c>
      <c r="L635" s="88" t="str">
        <f>IF(G635="Fertilize",GOTO L635,"")</f>
        <v/>
      </c>
      <c r="M635" s="89" t="str">
        <f t="shared" si="172"/>
        <v/>
      </c>
      <c r="N635" s="85" t="str">
        <f>IF(G635="fertilize",GOTO N635,"")</f>
        <v/>
      </c>
      <c r="O635" s="89" t="str">
        <f t="shared" si="183"/>
        <v/>
      </c>
      <c r="P635" s="89" t="str">
        <f t="shared" si="173"/>
        <v/>
      </c>
      <c r="Q635" s="87" t="str">
        <f>IF(G635="compost",GOTO Q635,"")</f>
        <v/>
      </c>
      <c r="R635" s="88" t="str">
        <f>IF(G635="compost",GOTO R635,"")</f>
        <v/>
      </c>
      <c r="S635" s="85" t="str">
        <f>IF(G635="compost",GOTO S635,"")</f>
        <v/>
      </c>
      <c r="T635" s="85" t="str">
        <f>IF(G635="compost",GOTO T635,"")</f>
        <v/>
      </c>
      <c r="U635" s="85" t="str">
        <f>IF(G635="compost",GOTO U635,"")</f>
        <v/>
      </c>
      <c r="V635" s="85" t="str">
        <f>IF(G635="compost",GOTO V635,"")</f>
        <v/>
      </c>
      <c r="W635" s="85" t="str">
        <f>IF(G635="compost",GOTO W635,"")</f>
        <v/>
      </c>
      <c r="X635" s="170" t="str">
        <f>IF(G635="maintenance, garden",GOTO X635,IF(G635="Table",GOTO X635,IF(G635="maintenance, project",GOTO X635,"")))</f>
        <v/>
      </c>
      <c r="Y635" s="85" t="str">
        <f>IF(G635="Maintenance, garden",GOTO Y635,IF(G635="Table",GOTO Y635,IF(G635="maintenance, project",GOTO Y635,"")))</f>
        <v/>
      </c>
    </row>
    <row r="636" spans="1:25" s="85" customFormat="1" ht="19.5" customHeight="1" x14ac:dyDescent="0.25">
      <c r="A636" s="86"/>
      <c r="B636" s="85" t="str">
        <f>IF(A636="","",GOTO B636)</f>
        <v/>
      </c>
      <c r="C636" s="85" t="str">
        <f>IF(A636="","",GOTO C636)</f>
        <v/>
      </c>
      <c r="D636" s="85" t="str">
        <f>IF(A636="","",GOTO D636)</f>
        <v/>
      </c>
      <c r="E636" s="85" t="str">
        <f>IF(A636="","",GOTO E636)</f>
        <v/>
      </c>
      <c r="F636" s="85" t="str">
        <f>IF(A636="","",GOTO F636)</f>
        <v/>
      </c>
      <c r="G636" s="85" t="str">
        <f>IF(A636="","",GOTO G636)</f>
        <v/>
      </c>
      <c r="H636" s="170" t="str">
        <f>IF(A636="","",IF(G636="maintenance, garden","",IF(G636="maintenance, project","",IF(G636="compost","",GOTO I636))))</f>
        <v/>
      </c>
      <c r="I636" s="85" t="str">
        <f>IF(A636="","",IF(G636="compost","",GOTO I636))</f>
        <v/>
      </c>
      <c r="J636" s="87" t="str">
        <f>IF(G636="Harvest",GOTO J636,"")</f>
        <v/>
      </c>
      <c r="K636" s="87" t="str">
        <f>IF(G636="Harvest",GOTO K636,"")</f>
        <v/>
      </c>
      <c r="L636" s="88" t="str">
        <f>IF(G636="Fertilize",GOTO L636,"")</f>
        <v/>
      </c>
      <c r="M636" s="89" t="str">
        <f t="shared" si="172"/>
        <v/>
      </c>
      <c r="N636" s="85" t="str">
        <f>IF(G636="fertilize",GOTO N636,"")</f>
        <v/>
      </c>
      <c r="O636" s="89" t="str">
        <f t="shared" si="183"/>
        <v/>
      </c>
      <c r="P636" s="89" t="str">
        <f t="shared" si="173"/>
        <v/>
      </c>
      <c r="Q636" s="87" t="str">
        <f>IF(G636="compost",GOTO Q636,"")</f>
        <v/>
      </c>
      <c r="R636" s="88" t="str">
        <f>IF(G636="compost",GOTO R636,"")</f>
        <v/>
      </c>
      <c r="S636" s="85" t="str">
        <f>IF(G636="compost",GOTO S636,"")</f>
        <v/>
      </c>
      <c r="T636" s="85" t="str">
        <f>IF(G636="compost",GOTO T636,"")</f>
        <v/>
      </c>
      <c r="U636" s="85" t="str">
        <f>IF(G636="compost",GOTO U636,"")</f>
        <v/>
      </c>
      <c r="V636" s="85" t="str">
        <f>IF(G636="compost",GOTO V636,"")</f>
        <v/>
      </c>
      <c r="W636" s="85" t="str">
        <f>IF(G636="compost",GOTO W636,"")</f>
        <v/>
      </c>
      <c r="X636" s="170" t="str">
        <f>IF(G636="maintenance, garden",GOTO X636,IF(G636="Table",GOTO X636,IF(G636="maintenance, project",GOTO X636,"")))</f>
        <v/>
      </c>
      <c r="Y636" s="85" t="str">
        <f>IF(G636="Maintenance, garden",GOTO Y636,IF(G636="Table",GOTO Y636,IF(G636="maintenance, project",GOTO Y636,"")))</f>
        <v/>
      </c>
    </row>
    <row r="637" spans="1:25" s="85" customFormat="1" ht="19.5" customHeight="1" x14ac:dyDescent="0.25">
      <c r="A637" s="86"/>
      <c r="B637" s="85" t="str">
        <f>IF(A637="","",GOTO B637)</f>
        <v/>
      </c>
      <c r="C637" s="85" t="str">
        <f>IF(A637="","",GOTO C637)</f>
        <v/>
      </c>
      <c r="D637" s="85" t="str">
        <f>IF(A637="","",GOTO D637)</f>
        <v/>
      </c>
      <c r="E637" s="85" t="str">
        <f>IF(A637="","",GOTO E637)</f>
        <v/>
      </c>
      <c r="F637" s="85" t="str">
        <f>IF(A637="","",GOTO F637)</f>
        <v/>
      </c>
      <c r="G637" s="85" t="str">
        <f>IF(A637="","",GOTO G637)</f>
        <v/>
      </c>
      <c r="H637" s="170" t="str">
        <f>IF(A637="","",IF(G637="maintenance, garden","",IF(G637="maintenance, project","",IF(G637="compost","",GOTO I637))))</f>
        <v/>
      </c>
      <c r="I637" s="85" t="str">
        <f>IF(A637="","",IF(G637="compost","",GOTO I637))</f>
        <v/>
      </c>
      <c r="J637" s="87" t="str">
        <f>IF(G637="Harvest",GOTO J637,"")</f>
        <v/>
      </c>
      <c r="K637" s="87" t="str">
        <f>IF(G637="Harvest",GOTO K637,"")</f>
        <v/>
      </c>
      <c r="L637" s="88" t="str">
        <f>IF(G637="Fertilize",GOTO L637,"")</f>
        <v/>
      </c>
      <c r="M637" s="89" t="str">
        <f t="shared" si="172"/>
        <v/>
      </c>
      <c r="N637" s="85" t="str">
        <f>IF(G637="fertilize",GOTO N637,"")</f>
        <v/>
      </c>
      <c r="O637" s="89" t="str">
        <f t="shared" si="183"/>
        <v/>
      </c>
      <c r="P637" s="89" t="str">
        <f t="shared" si="173"/>
        <v/>
      </c>
      <c r="Q637" s="87" t="str">
        <f>IF(G637="compost",GOTO Q637,"")</f>
        <v/>
      </c>
      <c r="R637" s="88" t="str">
        <f>IF(G637="compost",GOTO R637,"")</f>
        <v/>
      </c>
      <c r="S637" s="85" t="str">
        <f>IF(G637="compost",GOTO S637,"")</f>
        <v/>
      </c>
      <c r="T637" s="85" t="str">
        <f>IF(G637="compost",GOTO T637,"")</f>
        <v/>
      </c>
      <c r="U637" s="85" t="str">
        <f>IF(G637="compost",GOTO U637,"")</f>
        <v/>
      </c>
      <c r="V637" s="85" t="str">
        <f>IF(G637="compost",GOTO V637,"")</f>
        <v/>
      </c>
      <c r="W637" s="85" t="str">
        <f>IF(G637="compost",GOTO W637,"")</f>
        <v/>
      </c>
      <c r="X637" s="170" t="str">
        <f>IF(G637="maintenance, garden",GOTO X637,IF(G637="Table",GOTO X637,IF(G637="maintenance, project",GOTO X637,"")))</f>
        <v/>
      </c>
      <c r="Y637" s="85" t="str">
        <f>IF(G637="Maintenance, garden",GOTO Y637,IF(G637="Table",GOTO Y637,IF(G637="maintenance, project",GOTO Y637,"")))</f>
        <v/>
      </c>
    </row>
    <row r="638" spans="1:25" s="85" customFormat="1" ht="19.5" customHeight="1" x14ac:dyDescent="0.25">
      <c r="A638" s="86"/>
      <c r="B638" s="85" t="str">
        <f>IF(A638="","",GOTO B638)</f>
        <v/>
      </c>
      <c r="C638" s="85" t="str">
        <f>IF(A638="","",GOTO C638)</f>
        <v/>
      </c>
      <c r="D638" s="85" t="str">
        <f>IF(A638="","",GOTO D638)</f>
        <v/>
      </c>
      <c r="E638" s="85" t="str">
        <f>IF(A638="","",GOTO E638)</f>
        <v/>
      </c>
      <c r="F638" s="85" t="str">
        <f>IF(A638="","",GOTO F638)</f>
        <v/>
      </c>
      <c r="G638" s="85" t="str">
        <f>IF(A638="","",GOTO G638)</f>
        <v/>
      </c>
      <c r="H638" s="170" t="str">
        <f>IF(A638="","",IF(G638="maintenance, garden","",IF(G638="maintenance, project","",IF(G638="compost","",GOTO I638))))</f>
        <v/>
      </c>
      <c r="I638" s="85" t="str">
        <f>IF(A638="","",IF(G638="compost","",GOTO I638))</f>
        <v/>
      </c>
      <c r="J638" s="87" t="str">
        <f>IF(G638="Harvest",GOTO J638,"")</f>
        <v/>
      </c>
      <c r="K638" s="87" t="str">
        <f>IF(G638="Harvest",GOTO K638,"")</f>
        <v/>
      </c>
      <c r="L638" s="88" t="str">
        <f>IF(G638="Fertilize",GOTO L638,"")</f>
        <v/>
      </c>
      <c r="M638" s="89" t="str">
        <f t="shared" si="172"/>
        <v/>
      </c>
      <c r="N638" s="85" t="str">
        <f>IF(G638="fertilize",GOTO N638,"")</f>
        <v/>
      </c>
      <c r="O638" s="89" t="str">
        <f t="shared" si="183"/>
        <v/>
      </c>
      <c r="P638" s="89" t="str">
        <f t="shared" si="173"/>
        <v/>
      </c>
      <c r="Q638" s="87" t="str">
        <f>IF(G638="compost",GOTO Q638,"")</f>
        <v/>
      </c>
      <c r="R638" s="88" t="str">
        <f>IF(G638="compost",GOTO R638,"")</f>
        <v/>
      </c>
      <c r="S638" s="85" t="str">
        <f>IF(G638="compost",GOTO S638,"")</f>
        <v/>
      </c>
      <c r="T638" s="85" t="str">
        <f>IF(G638="compost",GOTO T638,"")</f>
        <v/>
      </c>
      <c r="U638" s="85" t="str">
        <f>IF(G638="compost",GOTO U638,"")</f>
        <v/>
      </c>
      <c r="V638" s="85" t="str">
        <f>IF(G638="compost",GOTO V638,"")</f>
        <v/>
      </c>
      <c r="W638" s="85" t="str">
        <f>IF(G638="compost",GOTO W638,"")</f>
        <v/>
      </c>
      <c r="X638" s="170" t="str">
        <f>IF(G638="maintenance, garden",GOTO X638,IF(G638="Table",GOTO X638,IF(G638="maintenance, project",GOTO X638,"")))</f>
        <v/>
      </c>
      <c r="Y638" s="85" t="str">
        <f>IF(G638="Maintenance, garden",GOTO Y638,IF(G638="Table",GOTO Y638,IF(G638="maintenance, project",GOTO Y638,"")))</f>
        <v/>
      </c>
    </row>
    <row r="639" spans="1:25" s="85" customFormat="1" ht="19.5" customHeight="1" x14ac:dyDescent="0.25">
      <c r="A639" s="86"/>
      <c r="B639" s="85" t="str">
        <f>IF(A639="","",GOTO B639)</f>
        <v/>
      </c>
      <c r="C639" s="85" t="str">
        <f>IF(A639="","",GOTO C639)</f>
        <v/>
      </c>
      <c r="D639" s="85" t="str">
        <f>IF(A639="","",GOTO D639)</f>
        <v/>
      </c>
      <c r="E639" s="85" t="str">
        <f>IF(A639="","",GOTO E639)</f>
        <v/>
      </c>
      <c r="F639" s="85" t="str">
        <f>IF(A639="","",GOTO F639)</f>
        <v/>
      </c>
      <c r="G639" s="85" t="str">
        <f>IF(A639="","",GOTO G639)</f>
        <v/>
      </c>
      <c r="H639" s="170" t="str">
        <f>IF(A639="","",IF(G639="maintenance, garden","",IF(G639="maintenance, project","",IF(G639="compost","",GOTO I639))))</f>
        <v/>
      </c>
      <c r="I639" s="85" t="str">
        <f>IF(A639="","",IF(G639="compost","",GOTO I639))</f>
        <v/>
      </c>
      <c r="J639" s="87" t="str">
        <f>IF(G639="Harvest",GOTO J639,"")</f>
        <v/>
      </c>
      <c r="K639" s="87" t="str">
        <f>IF(G639="Harvest",GOTO K639,"")</f>
        <v/>
      </c>
      <c r="L639" s="88" t="str">
        <f>IF(G639="Fertilize",GOTO L639,"")</f>
        <v/>
      </c>
      <c r="M639" s="89" t="str">
        <f t="shared" si="172"/>
        <v/>
      </c>
      <c r="N639" s="85" t="str">
        <f>IF(G639="fertilize",GOTO N639,"")</f>
        <v/>
      </c>
      <c r="O639" s="89" t="str">
        <f t="shared" si="183"/>
        <v/>
      </c>
      <c r="P639" s="89" t="str">
        <f t="shared" si="173"/>
        <v/>
      </c>
      <c r="Q639" s="87" t="str">
        <f>IF(G639="compost",GOTO Q639,"")</f>
        <v/>
      </c>
      <c r="R639" s="88" t="str">
        <f>IF(G639="compost",GOTO R639,"")</f>
        <v/>
      </c>
      <c r="S639" s="85" t="str">
        <f>IF(G639="compost",GOTO S639,"")</f>
        <v/>
      </c>
      <c r="T639" s="85" t="str">
        <f>IF(G639="compost",GOTO T639,"")</f>
        <v/>
      </c>
      <c r="U639" s="85" t="str">
        <f>IF(G639="compost",GOTO U639,"")</f>
        <v/>
      </c>
      <c r="V639" s="85" t="str">
        <f>IF(G639="compost",GOTO V639,"")</f>
        <v/>
      </c>
      <c r="W639" s="85" t="str">
        <f>IF(G639="compost",GOTO W639,"")</f>
        <v/>
      </c>
      <c r="X639" s="170" t="str">
        <f>IF(G639="maintenance, garden",GOTO X639,IF(G639="Table",GOTO X639,IF(G639="maintenance, project",GOTO X639,"")))</f>
        <v/>
      </c>
      <c r="Y639" s="85" t="str">
        <f>IF(G639="Maintenance, garden",GOTO Y639,IF(G639="Table",GOTO Y639,IF(G639="maintenance, project",GOTO Y639,"")))</f>
        <v/>
      </c>
    </row>
    <row r="640" spans="1:25" s="85" customFormat="1" ht="19.5" customHeight="1" x14ac:dyDescent="0.25">
      <c r="A640" s="86"/>
      <c r="B640" s="85" t="str">
        <f>IF(A640="","",GOTO B640)</f>
        <v/>
      </c>
      <c r="C640" s="85" t="str">
        <f>IF(A640="","",GOTO C640)</f>
        <v/>
      </c>
      <c r="D640" s="85" t="str">
        <f>IF(A640="","",GOTO D640)</f>
        <v/>
      </c>
      <c r="E640" s="85" t="str">
        <f>IF(A640="","",GOTO E640)</f>
        <v/>
      </c>
      <c r="F640" s="85" t="str">
        <f>IF(A640="","",GOTO F640)</f>
        <v/>
      </c>
      <c r="G640" s="85" t="str">
        <f>IF(A640="","",GOTO G640)</f>
        <v/>
      </c>
      <c r="H640" s="170" t="str">
        <f>IF(A640="","",IF(G640="maintenance, garden","",IF(G640="maintenance, project","",IF(G640="compost","",GOTO I640))))</f>
        <v/>
      </c>
      <c r="I640" s="85" t="str">
        <f>IF(A640="","",IF(G640="compost","",GOTO I640))</f>
        <v/>
      </c>
      <c r="J640" s="87" t="str">
        <f>IF(G640="Harvest",GOTO J640,"")</f>
        <v/>
      </c>
      <c r="K640" s="87" t="str">
        <f>IF(G640="Harvest",GOTO K640,"")</f>
        <v/>
      </c>
      <c r="L640" s="88" t="str">
        <f>IF(G640="Fertilize",GOTO L640,"")</f>
        <v/>
      </c>
      <c r="M640" s="89" t="str">
        <f t="shared" si="172"/>
        <v/>
      </c>
      <c r="N640" s="85" t="str">
        <f>IF(G640="fertilize",GOTO N640,"")</f>
        <v/>
      </c>
      <c r="O640" s="89" t="str">
        <f t="shared" si="183"/>
        <v/>
      </c>
      <c r="P640" s="89" t="str">
        <f t="shared" si="173"/>
        <v/>
      </c>
      <c r="Q640" s="87" t="str">
        <f>IF(G640="compost",GOTO Q640,"")</f>
        <v/>
      </c>
      <c r="R640" s="88" t="str">
        <f>IF(G640="compost",GOTO R640,"")</f>
        <v/>
      </c>
      <c r="S640" s="85" t="str">
        <f>IF(G640="compost",GOTO S640,"")</f>
        <v/>
      </c>
      <c r="T640" s="85" t="str">
        <f>IF(G640="compost",GOTO T640,"")</f>
        <v/>
      </c>
      <c r="U640" s="85" t="str">
        <f>IF(G640="compost",GOTO U640,"")</f>
        <v/>
      </c>
      <c r="V640" s="85" t="str">
        <f>IF(G640="compost",GOTO V640,"")</f>
        <v/>
      </c>
      <c r="W640" s="85" t="str">
        <f>IF(G640="compost",GOTO W640,"")</f>
        <v/>
      </c>
      <c r="X640" s="170" t="str">
        <f>IF(G640="maintenance, garden",GOTO X640,IF(G640="Table",GOTO X640,IF(G640="maintenance, project",GOTO X640,"")))</f>
        <v/>
      </c>
      <c r="Y640" s="85" t="str">
        <f>IF(G640="Maintenance, garden",GOTO Y640,IF(G640="Table",GOTO Y640,IF(G640="maintenance, project",GOTO Y640,"")))</f>
        <v/>
      </c>
    </row>
    <row r="641" spans="1:25" s="85" customFormat="1" ht="19.5" customHeight="1" x14ac:dyDescent="0.25">
      <c r="A641" s="86"/>
      <c r="B641" s="85" t="str">
        <f>IF(A641="","",GOTO B641)</f>
        <v/>
      </c>
      <c r="C641" s="85" t="str">
        <f>IF(A641="","",GOTO C641)</f>
        <v/>
      </c>
      <c r="D641" s="85" t="str">
        <f>IF(A641="","",GOTO D641)</f>
        <v/>
      </c>
      <c r="E641" s="85" t="str">
        <f>IF(A641="","",GOTO E641)</f>
        <v/>
      </c>
      <c r="F641" s="85" t="str">
        <f>IF(A641="","",GOTO F641)</f>
        <v/>
      </c>
      <c r="G641" s="85" t="str">
        <f>IF(A641="","",GOTO G641)</f>
        <v/>
      </c>
      <c r="H641" s="170" t="str">
        <f>IF(A641="","",IF(G641="maintenance, garden","",IF(G641="maintenance, project","",IF(G641="compost","",GOTO I641))))</f>
        <v/>
      </c>
      <c r="I641" s="85" t="str">
        <f>IF(A641="","",IF(G641="compost","",GOTO I641))</f>
        <v/>
      </c>
      <c r="J641" s="87" t="str">
        <f>IF(G641="Harvest",GOTO J641,"")</f>
        <v/>
      </c>
      <c r="K641" s="87" t="str">
        <f>IF(G641="Harvest",GOTO K641,"")</f>
        <v/>
      </c>
      <c r="L641" s="88" t="str">
        <f>IF(G641="Fertilize",GOTO L641,"")</f>
        <v/>
      </c>
      <c r="M641" s="89" t="str">
        <f t="shared" si="172"/>
        <v/>
      </c>
      <c r="N641" s="85" t="str">
        <f>IF(G641="fertilize",GOTO N641,"")</f>
        <v/>
      </c>
      <c r="O641" s="89" t="str">
        <f t="shared" si="183"/>
        <v/>
      </c>
      <c r="P641" s="89" t="str">
        <f t="shared" si="173"/>
        <v/>
      </c>
      <c r="Q641" s="87" t="str">
        <f>IF(G641="compost",GOTO Q641,"")</f>
        <v/>
      </c>
      <c r="R641" s="88" t="str">
        <f>IF(G641="compost",GOTO R641,"")</f>
        <v/>
      </c>
      <c r="S641" s="85" t="str">
        <f>IF(G641="compost",GOTO S641,"")</f>
        <v/>
      </c>
      <c r="T641" s="85" t="str">
        <f>IF(G641="compost",GOTO T641,"")</f>
        <v/>
      </c>
      <c r="U641" s="85" t="str">
        <f>IF(G641="compost",GOTO U641,"")</f>
        <v/>
      </c>
      <c r="V641" s="85" t="str">
        <f>IF(G641="compost",GOTO V641,"")</f>
        <v/>
      </c>
      <c r="W641" s="85" t="str">
        <f>IF(G641="compost",GOTO W641,"")</f>
        <v/>
      </c>
      <c r="X641" s="170" t="str">
        <f>IF(G641="maintenance, garden",GOTO X641,IF(G641="Table",GOTO X641,IF(G641="maintenance, project",GOTO X641,"")))</f>
        <v/>
      </c>
      <c r="Y641" s="85" t="str">
        <f>IF(G641="Maintenance, garden",GOTO Y641,IF(G641="Table",GOTO Y641,IF(G641="maintenance, project",GOTO Y641,"")))</f>
        <v/>
      </c>
    </row>
    <row r="642" spans="1:25" s="85" customFormat="1" ht="19.5" customHeight="1" x14ac:dyDescent="0.25">
      <c r="A642" s="86"/>
      <c r="B642" s="85" t="str">
        <f>IF(A642="","",GOTO B642)</f>
        <v/>
      </c>
      <c r="C642" s="85" t="str">
        <f>IF(A642="","",GOTO C642)</f>
        <v/>
      </c>
      <c r="D642" s="85" t="str">
        <f>IF(A642="","",GOTO D642)</f>
        <v/>
      </c>
      <c r="E642" s="85" t="str">
        <f>IF(A642="","",GOTO E642)</f>
        <v/>
      </c>
      <c r="F642" s="85" t="str">
        <f>IF(A642="","",GOTO F642)</f>
        <v/>
      </c>
      <c r="G642" s="85" t="str">
        <f>IF(A642="","",GOTO G642)</f>
        <v/>
      </c>
      <c r="H642" s="170" t="str">
        <f>IF(A642="","",IF(G642="maintenance, garden","",IF(G642="maintenance, project","",IF(G642="compost","",GOTO I642))))</f>
        <v/>
      </c>
      <c r="I642" s="85" t="str">
        <f>IF(A642="","",IF(G642="compost","",GOTO I642))</f>
        <v/>
      </c>
      <c r="J642" s="87" t="str">
        <f>IF(G642="Harvest",GOTO J642,"")</f>
        <v/>
      </c>
      <c r="K642" s="87" t="str">
        <f>IF(G642="Harvest",GOTO K642,"")</f>
        <v/>
      </c>
      <c r="L642" s="88" t="str">
        <f>IF(G642="Fertilize",GOTO L642,"")</f>
        <v/>
      </c>
      <c r="M642" s="89" t="str">
        <f t="shared" si="172"/>
        <v/>
      </c>
      <c r="N642" s="85" t="str">
        <f>IF(G642="fertilize",GOTO N642,"")</f>
        <v/>
      </c>
      <c r="O642" s="89" t="str">
        <f t="shared" si="183"/>
        <v/>
      </c>
      <c r="P642" s="89" t="str">
        <f t="shared" si="173"/>
        <v/>
      </c>
      <c r="Q642" s="87" t="str">
        <f>IF(G642="compost",GOTO Q642,"")</f>
        <v/>
      </c>
      <c r="R642" s="88" t="str">
        <f>IF(G642="compost",GOTO R642,"")</f>
        <v/>
      </c>
      <c r="S642" s="85" t="str">
        <f>IF(G642="compost",GOTO S642,"")</f>
        <v/>
      </c>
      <c r="T642" s="85" t="str">
        <f>IF(G642="compost",GOTO T642,"")</f>
        <v/>
      </c>
      <c r="U642" s="85" t="str">
        <f>IF(G642="compost",GOTO U642,"")</f>
        <v/>
      </c>
      <c r="V642" s="85" t="str">
        <f>IF(G642="compost",GOTO V642,"")</f>
        <v/>
      </c>
      <c r="W642" s="85" t="str">
        <f>IF(G642="compost",GOTO W642,"")</f>
        <v/>
      </c>
      <c r="X642" s="170" t="str">
        <f>IF(G642="maintenance, garden",GOTO X642,IF(G642="Table",GOTO X642,IF(G642="maintenance, project",GOTO X642,"")))</f>
        <v/>
      </c>
      <c r="Y642" s="85" t="str">
        <f>IF(G642="Maintenance, garden",GOTO Y642,IF(G642="Table",GOTO Y642,IF(G642="maintenance, project",GOTO Y642,"")))</f>
        <v/>
      </c>
    </row>
    <row r="643" spans="1:25" s="85" customFormat="1" ht="19.5" customHeight="1" x14ac:dyDescent="0.25">
      <c r="A643" s="86"/>
      <c r="B643" s="85" t="str">
        <f>IF(A643="","",GOTO B643)</f>
        <v/>
      </c>
      <c r="C643" s="85" t="str">
        <f>IF(A643="","",GOTO C643)</f>
        <v/>
      </c>
      <c r="D643" s="85" t="str">
        <f>IF(A643="","",GOTO D643)</f>
        <v/>
      </c>
      <c r="E643" s="85" t="str">
        <f>IF(A643="","",GOTO E643)</f>
        <v/>
      </c>
      <c r="F643" s="85" t="str">
        <f>IF(A643="","",GOTO F643)</f>
        <v/>
      </c>
      <c r="G643" s="85" t="str">
        <f>IF(A643="","",GOTO G643)</f>
        <v/>
      </c>
      <c r="H643" s="170" t="str">
        <f>IF(A643="","",IF(G643="maintenance, garden","",IF(G643="maintenance, project","",IF(G643="compost","",GOTO I643))))</f>
        <v/>
      </c>
      <c r="I643" s="85" t="str">
        <f>IF(A643="","",IF(G643="compost","",GOTO I643))</f>
        <v/>
      </c>
      <c r="J643" s="87" t="str">
        <f>IF(G643="Harvest",GOTO J643,"")</f>
        <v/>
      </c>
      <c r="K643" s="87" t="str">
        <f>IF(G643="Harvest",GOTO K643,"")</f>
        <v/>
      </c>
      <c r="L643" s="88" t="str">
        <f>IF(G643="Fertilize",GOTO L643,"")</f>
        <v/>
      </c>
      <c r="M643" s="89" t="str">
        <f t="shared" si="172"/>
        <v/>
      </c>
      <c r="N643" s="85" t="str">
        <f>IF(G643="fertilize",GOTO N643,"")</f>
        <v/>
      </c>
      <c r="O643" s="89" t="str">
        <f t="shared" si="183"/>
        <v/>
      </c>
      <c r="P643" s="89" t="str">
        <f t="shared" si="173"/>
        <v/>
      </c>
      <c r="Q643" s="87" t="str">
        <f>IF(G643="compost",GOTO Q643,"")</f>
        <v/>
      </c>
      <c r="R643" s="88" t="str">
        <f>IF(G643="compost",GOTO R643,"")</f>
        <v/>
      </c>
      <c r="S643" s="85" t="str">
        <f>IF(G643="compost",GOTO S643,"")</f>
        <v/>
      </c>
      <c r="T643" s="85" t="str">
        <f>IF(G643="compost",GOTO T643,"")</f>
        <v/>
      </c>
      <c r="U643" s="85" t="str">
        <f>IF(G643="compost",GOTO U643,"")</f>
        <v/>
      </c>
      <c r="V643" s="85" t="str">
        <f>IF(G643="compost",GOTO V643,"")</f>
        <v/>
      </c>
      <c r="W643" s="85" t="str">
        <f>IF(G643="compost",GOTO W643,"")</f>
        <v/>
      </c>
      <c r="X643" s="170" t="str">
        <f>IF(G643="maintenance, garden",GOTO X643,IF(G643="Table",GOTO X643,IF(G643="maintenance, project",GOTO X643,"")))</f>
        <v/>
      </c>
      <c r="Y643" s="85" t="str">
        <f>IF(G643="Maintenance, garden",GOTO Y643,IF(G643="Table",GOTO Y643,IF(G643="maintenance, project",GOTO Y643,"")))</f>
        <v/>
      </c>
    </row>
    <row r="644" spans="1:25" s="85" customFormat="1" ht="19.5" customHeight="1" x14ac:dyDescent="0.25">
      <c r="A644" s="86"/>
      <c r="B644" s="85" t="str">
        <f>IF(A644="","",GOTO B644)</f>
        <v/>
      </c>
      <c r="C644" s="85" t="str">
        <f>IF(A644="","",GOTO C644)</f>
        <v/>
      </c>
      <c r="D644" s="85" t="str">
        <f>IF(A644="","",GOTO D644)</f>
        <v/>
      </c>
      <c r="E644" s="85" t="str">
        <f>IF(A644="","",GOTO E644)</f>
        <v/>
      </c>
      <c r="F644" s="85" t="str">
        <f>IF(A644="","",GOTO F644)</f>
        <v/>
      </c>
      <c r="G644" s="85" t="str">
        <f>IF(A644="","",GOTO G644)</f>
        <v/>
      </c>
      <c r="H644" s="170" t="str">
        <f>IF(A644="","",IF(G644="maintenance, garden","",IF(G644="maintenance, project","",IF(G644="compost","",GOTO I644))))</f>
        <v/>
      </c>
      <c r="I644" s="85" t="str">
        <f>IF(A644="","",IF(G644="compost","",GOTO I644))</f>
        <v/>
      </c>
      <c r="J644" s="87" t="str">
        <f>IF(G644="Harvest",GOTO J644,"")</f>
        <v/>
      </c>
      <c r="K644" s="87" t="str">
        <f>IF(G644="Harvest",GOTO K644,"")</f>
        <v/>
      </c>
      <c r="L644" s="88" t="str">
        <f>IF(G644="Fertilize",GOTO L644,"")</f>
        <v/>
      </c>
      <c r="M644" s="89" t="str">
        <f t="shared" si="172"/>
        <v/>
      </c>
      <c r="N644" s="85" t="str">
        <f>IF(G644="fertilize",GOTO N644,"")</f>
        <v/>
      </c>
      <c r="O644" s="89" t="str">
        <f t="shared" si="183"/>
        <v/>
      </c>
      <c r="P644" s="89" t="str">
        <f t="shared" si="173"/>
        <v/>
      </c>
      <c r="Q644" s="87" t="str">
        <f>IF(G644="compost",GOTO Q644,"")</f>
        <v/>
      </c>
      <c r="R644" s="88" t="str">
        <f>IF(G644="compost",GOTO R644,"")</f>
        <v/>
      </c>
      <c r="S644" s="85" t="str">
        <f>IF(G644="compost",GOTO S644,"")</f>
        <v/>
      </c>
      <c r="T644" s="85" t="str">
        <f>IF(G644="compost",GOTO T644,"")</f>
        <v/>
      </c>
      <c r="U644" s="85" t="str">
        <f>IF(G644="compost",GOTO U644,"")</f>
        <v/>
      </c>
      <c r="V644" s="85" t="str">
        <f>IF(G644="compost",GOTO V644,"")</f>
        <v/>
      </c>
      <c r="W644" s="85" t="str">
        <f>IF(G644="compost",GOTO W644,"")</f>
        <v/>
      </c>
      <c r="X644" s="170" t="str">
        <f>IF(G644="maintenance, garden",GOTO X644,IF(G644="Table",GOTO X644,IF(G644="maintenance, project",GOTO X644,"")))</f>
        <v/>
      </c>
      <c r="Y644" s="85" t="str">
        <f>IF(G644="Maintenance, garden",GOTO Y644,IF(G644="Table",GOTO Y644,IF(G644="maintenance, project",GOTO Y644,"")))</f>
        <v/>
      </c>
    </row>
    <row r="645" spans="1:25" s="85" customFormat="1" ht="19.5" customHeight="1" x14ac:dyDescent="0.25">
      <c r="A645" s="86"/>
      <c r="B645" s="85" t="str">
        <f>IF(A645="","",GOTO B645)</f>
        <v/>
      </c>
      <c r="C645" s="85" t="str">
        <f>IF(A645="","",GOTO C645)</f>
        <v/>
      </c>
      <c r="D645" s="85" t="str">
        <f>IF(A645="","",GOTO D645)</f>
        <v/>
      </c>
      <c r="E645" s="85" t="str">
        <f>IF(A645="","",GOTO E645)</f>
        <v/>
      </c>
      <c r="F645" s="85" t="str">
        <f>IF(A645="","",GOTO F645)</f>
        <v/>
      </c>
      <c r="G645" s="85" t="str">
        <f>IF(A645="","",GOTO G645)</f>
        <v/>
      </c>
      <c r="H645" s="170" t="str">
        <f>IF(A645="","",IF(G645="maintenance, garden","",IF(G645="maintenance, project","",IF(G645="compost","",GOTO I645))))</f>
        <v/>
      </c>
      <c r="I645" s="85" t="str">
        <f>IF(A645="","",IF(G645="compost","",GOTO I645))</f>
        <v/>
      </c>
      <c r="J645" s="87" t="str">
        <f>IF(G645="Harvest",GOTO J645,"")</f>
        <v/>
      </c>
      <c r="K645" s="87" t="str">
        <f>IF(G645="Harvest",GOTO K645,"")</f>
        <v/>
      </c>
      <c r="L645" s="88" t="str">
        <f>IF(G645="Fertilize",GOTO L645,"")</f>
        <v/>
      </c>
      <c r="M645" s="89" t="str">
        <f t="shared" si="172"/>
        <v/>
      </c>
      <c r="N645" s="85" t="str">
        <f>IF(G645="fertilize",GOTO N645,"")</f>
        <v/>
      </c>
      <c r="O645" s="89" t="str">
        <f t="shared" si="183"/>
        <v/>
      </c>
      <c r="P645" s="89" t="str">
        <f t="shared" si="173"/>
        <v/>
      </c>
      <c r="Q645" s="87" t="str">
        <f>IF(G645="compost",GOTO Q645,"")</f>
        <v/>
      </c>
      <c r="R645" s="88" t="str">
        <f>IF(G645="compost",GOTO R645,"")</f>
        <v/>
      </c>
      <c r="S645" s="85" t="str">
        <f>IF(G645="compost",GOTO S645,"")</f>
        <v/>
      </c>
      <c r="T645" s="85" t="str">
        <f>IF(G645="compost",GOTO T645,"")</f>
        <v/>
      </c>
      <c r="U645" s="85" t="str">
        <f>IF(G645="compost",GOTO U645,"")</f>
        <v/>
      </c>
      <c r="V645" s="85" t="str">
        <f>IF(G645="compost",GOTO V645,"")</f>
        <v/>
      </c>
      <c r="W645" s="85" t="str">
        <f>IF(G645="compost",GOTO W645,"")</f>
        <v/>
      </c>
      <c r="X645" s="170" t="str">
        <f>IF(G645="maintenance, garden",GOTO X645,IF(G645="Table",GOTO X645,IF(G645="maintenance, project",GOTO X645,"")))</f>
        <v/>
      </c>
      <c r="Y645" s="85" t="str">
        <f>IF(G645="Maintenance, garden",GOTO Y645,IF(G645="Table",GOTO Y645,IF(G645="maintenance, project",GOTO Y645,"")))</f>
        <v/>
      </c>
    </row>
    <row r="646" spans="1:25" s="85" customFormat="1" ht="19.5" customHeight="1" x14ac:dyDescent="0.25">
      <c r="A646" s="86"/>
      <c r="B646" s="85" t="str">
        <f>IF(A646="","",GOTO B646)</f>
        <v/>
      </c>
      <c r="C646" s="85" t="str">
        <f>IF(A646="","",GOTO C646)</f>
        <v/>
      </c>
      <c r="D646" s="85" t="str">
        <f>IF(A646="","",GOTO D646)</f>
        <v/>
      </c>
      <c r="E646" s="85" t="str">
        <f>IF(A646="","",GOTO E646)</f>
        <v/>
      </c>
      <c r="F646" s="85" t="str">
        <f>IF(A646="","",GOTO F646)</f>
        <v/>
      </c>
      <c r="G646" s="85" t="str">
        <f>IF(A646="","",GOTO G646)</f>
        <v/>
      </c>
      <c r="H646" s="170" t="str">
        <f>IF(A646="","",IF(G646="maintenance, garden","",IF(G646="maintenance, project","",IF(G646="compost","",GOTO I646))))</f>
        <v/>
      </c>
      <c r="I646" s="85" t="str">
        <f>IF(A646="","",IF(G646="compost","",GOTO I646))</f>
        <v/>
      </c>
      <c r="J646" s="87" t="str">
        <f>IF(G646="Harvest",GOTO J646,"")</f>
        <v/>
      </c>
      <c r="K646" s="87" t="str">
        <f>IF(G646="Harvest",GOTO K646,"")</f>
        <v/>
      </c>
      <c r="L646" s="88" t="str">
        <f>IF(G646="Fertilize",GOTO L646,"")</f>
        <v/>
      </c>
      <c r="M646" s="89" t="str">
        <f t="shared" si="172"/>
        <v/>
      </c>
      <c r="N646" s="85" t="str">
        <f>IF(G646="fertilize",GOTO N646,"")</f>
        <v/>
      </c>
      <c r="O646" s="89" t="str">
        <f t="shared" si="183"/>
        <v/>
      </c>
      <c r="P646" s="89" t="str">
        <f t="shared" si="173"/>
        <v/>
      </c>
      <c r="Q646" s="87" t="str">
        <f>IF(G646="compost",GOTO Q646,"")</f>
        <v/>
      </c>
      <c r="R646" s="88" t="str">
        <f>IF(G646="compost",GOTO R646,"")</f>
        <v/>
      </c>
      <c r="S646" s="85" t="str">
        <f>IF(G646="compost",GOTO S646,"")</f>
        <v/>
      </c>
      <c r="T646" s="85" t="str">
        <f>IF(G646="compost",GOTO T646,"")</f>
        <v/>
      </c>
      <c r="U646" s="85" t="str">
        <f>IF(G646="compost",GOTO U646,"")</f>
        <v/>
      </c>
      <c r="V646" s="85" t="str">
        <f>IF(G646="compost",GOTO V646,"")</f>
        <v/>
      </c>
      <c r="W646" s="85" t="str">
        <f>IF(G646="compost",GOTO W646,"")</f>
        <v/>
      </c>
      <c r="X646" s="170" t="str">
        <f>IF(G646="maintenance, garden",GOTO X646,IF(G646="Table",GOTO X646,IF(G646="maintenance, project",GOTO X646,"")))</f>
        <v/>
      </c>
      <c r="Y646" s="85" t="str">
        <f>IF(G646="Maintenance, garden",GOTO Y646,IF(G646="Table",GOTO Y646,IF(G646="maintenance, project",GOTO Y646,"")))</f>
        <v/>
      </c>
    </row>
    <row r="647" spans="1:25" s="85" customFormat="1" ht="19.5" customHeight="1" x14ac:dyDescent="0.25">
      <c r="A647" s="86"/>
      <c r="B647" s="85" t="str">
        <f>IF(A647="","",GOTO B647)</f>
        <v/>
      </c>
      <c r="C647" s="85" t="str">
        <f>IF(A647="","",GOTO C647)</f>
        <v/>
      </c>
      <c r="D647" s="85" t="str">
        <f>IF(A647="","",GOTO D647)</f>
        <v/>
      </c>
      <c r="E647" s="85" t="str">
        <f>IF(A647="","",GOTO E647)</f>
        <v/>
      </c>
      <c r="F647" s="85" t="str">
        <f>IF(A647="","",GOTO F647)</f>
        <v/>
      </c>
      <c r="G647" s="85" t="str">
        <f>IF(A647="","",GOTO G647)</f>
        <v/>
      </c>
      <c r="H647" s="170" t="str">
        <f>IF(A647="","",IF(G647="maintenance, garden","",IF(G647="maintenance, project","",IF(G647="compost","",GOTO I647))))</f>
        <v/>
      </c>
      <c r="I647" s="85" t="str">
        <f>IF(A647="","",IF(G647="compost","",GOTO I647))</f>
        <v/>
      </c>
      <c r="J647" s="87" t="str">
        <f>IF(G647="Harvest",GOTO J647,"")</f>
        <v/>
      </c>
      <c r="K647" s="87" t="str">
        <f>IF(G647="Harvest",GOTO K647,"")</f>
        <v/>
      </c>
      <c r="L647" s="88" t="str">
        <f>IF(G647="Fertilize",GOTO L647,"")</f>
        <v/>
      </c>
      <c r="M647" s="89" t="str">
        <f t="shared" si="172"/>
        <v/>
      </c>
      <c r="N647" s="85" t="str">
        <f>IF(G647="fertilize",GOTO N647,"")</f>
        <v/>
      </c>
      <c r="O647" s="89" t="str">
        <f t="shared" si="183"/>
        <v/>
      </c>
      <c r="P647" s="89" t="str">
        <f t="shared" si="173"/>
        <v/>
      </c>
      <c r="Q647" s="87" t="str">
        <f>IF(G647="compost",GOTO Q647,"")</f>
        <v/>
      </c>
      <c r="R647" s="88" t="str">
        <f>IF(G647="compost",GOTO R647,"")</f>
        <v/>
      </c>
      <c r="S647" s="85" t="str">
        <f>IF(G647="compost",GOTO S647,"")</f>
        <v/>
      </c>
      <c r="T647" s="85" t="str">
        <f>IF(G647="compost",GOTO T647,"")</f>
        <v/>
      </c>
      <c r="U647" s="85" t="str">
        <f>IF(G647="compost",GOTO U647,"")</f>
        <v/>
      </c>
      <c r="V647" s="85" t="str">
        <f>IF(G647="compost",GOTO V647,"")</f>
        <v/>
      </c>
      <c r="W647" s="85" t="str">
        <f>IF(G647="compost",GOTO W647,"")</f>
        <v/>
      </c>
      <c r="X647" s="170" t="str">
        <f>IF(G647="maintenance, garden",GOTO X647,IF(G647="Table",GOTO X647,IF(G647="maintenance, project",GOTO X647,"")))</f>
        <v/>
      </c>
      <c r="Y647" s="85" t="str">
        <f>IF(G647="Maintenance, garden",GOTO Y647,IF(G647="Table",GOTO Y647,IF(G647="maintenance, project",GOTO Y647,"")))</f>
        <v/>
      </c>
    </row>
    <row r="648" spans="1:25" s="85" customFormat="1" ht="19.5" customHeight="1" x14ac:dyDescent="0.25">
      <c r="A648" s="86"/>
      <c r="B648" s="85" t="str">
        <f>IF(A648="","",GOTO B648)</f>
        <v/>
      </c>
      <c r="C648" s="85" t="str">
        <f>IF(A648="","",GOTO C648)</f>
        <v/>
      </c>
      <c r="D648" s="85" t="str">
        <f>IF(A648="","",GOTO D648)</f>
        <v/>
      </c>
      <c r="E648" s="85" t="str">
        <f>IF(A648="","",GOTO E648)</f>
        <v/>
      </c>
      <c r="F648" s="85" t="str">
        <f>IF(A648="","",GOTO F648)</f>
        <v/>
      </c>
      <c r="G648" s="85" t="str">
        <f>IF(A648="","",GOTO G648)</f>
        <v/>
      </c>
      <c r="H648" s="170" t="str">
        <f>IF(A648="","",IF(G648="maintenance, garden","",IF(G648="maintenance, project","",IF(G648="compost","",GOTO I648))))</f>
        <v/>
      </c>
      <c r="I648" s="85" t="str">
        <f>IF(A648="","",IF(G648="compost","",GOTO I648))</f>
        <v/>
      </c>
      <c r="J648" s="87" t="str">
        <f>IF(G648="Harvest",GOTO J648,"")</f>
        <v/>
      </c>
      <c r="K648" s="87" t="str">
        <f>IF(G648="Harvest",GOTO K648,"")</f>
        <v/>
      </c>
      <c r="L648" s="88" t="str">
        <f>IF(G648="Fertilize",GOTO L648,"")</f>
        <v/>
      </c>
      <c r="M648" s="89" t="str">
        <f t="shared" si="172"/>
        <v/>
      </c>
      <c r="N648" s="85" t="str">
        <f>IF(G648="fertilize",GOTO N648,"")</f>
        <v/>
      </c>
      <c r="O648" s="89" t="str">
        <f t="shared" si="183"/>
        <v/>
      </c>
      <c r="P648" s="89" t="str">
        <f t="shared" si="173"/>
        <v/>
      </c>
      <c r="Q648" s="87" t="str">
        <f>IF(G648="compost",GOTO Q648,"")</f>
        <v/>
      </c>
      <c r="R648" s="88" t="str">
        <f>IF(G648="compost",GOTO R648,"")</f>
        <v/>
      </c>
      <c r="S648" s="85" t="str">
        <f>IF(G648="compost",GOTO S648,"")</f>
        <v/>
      </c>
      <c r="T648" s="85" t="str">
        <f>IF(G648="compost",GOTO T648,"")</f>
        <v/>
      </c>
      <c r="U648" s="85" t="str">
        <f>IF(G648="compost",GOTO U648,"")</f>
        <v/>
      </c>
      <c r="V648" s="85" t="str">
        <f>IF(G648="compost",GOTO V648,"")</f>
        <v/>
      </c>
      <c r="W648" s="85" t="str">
        <f>IF(G648="compost",GOTO W648,"")</f>
        <v/>
      </c>
      <c r="X648" s="170" t="str">
        <f>IF(G648="maintenance, garden",GOTO X648,IF(G648="Table",GOTO X648,IF(G648="maintenance, project",GOTO X648,"")))</f>
        <v/>
      </c>
      <c r="Y648" s="85" t="str">
        <f>IF(G648="Maintenance, garden",GOTO Y648,IF(G648="Table",GOTO Y648,IF(G648="maintenance, project",GOTO Y648,"")))</f>
        <v/>
      </c>
    </row>
    <row r="649" spans="1:25" s="85" customFormat="1" ht="19.5" customHeight="1" x14ac:dyDescent="0.25">
      <c r="A649" s="86"/>
      <c r="B649" s="85" t="str">
        <f>IF(A649="","",GOTO B649)</f>
        <v/>
      </c>
      <c r="C649" s="85" t="str">
        <f>IF(A649="","",GOTO C649)</f>
        <v/>
      </c>
      <c r="D649" s="85" t="str">
        <f>IF(A649="","",GOTO D649)</f>
        <v/>
      </c>
      <c r="E649" s="85" t="str">
        <f>IF(A649="","",GOTO E649)</f>
        <v/>
      </c>
      <c r="F649" s="85" t="str">
        <f>IF(A649="","",GOTO F649)</f>
        <v/>
      </c>
      <c r="G649" s="85" t="str">
        <f>IF(A649="","",GOTO G649)</f>
        <v/>
      </c>
      <c r="H649" s="170" t="str">
        <f>IF(A649="","",IF(G649="maintenance, garden","",IF(G649="maintenance, project","",IF(G649="compost","",GOTO I649))))</f>
        <v/>
      </c>
      <c r="I649" s="85" t="str">
        <f>IF(A649="","",IF(G649="compost","",GOTO I649))</f>
        <v/>
      </c>
      <c r="J649" s="87" t="str">
        <f>IF(G649="Harvest",GOTO J649,"")</f>
        <v/>
      </c>
      <c r="K649" s="87" t="str">
        <f>IF(G649="Harvest",GOTO K649,"")</f>
        <v/>
      </c>
      <c r="L649" s="88" t="str">
        <f>IF(G649="Fertilize",GOTO L649,"")</f>
        <v/>
      </c>
      <c r="M649" s="89" t="str">
        <f t="shared" si="172"/>
        <v/>
      </c>
      <c r="N649" s="85" t="str">
        <f>IF(G649="fertilize",GOTO N649,"")</f>
        <v/>
      </c>
      <c r="O649" s="89" t="str">
        <f t="shared" si="183"/>
        <v/>
      </c>
      <c r="P649" s="89" t="str">
        <f t="shared" si="173"/>
        <v/>
      </c>
      <c r="Q649" s="87" t="str">
        <f>IF(G649="compost",GOTO Q649,"")</f>
        <v/>
      </c>
      <c r="R649" s="88" t="str">
        <f>IF(G649="compost",GOTO R649,"")</f>
        <v/>
      </c>
      <c r="S649" s="85" t="str">
        <f>IF(G649="compost",GOTO S649,"")</f>
        <v/>
      </c>
      <c r="T649" s="85" t="str">
        <f>IF(G649="compost",GOTO T649,"")</f>
        <v/>
      </c>
      <c r="U649" s="85" t="str">
        <f>IF(G649="compost",GOTO U649,"")</f>
        <v/>
      </c>
      <c r="V649" s="85" t="str">
        <f>IF(G649="compost",GOTO V649,"")</f>
        <v/>
      </c>
      <c r="W649" s="85" t="str">
        <f>IF(G649="compost",GOTO W649,"")</f>
        <v/>
      </c>
      <c r="X649" s="170" t="str">
        <f>IF(G649="maintenance, garden",GOTO X649,IF(G649="Table",GOTO X649,IF(G649="maintenance, project",GOTO X649,"")))</f>
        <v/>
      </c>
      <c r="Y649" s="85" t="str">
        <f>IF(G649="Maintenance, garden",GOTO Y649,IF(G649="Table",GOTO Y649,IF(G649="maintenance, project",GOTO Y649,"")))</f>
        <v/>
      </c>
    </row>
    <row r="650" spans="1:25" s="85" customFormat="1" ht="19.5" customHeight="1" x14ac:dyDescent="0.25">
      <c r="A650" s="86"/>
      <c r="B650" s="85" t="str">
        <f>IF(A650="","",GOTO B650)</f>
        <v/>
      </c>
      <c r="C650" s="85" t="str">
        <f>IF(A650="","",GOTO C650)</f>
        <v/>
      </c>
      <c r="D650" s="85" t="str">
        <f>IF(A650="","",GOTO D650)</f>
        <v/>
      </c>
      <c r="E650" s="85" t="str">
        <f>IF(A650="","",GOTO E650)</f>
        <v/>
      </c>
      <c r="F650" s="85" t="str">
        <f>IF(A650="","",GOTO F650)</f>
        <v/>
      </c>
      <c r="G650" s="85" t="str">
        <f>IF(A650="","",GOTO G650)</f>
        <v/>
      </c>
      <c r="H650" s="170" t="str">
        <f>IF(A650="","",IF(G650="maintenance, garden","",IF(G650="maintenance, project","",IF(G650="compost","",GOTO I650))))</f>
        <v/>
      </c>
      <c r="I650" s="85" t="str">
        <f>IF(A650="","",IF(G650="compost","",GOTO I650))</f>
        <v/>
      </c>
      <c r="J650" s="87" t="str">
        <f>IF(G650="Harvest",GOTO J650,"")</f>
        <v/>
      </c>
      <c r="K650" s="87" t="str">
        <f>IF(G650="Harvest",GOTO K650,"")</f>
        <v/>
      </c>
      <c r="L650" s="88" t="str">
        <f>IF(G650="Fertilize",GOTO L650,"")</f>
        <v/>
      </c>
      <c r="M650" s="89" t="str">
        <f t="shared" si="172"/>
        <v/>
      </c>
      <c r="N650" s="85" t="str">
        <f>IF(G650="fertilize",GOTO N650,"")</f>
        <v/>
      </c>
      <c r="O650" s="89" t="str">
        <f t="shared" si="183"/>
        <v/>
      </c>
      <c r="P650" s="89" t="str">
        <f t="shared" si="173"/>
        <v/>
      </c>
      <c r="Q650" s="87" t="str">
        <f>IF(G650="compost",GOTO Q650,"")</f>
        <v/>
      </c>
      <c r="R650" s="88" t="str">
        <f>IF(G650="compost",GOTO R650,"")</f>
        <v/>
      </c>
      <c r="S650" s="85" t="str">
        <f>IF(G650="compost",GOTO S650,"")</f>
        <v/>
      </c>
      <c r="T650" s="85" t="str">
        <f>IF(G650="compost",GOTO T650,"")</f>
        <v/>
      </c>
      <c r="U650" s="85" t="str">
        <f>IF(G650="compost",GOTO U650,"")</f>
        <v/>
      </c>
      <c r="V650" s="85" t="str">
        <f>IF(G650="compost",GOTO V650,"")</f>
        <v/>
      </c>
      <c r="W650" s="85" t="str">
        <f>IF(G650="compost",GOTO W650,"")</f>
        <v/>
      </c>
      <c r="X650" s="170" t="str">
        <f>IF(G650="maintenance, garden",GOTO X650,IF(G650="Table",GOTO X650,IF(G650="maintenance, project",GOTO X650,"")))</f>
        <v/>
      </c>
      <c r="Y650" s="85" t="str">
        <f>IF(G650="Maintenance, garden",GOTO Y650,IF(G650="Table",GOTO Y650,IF(G650="maintenance, project",GOTO Y650,"")))</f>
        <v/>
      </c>
    </row>
    <row r="651" spans="1:25" s="85" customFormat="1" ht="19.5" customHeight="1" x14ac:dyDescent="0.25">
      <c r="A651" s="86"/>
      <c r="B651" s="85" t="str">
        <f>IF(A651="","",GOTO B651)</f>
        <v/>
      </c>
      <c r="C651" s="85" t="str">
        <f>IF(A651="","",GOTO C651)</f>
        <v/>
      </c>
      <c r="D651" s="85" t="str">
        <f>IF(A651="","",GOTO D651)</f>
        <v/>
      </c>
      <c r="E651" s="85" t="str">
        <f>IF(A651="","",GOTO E651)</f>
        <v/>
      </c>
      <c r="F651" s="85" t="str">
        <f>IF(A651="","",GOTO F651)</f>
        <v/>
      </c>
      <c r="G651" s="85" t="str">
        <f>IF(A651="","",GOTO G651)</f>
        <v/>
      </c>
      <c r="H651" s="170" t="str">
        <f>IF(A651="","",IF(G651="maintenance, garden","",IF(G651="maintenance, project","",IF(G651="compost","",GOTO I651))))</f>
        <v/>
      </c>
      <c r="I651" s="85" t="str">
        <f>IF(A651="","",IF(G651="compost","",GOTO I651))</f>
        <v/>
      </c>
      <c r="J651" s="87" t="str">
        <f>IF(G651="Harvest",GOTO J651,"")</f>
        <v/>
      </c>
      <c r="K651" s="87" t="str">
        <f>IF(G651="Harvest",GOTO K651,"")</f>
        <v/>
      </c>
      <c r="L651" s="88" t="str">
        <f>IF(G651="Fertilize",GOTO L651,"")</f>
        <v/>
      </c>
      <c r="M651" s="89" t="str">
        <f t="shared" si="172"/>
        <v/>
      </c>
      <c r="N651" s="85" t="str">
        <f>IF(G651="fertilize",GOTO N651,"")</f>
        <v/>
      </c>
      <c r="O651" s="89" t="str">
        <f t="shared" si="183"/>
        <v/>
      </c>
      <c r="P651" s="89" t="str">
        <f t="shared" si="173"/>
        <v/>
      </c>
      <c r="Q651" s="87" t="str">
        <f>IF(G651="compost",GOTO Q651,"")</f>
        <v/>
      </c>
      <c r="R651" s="88" t="str">
        <f>IF(G651="compost",GOTO R651,"")</f>
        <v/>
      </c>
      <c r="S651" s="85" t="str">
        <f>IF(G651="compost",GOTO S651,"")</f>
        <v/>
      </c>
      <c r="T651" s="85" t="str">
        <f>IF(G651="compost",GOTO T651,"")</f>
        <v/>
      </c>
      <c r="U651" s="85" t="str">
        <f>IF(G651="compost",GOTO U651,"")</f>
        <v/>
      </c>
      <c r="V651" s="85" t="str">
        <f>IF(G651="compost",GOTO V651,"")</f>
        <v/>
      </c>
      <c r="W651" s="85" t="str">
        <f>IF(G651="compost",GOTO W651,"")</f>
        <v/>
      </c>
      <c r="X651" s="170" t="str">
        <f>IF(G651="maintenance, garden",GOTO X651,IF(G651="Table",GOTO X651,IF(G651="maintenance, project",GOTO X651,"")))</f>
        <v/>
      </c>
      <c r="Y651" s="85" t="str">
        <f>IF(G651="Maintenance, garden",GOTO Y651,IF(G651="Table",GOTO Y651,IF(G651="maintenance, project",GOTO Y651,"")))</f>
        <v/>
      </c>
    </row>
    <row r="652" spans="1:25" s="85" customFormat="1" ht="19.5" customHeight="1" x14ac:dyDescent="0.25">
      <c r="A652" s="86"/>
      <c r="B652" s="85" t="str">
        <f>IF(A652="","",GOTO B652)</f>
        <v/>
      </c>
      <c r="C652" s="85" t="str">
        <f>IF(A652="","",GOTO C652)</f>
        <v/>
      </c>
      <c r="D652" s="85" t="str">
        <f>IF(A652="","",GOTO D652)</f>
        <v/>
      </c>
      <c r="E652" s="85" t="str">
        <f>IF(A652="","",GOTO E652)</f>
        <v/>
      </c>
      <c r="F652" s="85" t="str">
        <f>IF(A652="","",GOTO F652)</f>
        <v/>
      </c>
      <c r="G652" s="85" t="str">
        <f>IF(A652="","",GOTO G652)</f>
        <v/>
      </c>
      <c r="H652" s="170" t="str">
        <f>IF(A652="","",IF(G652="maintenance, garden","",IF(G652="maintenance, project","",IF(G652="compost","",GOTO I652))))</f>
        <v/>
      </c>
      <c r="I652" s="85" t="str">
        <f>IF(A652="","",IF(G652="compost","",GOTO I652))</f>
        <v/>
      </c>
      <c r="J652" s="87" t="str">
        <f>IF(G652="Harvest",GOTO J652,"")</f>
        <v/>
      </c>
      <c r="K652" s="87" t="str">
        <f>IF(G652="Harvest",GOTO K652,"")</f>
        <v/>
      </c>
      <c r="L652" s="88" t="str">
        <f>IF(G652="Fertilize",GOTO L652,"")</f>
        <v/>
      </c>
      <c r="M652" s="89" t="str">
        <f t="shared" si="172"/>
        <v/>
      </c>
      <c r="N652" s="85" t="str">
        <f>IF(G652="fertilize",GOTO N652,"")</f>
        <v/>
      </c>
      <c r="O652" s="89" t="str">
        <f t="shared" si="183"/>
        <v/>
      </c>
      <c r="P652" s="89" t="str">
        <f t="shared" si="173"/>
        <v/>
      </c>
      <c r="Q652" s="87" t="str">
        <f>IF(G652="compost",GOTO Q652,"")</f>
        <v/>
      </c>
      <c r="R652" s="88" t="str">
        <f>IF(G652="compost",GOTO R652,"")</f>
        <v/>
      </c>
      <c r="S652" s="85" t="str">
        <f>IF(G652="compost",GOTO S652,"")</f>
        <v/>
      </c>
      <c r="T652" s="85" t="str">
        <f>IF(G652="compost",GOTO T652,"")</f>
        <v/>
      </c>
      <c r="U652" s="85" t="str">
        <f>IF(G652="compost",GOTO U652,"")</f>
        <v/>
      </c>
      <c r="V652" s="85" t="str">
        <f>IF(G652="compost",GOTO V652,"")</f>
        <v/>
      </c>
      <c r="W652" s="85" t="str">
        <f>IF(G652="compost",GOTO W652,"")</f>
        <v/>
      </c>
      <c r="X652" s="170" t="str">
        <f>IF(G652="maintenance, garden",GOTO X652,IF(G652="Table",GOTO X652,IF(G652="maintenance, project",GOTO X652,"")))</f>
        <v/>
      </c>
      <c r="Y652" s="85" t="str">
        <f>IF(G652="Maintenance, garden",GOTO Y652,IF(G652="Table",GOTO Y652,IF(G652="maintenance, project",GOTO Y652,"")))</f>
        <v/>
      </c>
    </row>
    <row r="653" spans="1:25" s="85" customFormat="1" ht="19.5" customHeight="1" x14ac:dyDescent="0.25">
      <c r="A653" s="86"/>
      <c r="B653" s="85" t="str">
        <f>IF(A653="","",GOTO B653)</f>
        <v/>
      </c>
      <c r="C653" s="85" t="str">
        <f>IF(A653="","",GOTO C653)</f>
        <v/>
      </c>
      <c r="D653" s="85" t="str">
        <f>IF(A653="","",GOTO D653)</f>
        <v/>
      </c>
      <c r="E653" s="85" t="str">
        <f>IF(A653="","",GOTO E653)</f>
        <v/>
      </c>
      <c r="F653" s="85" t="str">
        <f>IF(A653="","",GOTO F653)</f>
        <v/>
      </c>
      <c r="G653" s="85" t="str">
        <f>IF(A653="","",GOTO G653)</f>
        <v/>
      </c>
      <c r="H653" s="170" t="str">
        <f>IF(A653="","",IF(G653="maintenance, garden","",IF(G653="maintenance, project","",IF(G653="compost","",GOTO I653))))</f>
        <v/>
      </c>
      <c r="I653" s="85" t="str">
        <f>IF(A653="","",IF(G653="compost","",GOTO I653))</f>
        <v/>
      </c>
      <c r="J653" s="87" t="str">
        <f>IF(G653="Harvest",GOTO J653,"")</f>
        <v/>
      </c>
      <c r="K653" s="87" t="str">
        <f>IF(G653="Harvest",GOTO K653,"")</f>
        <v/>
      </c>
      <c r="L653" s="88" t="str">
        <f>IF(G653="Fertilize",GOTO L653,"")</f>
        <v/>
      </c>
      <c r="M653" s="89" t="str">
        <f t="shared" si="172"/>
        <v/>
      </c>
      <c r="N653" s="85" t="str">
        <f>IF(G653="fertilize",GOTO N653,"")</f>
        <v/>
      </c>
      <c r="O653" s="89" t="str">
        <f t="shared" si="183"/>
        <v/>
      </c>
      <c r="P653" s="89" t="str">
        <f t="shared" si="173"/>
        <v/>
      </c>
      <c r="Q653" s="87" t="str">
        <f>IF(G653="compost",GOTO Q653,"")</f>
        <v/>
      </c>
      <c r="R653" s="88" t="str">
        <f>IF(G653="compost",GOTO R653,"")</f>
        <v/>
      </c>
      <c r="S653" s="85" t="str">
        <f>IF(G653="compost",GOTO S653,"")</f>
        <v/>
      </c>
      <c r="T653" s="85" t="str">
        <f>IF(G653="compost",GOTO T653,"")</f>
        <v/>
      </c>
      <c r="U653" s="85" t="str">
        <f>IF(G653="compost",GOTO U653,"")</f>
        <v/>
      </c>
      <c r="V653" s="85" t="str">
        <f>IF(G653="compost",GOTO V653,"")</f>
        <v/>
      </c>
      <c r="W653" s="85" t="str">
        <f>IF(G653="compost",GOTO W653,"")</f>
        <v/>
      </c>
      <c r="X653" s="170" t="str">
        <f>IF(G653="maintenance, garden",GOTO X653,IF(G653="Table",GOTO X653,IF(G653="maintenance, project",GOTO X653,"")))</f>
        <v/>
      </c>
      <c r="Y653" s="85" t="str">
        <f>IF(G653="Maintenance, garden",GOTO Y653,IF(G653="Table",GOTO Y653,IF(G653="maintenance, project",GOTO Y653,"")))</f>
        <v/>
      </c>
    </row>
    <row r="654" spans="1:25" s="85" customFormat="1" ht="19.5" customHeight="1" x14ac:dyDescent="0.25">
      <c r="A654" s="86"/>
      <c r="B654" s="85" t="str">
        <f>IF(A654="","",GOTO B654)</f>
        <v/>
      </c>
      <c r="C654" s="85" t="str">
        <f>IF(A654="","",GOTO C654)</f>
        <v/>
      </c>
      <c r="D654" s="85" t="str">
        <f>IF(A654="","",GOTO D654)</f>
        <v/>
      </c>
      <c r="E654" s="85" t="str">
        <f>IF(A654="","",GOTO E654)</f>
        <v/>
      </c>
      <c r="F654" s="85" t="str">
        <f>IF(A654="","",GOTO F654)</f>
        <v/>
      </c>
      <c r="G654" s="85" t="str">
        <f>IF(A654="","",GOTO G654)</f>
        <v/>
      </c>
      <c r="H654" s="170" t="str">
        <f>IF(A654="","",IF(G654="maintenance, garden","",IF(G654="maintenance, project","",IF(G654="compost","",GOTO I654))))</f>
        <v/>
      </c>
      <c r="I654" s="85" t="str">
        <f>IF(A654="","",IF(G654="compost","",GOTO I654))</f>
        <v/>
      </c>
      <c r="J654" s="87" t="str">
        <f>IF(G654="Harvest",GOTO J654,"")</f>
        <v/>
      </c>
      <c r="K654" s="87" t="str">
        <f>IF(G654="Harvest",GOTO K654,"")</f>
        <v/>
      </c>
      <c r="L654" s="88" t="str">
        <f>IF(G654="Fertilize",GOTO L654,"")</f>
        <v/>
      </c>
      <c r="M654" s="89" t="str">
        <f t="shared" ref="M654:M717" si="187">IF(G654="Fertilize",A654+14,"")</f>
        <v/>
      </c>
      <c r="N654" s="85" t="str">
        <f>IF(G654="fertilize",GOTO N654,"")</f>
        <v/>
      </c>
      <c r="O654" s="89" t="str">
        <f t="shared" si="183"/>
        <v/>
      </c>
      <c r="P654" s="89" t="str">
        <f t="shared" si="173"/>
        <v/>
      </c>
      <c r="Q654" s="87" t="str">
        <f>IF(G654="compost",GOTO Q654,"")</f>
        <v/>
      </c>
      <c r="R654" s="88" t="str">
        <f>IF(G654="compost",GOTO R654,"")</f>
        <v/>
      </c>
      <c r="S654" s="85" t="str">
        <f>IF(G654="compost",GOTO S654,"")</f>
        <v/>
      </c>
      <c r="T654" s="85" t="str">
        <f>IF(G654="compost",GOTO T654,"")</f>
        <v/>
      </c>
      <c r="U654" s="85" t="str">
        <f>IF(G654="compost",GOTO U654,"")</f>
        <v/>
      </c>
      <c r="V654" s="85" t="str">
        <f>IF(G654="compost",GOTO V654,"")</f>
        <v/>
      </c>
      <c r="W654" s="85" t="str">
        <f>IF(G654="compost",GOTO W654,"")</f>
        <v/>
      </c>
      <c r="X654" s="170" t="str">
        <f>IF(G654="maintenance, garden",GOTO X654,IF(G654="Table",GOTO X654,IF(G654="maintenance, project",GOTO X654,"")))</f>
        <v/>
      </c>
      <c r="Y654" s="85" t="str">
        <f>IF(G654="Maintenance, garden",GOTO Y654,IF(G654="Table",GOTO Y654,IF(G654="maintenance, project",GOTO Y654,"")))</f>
        <v/>
      </c>
    </row>
    <row r="655" spans="1:25" s="85" customFormat="1" ht="19.5" customHeight="1" x14ac:dyDescent="0.25">
      <c r="A655" s="86"/>
      <c r="B655" s="85" t="str">
        <f>IF(A655="","",GOTO B655)</f>
        <v/>
      </c>
      <c r="C655" s="85" t="str">
        <f>IF(A655="","",GOTO C655)</f>
        <v/>
      </c>
      <c r="D655" s="85" t="str">
        <f>IF(A655="","",GOTO D655)</f>
        <v/>
      </c>
      <c r="E655" s="85" t="str">
        <f>IF(A655="","",GOTO E655)</f>
        <v/>
      </c>
      <c r="F655" s="85" t="str">
        <f>IF(A655="","",GOTO F655)</f>
        <v/>
      </c>
      <c r="G655" s="85" t="str">
        <f>IF(A655="","",GOTO G655)</f>
        <v/>
      </c>
      <c r="H655" s="170" t="str">
        <f>IF(A655="","",IF(G655="maintenance, garden","",IF(G655="maintenance, project","",IF(G655="compost","",GOTO I655))))</f>
        <v/>
      </c>
      <c r="I655" s="85" t="str">
        <f>IF(A655="","",IF(G655="compost","",GOTO I655))</f>
        <v/>
      </c>
      <c r="J655" s="87" t="str">
        <f>IF(G655="Harvest",GOTO J655,"")</f>
        <v/>
      </c>
      <c r="K655" s="87" t="str">
        <f>IF(G655="Harvest",GOTO K655,"")</f>
        <v/>
      </c>
      <c r="L655" s="88" t="str">
        <f>IF(G655="Fertilize",GOTO L655,"")</f>
        <v/>
      </c>
      <c r="M655" s="89" t="str">
        <f t="shared" si="187"/>
        <v/>
      </c>
      <c r="N655" s="85" t="str">
        <f>IF(G655="fertilize",GOTO N655,"")</f>
        <v/>
      </c>
      <c r="O655" s="89" t="str">
        <f t="shared" si="183"/>
        <v/>
      </c>
      <c r="P655" s="89" t="str">
        <f t="shared" ref="P655:P718" si="188">IF(G655="Plant", A655+14,"")</f>
        <v/>
      </c>
      <c r="Q655" s="87" t="str">
        <f>IF(G655="compost",GOTO Q655,"")</f>
        <v/>
      </c>
      <c r="R655" s="88" t="str">
        <f>IF(G655="compost",GOTO R655,"")</f>
        <v/>
      </c>
      <c r="S655" s="85" t="str">
        <f>IF(G655="compost",GOTO S655,"")</f>
        <v/>
      </c>
      <c r="T655" s="85" t="str">
        <f>IF(G655="compost",GOTO T655,"")</f>
        <v/>
      </c>
      <c r="U655" s="85" t="str">
        <f>IF(G655="compost",GOTO U655,"")</f>
        <v/>
      </c>
      <c r="V655" s="85" t="str">
        <f>IF(G655="compost",GOTO V655,"")</f>
        <v/>
      </c>
      <c r="W655" s="85" t="str">
        <f>IF(G655="compost",GOTO W655,"")</f>
        <v/>
      </c>
      <c r="X655" s="170" t="str">
        <f>IF(G655="maintenance, garden",GOTO X655,IF(G655="Table",GOTO X655,IF(G655="maintenance, project",GOTO X655,"")))</f>
        <v/>
      </c>
      <c r="Y655" s="85" t="str">
        <f>IF(G655="Maintenance, garden",GOTO Y655,IF(G655="Table",GOTO Y655,IF(G655="maintenance, project",GOTO Y655,"")))</f>
        <v/>
      </c>
    </row>
    <row r="656" spans="1:25" s="85" customFormat="1" ht="19.5" customHeight="1" x14ac:dyDescent="0.25">
      <c r="A656" s="86"/>
      <c r="B656" s="85" t="str">
        <f>IF(A656="","",GOTO B656)</f>
        <v/>
      </c>
      <c r="C656" s="85" t="str">
        <f>IF(A656="","",GOTO C656)</f>
        <v/>
      </c>
      <c r="D656" s="85" t="str">
        <f>IF(A656="","",GOTO D656)</f>
        <v/>
      </c>
      <c r="E656" s="85" t="str">
        <f>IF(A656="","",GOTO E656)</f>
        <v/>
      </c>
      <c r="F656" s="85" t="str">
        <f>IF(A656="","",GOTO F656)</f>
        <v/>
      </c>
      <c r="G656" s="85" t="str">
        <f>IF(A656="","",GOTO G656)</f>
        <v/>
      </c>
      <c r="H656" s="170" t="str">
        <f>IF(A656="","",IF(G656="maintenance, garden","",IF(G656="maintenance, project","",IF(G656="compost","",GOTO I656))))</f>
        <v/>
      </c>
      <c r="I656" s="85" t="str">
        <f>IF(A656="","",IF(G656="compost","",GOTO I656))</f>
        <v/>
      </c>
      <c r="J656" s="87" t="str">
        <f>IF(G656="Harvest",GOTO J656,"")</f>
        <v/>
      </c>
      <c r="K656" s="87" t="str">
        <f>IF(G656="Harvest",GOTO K656,"")</f>
        <v/>
      </c>
      <c r="L656" s="88" t="str">
        <f>IF(G656="Fertilize",GOTO L656,"")</f>
        <v/>
      </c>
      <c r="M656" s="89" t="str">
        <f t="shared" si="187"/>
        <v/>
      </c>
      <c r="N656" s="85" t="str">
        <f>IF(G656="fertilize",GOTO N656,"")</f>
        <v/>
      </c>
      <c r="O656" s="89" t="str">
        <f t="shared" si="183"/>
        <v/>
      </c>
      <c r="P656" s="89" t="str">
        <f t="shared" si="188"/>
        <v/>
      </c>
      <c r="Q656" s="87" t="str">
        <f>IF(G656="compost",GOTO Q656,"")</f>
        <v/>
      </c>
      <c r="R656" s="88" t="str">
        <f>IF(G656="compost",GOTO R656,"")</f>
        <v/>
      </c>
      <c r="S656" s="85" t="str">
        <f>IF(G656="compost",GOTO S656,"")</f>
        <v/>
      </c>
      <c r="T656" s="85" t="str">
        <f>IF(G656="compost",GOTO T656,"")</f>
        <v/>
      </c>
      <c r="U656" s="85" t="str">
        <f>IF(G656="compost",GOTO U656,"")</f>
        <v/>
      </c>
      <c r="V656" s="85" t="str">
        <f>IF(G656="compost",GOTO V656,"")</f>
        <v/>
      </c>
      <c r="W656" s="85" t="str">
        <f>IF(G656="compost",GOTO W656,"")</f>
        <v/>
      </c>
      <c r="X656" s="170" t="str">
        <f>IF(G656="maintenance, garden",GOTO X656,IF(G656="Table",GOTO X656,IF(G656="maintenance, project",GOTO X656,"")))</f>
        <v/>
      </c>
      <c r="Y656" s="85" t="str">
        <f>IF(G656="Maintenance, garden",GOTO Y656,IF(G656="Table",GOTO Y656,IF(G656="maintenance, project",GOTO Y656,"")))</f>
        <v/>
      </c>
    </row>
    <row r="657" spans="1:25" s="85" customFormat="1" ht="19.5" customHeight="1" x14ac:dyDescent="0.25">
      <c r="A657" s="86"/>
      <c r="B657" s="85" t="str">
        <f>IF(A657="","",GOTO B657)</f>
        <v/>
      </c>
      <c r="C657" s="85" t="str">
        <f>IF(A657="","",GOTO C657)</f>
        <v/>
      </c>
      <c r="D657" s="85" t="str">
        <f>IF(A657="","",GOTO D657)</f>
        <v/>
      </c>
      <c r="E657" s="85" t="str">
        <f>IF(A657="","",GOTO E657)</f>
        <v/>
      </c>
      <c r="F657" s="85" t="str">
        <f>IF(A657="","",GOTO F657)</f>
        <v/>
      </c>
      <c r="G657" s="85" t="str">
        <f>IF(A657="","",GOTO G657)</f>
        <v/>
      </c>
      <c r="H657" s="170" t="str">
        <f>IF(A657="","",IF(G657="maintenance, garden","",IF(G657="maintenance, project","",IF(G657="compost","",GOTO I657))))</f>
        <v/>
      </c>
      <c r="I657" s="85" t="str">
        <f>IF(A657="","",IF(G657="compost","",GOTO I657))</f>
        <v/>
      </c>
      <c r="J657" s="87" t="str">
        <f>IF(G657="Harvest",GOTO J657,"")</f>
        <v/>
      </c>
      <c r="K657" s="87" t="str">
        <f>IF(G657="Harvest",GOTO K657,"")</f>
        <v/>
      </c>
      <c r="L657" s="88" t="str">
        <f>IF(G657="Fertilize",GOTO L657,"")</f>
        <v/>
      </c>
      <c r="M657" s="89" t="str">
        <f t="shared" si="187"/>
        <v/>
      </c>
      <c r="N657" s="85" t="str">
        <f>IF(G657="fertilize",GOTO N657,"")</f>
        <v/>
      </c>
      <c r="O657" s="89" t="str">
        <f t="shared" si="183"/>
        <v/>
      </c>
      <c r="P657" s="89" t="str">
        <f t="shared" si="188"/>
        <v/>
      </c>
      <c r="Q657" s="87" t="str">
        <f>IF(G657="compost",GOTO Q657,"")</f>
        <v/>
      </c>
      <c r="R657" s="88" t="str">
        <f>IF(G657="compost",GOTO R657,"")</f>
        <v/>
      </c>
      <c r="S657" s="85" t="str">
        <f>IF(G657="compost",GOTO S657,"")</f>
        <v/>
      </c>
      <c r="T657" s="85" t="str">
        <f>IF(G657="compost",GOTO T657,"")</f>
        <v/>
      </c>
      <c r="U657" s="85" t="str">
        <f>IF(G657="compost",GOTO U657,"")</f>
        <v/>
      </c>
      <c r="V657" s="85" t="str">
        <f>IF(G657="compost",GOTO V657,"")</f>
        <v/>
      </c>
      <c r="W657" s="85" t="str">
        <f>IF(G657="compost",GOTO W657,"")</f>
        <v/>
      </c>
      <c r="X657" s="170" t="str">
        <f>IF(G657="maintenance, garden",GOTO X657,IF(G657="Table",GOTO X657,IF(G657="maintenance, project",GOTO X657,"")))</f>
        <v/>
      </c>
      <c r="Y657" s="85" t="str">
        <f>IF(G657="Maintenance, garden",GOTO Y657,IF(G657="Table",GOTO Y657,IF(G657="maintenance, project",GOTO Y657,"")))</f>
        <v/>
      </c>
    </row>
    <row r="658" spans="1:25" s="85" customFormat="1" ht="19.5" customHeight="1" x14ac:dyDescent="0.25">
      <c r="A658" s="86"/>
      <c r="B658" s="85" t="str">
        <f>IF(A658="","",GOTO B658)</f>
        <v/>
      </c>
      <c r="C658" s="85" t="str">
        <f>IF(A658="","",GOTO C658)</f>
        <v/>
      </c>
      <c r="D658" s="85" t="str">
        <f>IF(A658="","",GOTO D658)</f>
        <v/>
      </c>
      <c r="E658" s="85" t="str">
        <f>IF(A658="","",GOTO E658)</f>
        <v/>
      </c>
      <c r="F658" s="85" t="str">
        <f>IF(A658="","",GOTO F658)</f>
        <v/>
      </c>
      <c r="G658" s="85" t="str">
        <f>IF(A658="","",GOTO G658)</f>
        <v/>
      </c>
      <c r="H658" s="170" t="str">
        <f>IF(A658="","",IF(G658="maintenance, garden","",IF(G658="maintenance, project","",IF(G658="compost","",GOTO I658))))</f>
        <v/>
      </c>
      <c r="I658" s="85" t="str">
        <f>IF(A658="","",IF(G658="compost","",GOTO I658))</f>
        <v/>
      </c>
      <c r="J658" s="87" t="str">
        <f>IF(G658="Harvest",GOTO J658,"")</f>
        <v/>
      </c>
      <c r="K658" s="87" t="str">
        <f>IF(G658="Harvest",GOTO K658,"")</f>
        <v/>
      </c>
      <c r="L658" s="88" t="str">
        <f>IF(G658="Fertilize",GOTO L658,"")</f>
        <v/>
      </c>
      <c r="M658" s="89" t="str">
        <f t="shared" si="187"/>
        <v/>
      </c>
      <c r="N658" s="85" t="str">
        <f>IF(G658="fertilize",GOTO N658,"")</f>
        <v/>
      </c>
      <c r="O658" s="89" t="str">
        <f t="shared" si="183"/>
        <v/>
      </c>
      <c r="P658" s="89" t="str">
        <f t="shared" si="188"/>
        <v/>
      </c>
      <c r="Q658" s="87" t="str">
        <f>IF(G658="compost",GOTO Q658,"")</f>
        <v/>
      </c>
      <c r="R658" s="88" t="str">
        <f>IF(G658="compost",GOTO R658,"")</f>
        <v/>
      </c>
      <c r="S658" s="85" t="str">
        <f>IF(G658="compost",GOTO S658,"")</f>
        <v/>
      </c>
      <c r="T658" s="85" t="str">
        <f>IF(G658="compost",GOTO T658,"")</f>
        <v/>
      </c>
      <c r="U658" s="85" t="str">
        <f>IF(G658="compost",GOTO U658,"")</f>
        <v/>
      </c>
      <c r="V658" s="85" t="str">
        <f>IF(G658="compost",GOTO V658,"")</f>
        <v/>
      </c>
      <c r="W658" s="85" t="str">
        <f>IF(G658="compost",GOTO W658,"")</f>
        <v/>
      </c>
      <c r="X658" s="170" t="str">
        <f>IF(G658="maintenance, garden",GOTO X658,IF(G658="Table",GOTO X658,IF(G658="maintenance, project",GOTO X658,"")))</f>
        <v/>
      </c>
      <c r="Y658" s="85" t="str">
        <f>IF(G658="Maintenance, garden",GOTO Y658,IF(G658="Table",GOTO Y658,IF(G658="maintenance, project",GOTO Y658,"")))</f>
        <v/>
      </c>
    </row>
    <row r="659" spans="1:25" s="85" customFormat="1" ht="19.5" customHeight="1" x14ac:dyDescent="0.25">
      <c r="A659" s="86"/>
      <c r="B659" s="85" t="str">
        <f>IF(A659="","",GOTO B659)</f>
        <v/>
      </c>
      <c r="C659" s="85" t="str">
        <f>IF(A659="","",GOTO C659)</f>
        <v/>
      </c>
      <c r="D659" s="85" t="str">
        <f>IF(A659="","",GOTO D659)</f>
        <v/>
      </c>
      <c r="E659" s="85" t="str">
        <f>IF(A659="","",GOTO E659)</f>
        <v/>
      </c>
      <c r="F659" s="85" t="str">
        <f>IF(A659="","",GOTO F659)</f>
        <v/>
      </c>
      <c r="G659" s="85" t="str">
        <f>IF(A659="","",GOTO G659)</f>
        <v/>
      </c>
      <c r="H659" s="170" t="str">
        <f>IF(A659="","",IF(G659="maintenance, garden","",IF(G659="maintenance, project","",IF(G659="compost","",GOTO I659))))</f>
        <v/>
      </c>
      <c r="I659" s="85" t="str">
        <f>IF(A659="","",IF(G659="compost","",GOTO I659))</f>
        <v/>
      </c>
      <c r="J659" s="87" t="str">
        <f>IF(G659="Harvest",GOTO J659,"")</f>
        <v/>
      </c>
      <c r="K659" s="87" t="str">
        <f>IF(G659="Harvest",GOTO K659,"")</f>
        <v/>
      </c>
      <c r="L659" s="88" t="str">
        <f>IF(G659="Fertilize",GOTO L659,"")</f>
        <v/>
      </c>
      <c r="M659" s="89" t="str">
        <f t="shared" si="187"/>
        <v/>
      </c>
      <c r="N659" s="85" t="str">
        <f>IF(G659="fertilize",GOTO N659,"")</f>
        <v/>
      </c>
      <c r="O659" s="89" t="str">
        <f t="shared" si="183"/>
        <v/>
      </c>
      <c r="P659" s="89" t="str">
        <f t="shared" si="188"/>
        <v/>
      </c>
      <c r="Q659" s="87" t="str">
        <f>IF(G659="compost",GOTO Q659,"")</f>
        <v/>
      </c>
      <c r="R659" s="88" t="str">
        <f>IF(G659="compost",GOTO R659,"")</f>
        <v/>
      </c>
      <c r="S659" s="85" t="str">
        <f>IF(G659="compost",GOTO S659,"")</f>
        <v/>
      </c>
      <c r="T659" s="85" t="str">
        <f>IF(G659="compost",GOTO T659,"")</f>
        <v/>
      </c>
      <c r="U659" s="85" t="str">
        <f>IF(G659="compost",GOTO U659,"")</f>
        <v/>
      </c>
      <c r="V659" s="85" t="str">
        <f>IF(G659="compost",GOTO V659,"")</f>
        <v/>
      </c>
      <c r="W659" s="85" t="str">
        <f>IF(G659="compost",GOTO W659,"")</f>
        <v/>
      </c>
      <c r="X659" s="170" t="str">
        <f>IF(G659="maintenance, garden",GOTO X659,IF(G659="Table",GOTO X659,IF(G659="maintenance, project",GOTO X659,"")))</f>
        <v/>
      </c>
      <c r="Y659" s="85" t="str">
        <f>IF(G659="Maintenance, garden",GOTO Y659,IF(G659="Table",GOTO Y659,IF(G659="maintenance, project",GOTO Y659,"")))</f>
        <v/>
      </c>
    </row>
    <row r="660" spans="1:25" s="85" customFormat="1" ht="19.5" customHeight="1" x14ac:dyDescent="0.25">
      <c r="A660" s="86"/>
      <c r="B660" s="85" t="str">
        <f>IF(A660="","",GOTO B660)</f>
        <v/>
      </c>
      <c r="C660" s="85" t="str">
        <f>IF(A660="","",GOTO C660)</f>
        <v/>
      </c>
      <c r="D660" s="85" t="str">
        <f>IF(A660="","",GOTO D660)</f>
        <v/>
      </c>
      <c r="E660" s="85" t="str">
        <f>IF(A660="","",GOTO E660)</f>
        <v/>
      </c>
      <c r="F660" s="85" t="str">
        <f>IF(A660="","",GOTO F660)</f>
        <v/>
      </c>
      <c r="G660" s="85" t="str">
        <f>IF(A660="","",GOTO G660)</f>
        <v/>
      </c>
      <c r="H660" s="170" t="str">
        <f>IF(A660="","",IF(G660="maintenance, garden","",IF(G660="maintenance, project","",IF(G660="compost","",GOTO I660))))</f>
        <v/>
      </c>
      <c r="I660" s="85" t="str">
        <f>IF(A660="","",IF(G660="compost","",GOTO I660))</f>
        <v/>
      </c>
      <c r="J660" s="87" t="str">
        <f>IF(G660="Harvest",GOTO J660,"")</f>
        <v/>
      </c>
      <c r="K660" s="87" t="str">
        <f>IF(G660="Harvest",GOTO K660,"")</f>
        <v/>
      </c>
      <c r="L660" s="88" t="str">
        <f>IF(G660="Fertilize",GOTO L660,"")</f>
        <v/>
      </c>
      <c r="M660" s="89" t="str">
        <f t="shared" si="187"/>
        <v/>
      </c>
      <c r="N660" s="85" t="str">
        <f>IF(G660="fertilize",GOTO N660,"")</f>
        <v/>
      </c>
      <c r="O660" s="89" t="str">
        <f t="shared" si="183"/>
        <v/>
      </c>
      <c r="P660" s="89" t="str">
        <f t="shared" si="188"/>
        <v/>
      </c>
      <c r="Q660" s="87" t="str">
        <f>IF(G660="compost",GOTO Q660,"")</f>
        <v/>
      </c>
      <c r="R660" s="88" t="str">
        <f>IF(G660="compost",GOTO R660,"")</f>
        <v/>
      </c>
      <c r="S660" s="85" t="str">
        <f>IF(G660="compost",GOTO S660,"")</f>
        <v/>
      </c>
      <c r="T660" s="85" t="str">
        <f>IF(G660="compost",GOTO T660,"")</f>
        <v/>
      </c>
      <c r="U660" s="85" t="str">
        <f>IF(G660="compost",GOTO U660,"")</f>
        <v/>
      </c>
      <c r="V660" s="85" t="str">
        <f>IF(G660="compost",GOTO V660,"")</f>
        <v/>
      </c>
      <c r="W660" s="85" t="str">
        <f>IF(G660="compost",GOTO W660,"")</f>
        <v/>
      </c>
      <c r="X660" s="170" t="str">
        <f>IF(G660="maintenance, garden",GOTO X660,IF(G660="Table",GOTO X660,IF(G660="maintenance, project",GOTO X660,"")))</f>
        <v/>
      </c>
      <c r="Y660" s="85" t="str">
        <f>IF(G660="Maintenance, garden",GOTO Y660,IF(G660="Table",GOTO Y660,IF(G660="maintenance, project",GOTO Y660,"")))</f>
        <v/>
      </c>
    </row>
    <row r="661" spans="1:25" s="85" customFormat="1" ht="19.5" customHeight="1" x14ac:dyDescent="0.25">
      <c r="A661" s="86"/>
      <c r="B661" s="85" t="str">
        <f>IF(A661="","",GOTO B661)</f>
        <v/>
      </c>
      <c r="C661" s="85" t="str">
        <f>IF(A661="","",GOTO C661)</f>
        <v/>
      </c>
      <c r="D661" s="85" t="str">
        <f>IF(A661="","",GOTO D661)</f>
        <v/>
      </c>
      <c r="E661" s="85" t="str">
        <f>IF(A661="","",GOTO E661)</f>
        <v/>
      </c>
      <c r="F661" s="85" t="str">
        <f>IF(A661="","",GOTO F661)</f>
        <v/>
      </c>
      <c r="G661" s="85" t="str">
        <f>IF(A661="","",GOTO G661)</f>
        <v/>
      </c>
      <c r="H661" s="170" t="str">
        <f>IF(A661="","",IF(G661="maintenance, garden","",IF(G661="maintenance, project","",IF(G661="compost","",GOTO I661))))</f>
        <v/>
      </c>
      <c r="I661" s="85" t="str">
        <f>IF(A661="","",IF(G661="compost","",GOTO I661))</f>
        <v/>
      </c>
      <c r="J661" s="87" t="str">
        <f>IF(G661="Harvest",GOTO J661,"")</f>
        <v/>
      </c>
      <c r="K661" s="87" t="str">
        <f>IF(G661="Harvest",GOTO K661,"")</f>
        <v/>
      </c>
      <c r="L661" s="88" t="str">
        <f>IF(G661="Fertilize",GOTO L661,"")</f>
        <v/>
      </c>
      <c r="M661" s="89" t="str">
        <f t="shared" si="187"/>
        <v/>
      </c>
      <c r="N661" s="85" t="str">
        <f>IF(G661="fertilize",GOTO N661,"")</f>
        <v/>
      </c>
      <c r="O661" s="89" t="str">
        <f t="shared" si="183"/>
        <v/>
      </c>
      <c r="P661" s="89" t="str">
        <f t="shared" si="188"/>
        <v/>
      </c>
      <c r="Q661" s="87" t="str">
        <f>IF(G661="compost",GOTO Q661,"")</f>
        <v/>
      </c>
      <c r="R661" s="88" t="str">
        <f>IF(G661="compost",GOTO R661,"")</f>
        <v/>
      </c>
      <c r="S661" s="85" t="str">
        <f>IF(G661="compost",GOTO S661,"")</f>
        <v/>
      </c>
      <c r="T661" s="85" t="str">
        <f>IF(G661="compost",GOTO T661,"")</f>
        <v/>
      </c>
      <c r="U661" s="85" t="str">
        <f>IF(G661="compost",GOTO U661,"")</f>
        <v/>
      </c>
      <c r="V661" s="85" t="str">
        <f>IF(G661="compost",GOTO V661,"")</f>
        <v/>
      </c>
      <c r="W661" s="85" t="str">
        <f>IF(G661="compost",GOTO W661,"")</f>
        <v/>
      </c>
      <c r="X661" s="170" t="str">
        <f>IF(G661="maintenance, garden",GOTO X661,IF(G661="Table",GOTO X661,IF(G661="maintenance, project",GOTO X661,"")))</f>
        <v/>
      </c>
      <c r="Y661" s="85" t="str">
        <f>IF(G661="Maintenance, garden",GOTO Y661,IF(G661="Table",GOTO Y661,IF(G661="maintenance, project",GOTO Y661,"")))</f>
        <v/>
      </c>
    </row>
    <row r="662" spans="1:25" s="85" customFormat="1" ht="19.5" customHeight="1" x14ac:dyDescent="0.25">
      <c r="A662" s="86"/>
      <c r="B662" s="85" t="str">
        <f>IF(A662="","",GOTO B662)</f>
        <v/>
      </c>
      <c r="C662" s="85" t="str">
        <f>IF(A662="","",GOTO C662)</f>
        <v/>
      </c>
      <c r="D662" s="85" t="str">
        <f>IF(A662="","",GOTO D662)</f>
        <v/>
      </c>
      <c r="E662" s="85" t="str">
        <f>IF(A662="","",GOTO E662)</f>
        <v/>
      </c>
      <c r="F662" s="85" t="str">
        <f>IF(A662="","",GOTO F662)</f>
        <v/>
      </c>
      <c r="G662" s="85" t="str">
        <f>IF(A662="","",GOTO G662)</f>
        <v/>
      </c>
      <c r="H662" s="170" t="str">
        <f>IF(A662="","",IF(G662="maintenance, garden","",IF(G662="maintenance, project","",IF(G662="compost","",GOTO I662))))</f>
        <v/>
      </c>
      <c r="I662" s="85" t="str">
        <f>IF(A662="","",IF(G662="compost","",GOTO I662))</f>
        <v/>
      </c>
      <c r="J662" s="87" t="str">
        <f>IF(G662="Harvest",GOTO J662,"")</f>
        <v/>
      </c>
      <c r="K662" s="87" t="str">
        <f>IF(G662="Harvest",GOTO K662,"")</f>
        <v/>
      </c>
      <c r="L662" s="88" t="str">
        <f>IF(G662="Fertilize",GOTO L662,"")</f>
        <v/>
      </c>
      <c r="M662" s="89" t="str">
        <f t="shared" si="187"/>
        <v/>
      </c>
      <c r="N662" s="85" t="str">
        <f>IF(G662="fertilize",GOTO N662,"")</f>
        <v/>
      </c>
      <c r="O662" s="89" t="str">
        <f t="shared" si="183"/>
        <v/>
      </c>
      <c r="P662" s="89" t="str">
        <f t="shared" si="188"/>
        <v/>
      </c>
      <c r="Q662" s="87" t="str">
        <f>IF(G662="compost",GOTO Q662,"")</f>
        <v/>
      </c>
      <c r="R662" s="88" t="str">
        <f>IF(G662="compost",GOTO R662,"")</f>
        <v/>
      </c>
      <c r="S662" s="85" t="str">
        <f>IF(G662="compost",GOTO S662,"")</f>
        <v/>
      </c>
      <c r="T662" s="85" t="str">
        <f>IF(G662="compost",GOTO T662,"")</f>
        <v/>
      </c>
      <c r="U662" s="85" t="str">
        <f>IF(G662="compost",GOTO U662,"")</f>
        <v/>
      </c>
      <c r="V662" s="85" t="str">
        <f>IF(G662="compost",GOTO V662,"")</f>
        <v/>
      </c>
      <c r="W662" s="85" t="str">
        <f>IF(G662="compost",GOTO W662,"")</f>
        <v/>
      </c>
      <c r="X662" s="170" t="str">
        <f>IF(G662="maintenance, garden",GOTO X662,IF(G662="Table",GOTO X662,IF(G662="maintenance, project",GOTO X662,"")))</f>
        <v/>
      </c>
      <c r="Y662" s="85" t="str">
        <f>IF(G662="Maintenance, garden",GOTO Y662,IF(G662="Table",GOTO Y662,IF(G662="maintenance, project",GOTO Y662,"")))</f>
        <v/>
      </c>
    </row>
    <row r="663" spans="1:25" s="85" customFormat="1" ht="19.5" customHeight="1" x14ac:dyDescent="0.25">
      <c r="A663" s="86"/>
      <c r="B663" s="85" t="str">
        <f>IF(A663="","",GOTO B663)</f>
        <v/>
      </c>
      <c r="C663" s="85" t="str">
        <f>IF(A663="","",GOTO C663)</f>
        <v/>
      </c>
      <c r="D663" s="85" t="str">
        <f>IF(A663="","",GOTO D663)</f>
        <v/>
      </c>
      <c r="E663" s="85" t="str">
        <f>IF(A663="","",GOTO E663)</f>
        <v/>
      </c>
      <c r="F663" s="85" t="str">
        <f>IF(A663="","",GOTO F663)</f>
        <v/>
      </c>
      <c r="G663" s="85" t="str">
        <f>IF(A663="","",GOTO G663)</f>
        <v/>
      </c>
      <c r="H663" s="170" t="str">
        <f>IF(A663="","",IF(G663="maintenance, garden","",IF(G663="maintenance, project","",IF(G663="compost","",GOTO I663))))</f>
        <v/>
      </c>
      <c r="I663" s="85" t="str">
        <f>IF(A663="","",IF(G663="compost","",GOTO I663))</f>
        <v/>
      </c>
      <c r="J663" s="87" t="str">
        <f>IF(G663="Harvest",GOTO J663,"")</f>
        <v/>
      </c>
      <c r="K663" s="87" t="str">
        <f>IF(G663="Harvest",GOTO K663,"")</f>
        <v/>
      </c>
      <c r="L663" s="88" t="str">
        <f>IF(G663="Fertilize",GOTO L663,"")</f>
        <v/>
      </c>
      <c r="M663" s="89" t="str">
        <f t="shared" si="187"/>
        <v/>
      </c>
      <c r="N663" s="85" t="str">
        <f>IF(G663="fertilize",GOTO N663,"")</f>
        <v/>
      </c>
      <c r="O663" s="89" t="str">
        <f t="shared" si="183"/>
        <v/>
      </c>
      <c r="P663" s="89" t="str">
        <f t="shared" si="188"/>
        <v/>
      </c>
      <c r="Q663" s="87" t="str">
        <f>IF(G663="compost",GOTO Q663,"")</f>
        <v/>
      </c>
      <c r="R663" s="88" t="str">
        <f>IF(G663="compost",GOTO R663,"")</f>
        <v/>
      </c>
      <c r="S663" s="85" t="str">
        <f>IF(G663="compost",GOTO S663,"")</f>
        <v/>
      </c>
      <c r="T663" s="85" t="str">
        <f>IF(G663="compost",GOTO T663,"")</f>
        <v/>
      </c>
      <c r="U663" s="85" t="str">
        <f>IF(G663="compost",GOTO U663,"")</f>
        <v/>
      </c>
      <c r="V663" s="85" t="str">
        <f>IF(G663="compost",GOTO V663,"")</f>
        <v/>
      </c>
      <c r="W663" s="85" t="str">
        <f>IF(G663="compost",GOTO W663,"")</f>
        <v/>
      </c>
      <c r="X663" s="170" t="str">
        <f>IF(G663="maintenance, garden",GOTO X663,IF(G663="Table",GOTO X663,IF(G663="maintenance, project",GOTO X663,"")))</f>
        <v/>
      </c>
      <c r="Y663" s="85" t="str">
        <f>IF(G663="Maintenance, garden",GOTO Y663,IF(G663="Table",GOTO Y663,IF(G663="maintenance, project",GOTO Y663,"")))</f>
        <v/>
      </c>
    </row>
    <row r="664" spans="1:25" s="85" customFormat="1" ht="19.5" customHeight="1" x14ac:dyDescent="0.25">
      <c r="A664" s="86"/>
      <c r="B664" s="85" t="str">
        <f>IF(A664="","",GOTO B664)</f>
        <v/>
      </c>
      <c r="C664" s="85" t="str">
        <f>IF(A664="","",GOTO C664)</f>
        <v/>
      </c>
      <c r="D664" s="85" t="str">
        <f>IF(A664="","",GOTO D664)</f>
        <v/>
      </c>
      <c r="E664" s="85" t="str">
        <f>IF(A664="","",GOTO E664)</f>
        <v/>
      </c>
      <c r="F664" s="85" t="str">
        <f>IF(A664="","",GOTO F664)</f>
        <v/>
      </c>
      <c r="G664" s="85" t="str">
        <f>IF(A664="","",GOTO G664)</f>
        <v/>
      </c>
      <c r="H664" s="170" t="str">
        <f>IF(A664="","",IF(G664="maintenance, garden","",IF(G664="maintenance, project","",IF(G664="compost","",GOTO I664))))</f>
        <v/>
      </c>
      <c r="I664" s="85" t="str">
        <f>IF(A664="","",IF(G664="compost","",GOTO I664))</f>
        <v/>
      </c>
      <c r="J664" s="87" t="str">
        <f>IF(G664="Harvest",GOTO J664,"")</f>
        <v/>
      </c>
      <c r="K664" s="87" t="str">
        <f>IF(G664="Harvest",GOTO K664,"")</f>
        <v/>
      </c>
      <c r="L664" s="88" t="str">
        <f>IF(G664="Fertilize",GOTO L664,"")</f>
        <v/>
      </c>
      <c r="M664" s="89" t="str">
        <f t="shared" si="187"/>
        <v/>
      </c>
      <c r="N664" s="85" t="str">
        <f>IF(G664="fertilize",GOTO N664,"")</f>
        <v/>
      </c>
      <c r="O664" s="89" t="str">
        <f t="shared" si="183"/>
        <v/>
      </c>
      <c r="P664" s="89" t="str">
        <f t="shared" si="188"/>
        <v/>
      </c>
      <c r="Q664" s="87" t="str">
        <f>IF(G664="compost",GOTO Q664,"")</f>
        <v/>
      </c>
      <c r="R664" s="88" t="str">
        <f>IF(G664="compost",GOTO R664,"")</f>
        <v/>
      </c>
      <c r="S664" s="85" t="str">
        <f>IF(G664="compost",GOTO S664,"")</f>
        <v/>
      </c>
      <c r="T664" s="85" t="str">
        <f>IF(G664="compost",GOTO T664,"")</f>
        <v/>
      </c>
      <c r="U664" s="85" t="str">
        <f>IF(G664="compost",GOTO U664,"")</f>
        <v/>
      </c>
      <c r="V664" s="85" t="str">
        <f>IF(G664="compost",GOTO V664,"")</f>
        <v/>
      </c>
      <c r="W664" s="85" t="str">
        <f>IF(G664="compost",GOTO W664,"")</f>
        <v/>
      </c>
      <c r="X664" s="170" t="str">
        <f>IF(G664="maintenance, garden",GOTO X664,IF(G664="Table",GOTO X664,IF(G664="maintenance, project",GOTO X664,"")))</f>
        <v/>
      </c>
      <c r="Y664" s="85" t="str">
        <f>IF(G664="Maintenance, garden",GOTO Y664,IF(G664="Table",GOTO Y664,IF(G664="maintenance, project",GOTO Y664,"")))</f>
        <v/>
      </c>
    </row>
    <row r="665" spans="1:25" s="85" customFormat="1" ht="19.5" customHeight="1" x14ac:dyDescent="0.25">
      <c r="A665" s="86"/>
      <c r="B665" s="85" t="str">
        <f>IF(A665="","",GOTO B665)</f>
        <v/>
      </c>
      <c r="C665" s="85" t="str">
        <f>IF(A665="","",GOTO C665)</f>
        <v/>
      </c>
      <c r="D665" s="85" t="str">
        <f>IF(A665="","",GOTO D665)</f>
        <v/>
      </c>
      <c r="E665" s="85" t="str">
        <f>IF(A665="","",GOTO E665)</f>
        <v/>
      </c>
      <c r="F665" s="85" t="str">
        <f>IF(A665="","",GOTO F665)</f>
        <v/>
      </c>
      <c r="G665" s="85" t="str">
        <f>IF(A665="","",GOTO G665)</f>
        <v/>
      </c>
      <c r="H665" s="170" t="str">
        <f>IF(A665="","",IF(G665="maintenance, garden","",IF(G665="maintenance, project","",IF(G665="compost","",GOTO I665))))</f>
        <v/>
      </c>
      <c r="I665" s="85" t="str">
        <f>IF(A665="","",IF(G665="compost","",GOTO I665))</f>
        <v/>
      </c>
      <c r="J665" s="87" t="str">
        <f>IF(G665="Harvest",GOTO J665,"")</f>
        <v/>
      </c>
      <c r="K665" s="87" t="str">
        <f>IF(G665="Harvest",GOTO K665,"")</f>
        <v/>
      </c>
      <c r="L665" s="88" t="str">
        <f>IF(G665="Fertilize",GOTO L665,"")</f>
        <v/>
      </c>
      <c r="M665" s="89" t="str">
        <f t="shared" si="187"/>
        <v/>
      </c>
      <c r="N665" s="85" t="str">
        <f>IF(G665="fertilize",GOTO N665,"")</f>
        <v/>
      </c>
      <c r="O665" s="89" t="str">
        <f t="shared" si="183"/>
        <v/>
      </c>
      <c r="P665" s="89" t="str">
        <f t="shared" si="188"/>
        <v/>
      </c>
      <c r="Q665" s="87" t="str">
        <f>IF(G665="compost",GOTO Q665,"")</f>
        <v/>
      </c>
      <c r="R665" s="88" t="str">
        <f>IF(G665="compost",GOTO R665,"")</f>
        <v/>
      </c>
      <c r="S665" s="85" t="str">
        <f>IF(G665="compost",GOTO S665,"")</f>
        <v/>
      </c>
      <c r="T665" s="85" t="str">
        <f>IF(G665="compost",GOTO T665,"")</f>
        <v/>
      </c>
      <c r="U665" s="85" t="str">
        <f>IF(G665="compost",GOTO U665,"")</f>
        <v/>
      </c>
      <c r="V665" s="85" t="str">
        <f>IF(G665="compost",GOTO V665,"")</f>
        <v/>
      </c>
      <c r="W665" s="85" t="str">
        <f>IF(G665="compost",GOTO W665,"")</f>
        <v/>
      </c>
      <c r="X665" s="170" t="str">
        <f>IF(G665="maintenance, garden",GOTO X665,IF(G665="Table",GOTO X665,IF(G665="maintenance, project",GOTO X665,"")))</f>
        <v/>
      </c>
      <c r="Y665" s="85" t="str">
        <f>IF(G665="Maintenance, garden",GOTO Y665,IF(G665="Table",GOTO Y665,IF(G665="maintenance, project",GOTO Y665,"")))</f>
        <v/>
      </c>
    </row>
    <row r="666" spans="1:25" s="85" customFormat="1" ht="19.5" customHeight="1" x14ac:dyDescent="0.25">
      <c r="A666" s="86"/>
      <c r="B666" s="85" t="str">
        <f>IF(A666="","",GOTO B666)</f>
        <v/>
      </c>
      <c r="C666" s="85" t="str">
        <f>IF(A666="","",GOTO C666)</f>
        <v/>
      </c>
      <c r="D666" s="85" t="str">
        <f>IF(A666="","",GOTO D666)</f>
        <v/>
      </c>
      <c r="E666" s="85" t="str">
        <f>IF(A666="","",GOTO E666)</f>
        <v/>
      </c>
      <c r="F666" s="85" t="str">
        <f>IF(A666="","",GOTO F666)</f>
        <v/>
      </c>
      <c r="G666" s="85" t="str">
        <f>IF(A666="","",GOTO G666)</f>
        <v/>
      </c>
      <c r="H666" s="170" t="str">
        <f>IF(A666="","",IF(G666="maintenance, garden","",IF(G666="maintenance, project","",IF(G666="compost","",GOTO I666))))</f>
        <v/>
      </c>
      <c r="I666" s="85" t="str">
        <f>IF(A666="","",IF(G666="compost","",GOTO I666))</f>
        <v/>
      </c>
      <c r="J666" s="87" t="str">
        <f>IF(G666="Harvest",GOTO J666,"")</f>
        <v/>
      </c>
      <c r="K666" s="87" t="str">
        <f>IF(G666="Harvest",GOTO K666,"")</f>
        <v/>
      </c>
      <c r="L666" s="88" t="str">
        <f>IF(G666="Fertilize",GOTO L666,"")</f>
        <v/>
      </c>
      <c r="M666" s="89" t="str">
        <f t="shared" si="187"/>
        <v/>
      </c>
      <c r="N666" s="85" t="str">
        <f>IF(G666="fertilize",GOTO N666,"")</f>
        <v/>
      </c>
      <c r="O666" s="89" t="str">
        <f t="shared" si="183"/>
        <v/>
      </c>
      <c r="P666" s="89" t="str">
        <f t="shared" si="188"/>
        <v/>
      </c>
      <c r="Q666" s="87" t="str">
        <f>IF(G666="compost",GOTO Q666,"")</f>
        <v/>
      </c>
      <c r="R666" s="88" t="str">
        <f>IF(G666="compost",GOTO R666,"")</f>
        <v/>
      </c>
      <c r="S666" s="85" t="str">
        <f>IF(G666="compost",GOTO S666,"")</f>
        <v/>
      </c>
      <c r="T666" s="85" t="str">
        <f>IF(G666="compost",GOTO T666,"")</f>
        <v/>
      </c>
      <c r="U666" s="85" t="str">
        <f>IF(G666="compost",GOTO U666,"")</f>
        <v/>
      </c>
      <c r="V666" s="85" t="str">
        <f>IF(G666="compost",GOTO V666,"")</f>
        <v/>
      </c>
      <c r="W666" s="85" t="str">
        <f>IF(G666="compost",GOTO W666,"")</f>
        <v/>
      </c>
      <c r="X666" s="170" t="str">
        <f>IF(G666="maintenance, garden",GOTO X666,IF(G666="Table",GOTO X666,IF(G666="maintenance, project",GOTO X666,"")))</f>
        <v/>
      </c>
      <c r="Y666" s="85" t="str">
        <f>IF(G666="Maintenance, garden",GOTO Y666,IF(G666="Table",GOTO Y666,IF(G666="maintenance, project",GOTO Y666,"")))</f>
        <v/>
      </c>
    </row>
    <row r="667" spans="1:25" s="85" customFormat="1" ht="19.5" customHeight="1" x14ac:dyDescent="0.25">
      <c r="A667" s="86"/>
      <c r="B667" s="85" t="str">
        <f>IF(A667="","",GOTO B667)</f>
        <v/>
      </c>
      <c r="C667" s="85" t="str">
        <f>IF(A667="","",GOTO C667)</f>
        <v/>
      </c>
      <c r="D667" s="85" t="str">
        <f>IF(A667="","",GOTO D667)</f>
        <v/>
      </c>
      <c r="E667" s="85" t="str">
        <f>IF(A667="","",GOTO E667)</f>
        <v/>
      </c>
      <c r="F667" s="85" t="str">
        <f>IF(A667="","",GOTO F667)</f>
        <v/>
      </c>
      <c r="G667" s="85" t="str">
        <f>IF(A667="","",GOTO G667)</f>
        <v/>
      </c>
      <c r="H667" s="170" t="str">
        <f>IF(A667="","",IF(G667="maintenance, garden","",IF(G667="maintenance, project","",IF(G667="compost","",GOTO I667))))</f>
        <v/>
      </c>
      <c r="I667" s="85" t="str">
        <f>IF(A667="","",IF(G667="compost","",GOTO I667))</f>
        <v/>
      </c>
      <c r="J667" s="87" t="str">
        <f>IF(G667="Harvest",GOTO J667,"")</f>
        <v/>
      </c>
      <c r="K667" s="87" t="str">
        <f>IF(G667="Harvest",GOTO K667,"")</f>
        <v/>
      </c>
      <c r="L667" s="88" t="str">
        <f>IF(G667="Fertilize",GOTO L667,"")</f>
        <v/>
      </c>
      <c r="M667" s="89" t="str">
        <f t="shared" si="187"/>
        <v/>
      </c>
      <c r="N667" s="85" t="str">
        <f>IF(G667="fertilize",GOTO N667,"")</f>
        <v/>
      </c>
      <c r="O667" s="89" t="str">
        <f t="shared" si="183"/>
        <v/>
      </c>
      <c r="P667" s="89" t="str">
        <f t="shared" si="188"/>
        <v/>
      </c>
      <c r="Q667" s="87" t="str">
        <f>IF(G667="compost",GOTO Q667,"")</f>
        <v/>
      </c>
      <c r="R667" s="88" t="str">
        <f>IF(G667="compost",GOTO R667,"")</f>
        <v/>
      </c>
      <c r="S667" s="85" t="str">
        <f>IF(G667="compost",GOTO S667,"")</f>
        <v/>
      </c>
      <c r="T667" s="85" t="str">
        <f>IF(G667="compost",GOTO T667,"")</f>
        <v/>
      </c>
      <c r="U667" s="85" t="str">
        <f>IF(G667="compost",GOTO U667,"")</f>
        <v/>
      </c>
      <c r="V667" s="85" t="str">
        <f>IF(G667="compost",GOTO V667,"")</f>
        <v/>
      </c>
      <c r="W667" s="85" t="str">
        <f>IF(G667="compost",GOTO W667,"")</f>
        <v/>
      </c>
      <c r="X667" s="170" t="str">
        <f>IF(G667="maintenance, garden",GOTO X667,IF(G667="Table",GOTO X667,IF(G667="maintenance, project",GOTO X667,"")))</f>
        <v/>
      </c>
      <c r="Y667" s="85" t="str">
        <f>IF(G667="Maintenance, garden",GOTO Y667,IF(G667="Table",GOTO Y667,IF(G667="maintenance, project",GOTO Y667,"")))</f>
        <v/>
      </c>
    </row>
    <row r="668" spans="1:25" s="85" customFormat="1" ht="19.5" customHeight="1" x14ac:dyDescent="0.25">
      <c r="A668" s="86"/>
      <c r="B668" s="85" t="str">
        <f>IF(A668="","",GOTO B668)</f>
        <v/>
      </c>
      <c r="C668" s="85" t="str">
        <f>IF(A668="","",GOTO C668)</f>
        <v/>
      </c>
      <c r="D668" s="85" t="str">
        <f>IF(A668="","",GOTO D668)</f>
        <v/>
      </c>
      <c r="E668" s="85" t="str">
        <f>IF(A668="","",GOTO E668)</f>
        <v/>
      </c>
      <c r="F668" s="85" t="str">
        <f>IF(A668="","",GOTO F668)</f>
        <v/>
      </c>
      <c r="G668" s="85" t="str">
        <f>IF(A668="","",GOTO G668)</f>
        <v/>
      </c>
      <c r="H668" s="170" t="str">
        <f>IF(A668="","",IF(G668="maintenance, garden","",IF(G668="maintenance, project","",IF(G668="compost","",GOTO I668))))</f>
        <v/>
      </c>
      <c r="I668" s="85" t="str">
        <f>IF(A668="","",IF(G668="compost","",GOTO I668))</f>
        <v/>
      </c>
      <c r="J668" s="87" t="str">
        <f>IF(G668="Harvest",GOTO J668,"")</f>
        <v/>
      </c>
      <c r="K668" s="87" t="str">
        <f>IF(G668="Harvest",GOTO K668,"")</f>
        <v/>
      </c>
      <c r="L668" s="88" t="str">
        <f>IF(G668="Fertilize",GOTO L668,"")</f>
        <v/>
      </c>
      <c r="M668" s="89" t="str">
        <f t="shared" si="187"/>
        <v/>
      </c>
      <c r="N668" s="85" t="str">
        <f>IF(G668="fertilize",GOTO N668,"")</f>
        <v/>
      </c>
      <c r="O668" s="89" t="str">
        <f t="shared" si="183"/>
        <v/>
      </c>
      <c r="P668" s="89" t="str">
        <f t="shared" si="188"/>
        <v/>
      </c>
      <c r="Q668" s="87" t="str">
        <f>IF(G668="compost",GOTO Q668,"")</f>
        <v/>
      </c>
      <c r="R668" s="88" t="str">
        <f>IF(G668="compost",GOTO R668,"")</f>
        <v/>
      </c>
      <c r="S668" s="85" t="str">
        <f>IF(G668="compost",GOTO S668,"")</f>
        <v/>
      </c>
      <c r="T668" s="85" t="str">
        <f>IF(G668="compost",GOTO T668,"")</f>
        <v/>
      </c>
      <c r="U668" s="85" t="str">
        <f>IF(G668="compost",GOTO U668,"")</f>
        <v/>
      </c>
      <c r="V668" s="85" t="str">
        <f>IF(G668="compost",GOTO V668,"")</f>
        <v/>
      </c>
      <c r="W668" s="85" t="str">
        <f>IF(G668="compost",GOTO W668,"")</f>
        <v/>
      </c>
      <c r="X668" s="170" t="str">
        <f>IF(G668="maintenance, garden",GOTO X668,IF(G668="Table",GOTO X668,IF(G668="maintenance, project",GOTO X668,"")))</f>
        <v/>
      </c>
      <c r="Y668" s="85" t="str">
        <f>IF(G668="Maintenance, garden",GOTO Y668,IF(G668="Table",GOTO Y668,IF(G668="maintenance, project",GOTO Y668,"")))</f>
        <v/>
      </c>
    </row>
    <row r="669" spans="1:25" s="85" customFormat="1" ht="19.5" customHeight="1" x14ac:dyDescent="0.25">
      <c r="A669" s="86"/>
      <c r="B669" s="85" t="str">
        <f>IF(A669="","",GOTO B669)</f>
        <v/>
      </c>
      <c r="C669" s="85" t="str">
        <f>IF(A669="","",GOTO C669)</f>
        <v/>
      </c>
      <c r="D669" s="85" t="str">
        <f>IF(A669="","",GOTO D669)</f>
        <v/>
      </c>
      <c r="E669" s="85" t="str">
        <f>IF(A669="","",GOTO E669)</f>
        <v/>
      </c>
      <c r="F669" s="85" t="str">
        <f>IF(A669="","",GOTO F669)</f>
        <v/>
      </c>
      <c r="G669" s="85" t="str">
        <f>IF(A669="","",GOTO G669)</f>
        <v/>
      </c>
      <c r="H669" s="170" t="str">
        <f>IF(A669="","",IF(G669="maintenance, garden","",IF(G669="maintenance, project","",IF(G669="compost","",GOTO I669))))</f>
        <v/>
      </c>
      <c r="I669" s="85" t="str">
        <f>IF(A669="","",IF(G669="compost","",GOTO I669))</f>
        <v/>
      </c>
      <c r="J669" s="87" t="str">
        <f>IF(G669="Harvest",GOTO J669,"")</f>
        <v/>
      </c>
      <c r="K669" s="87" t="str">
        <f>IF(G669="Harvest",GOTO K669,"")</f>
        <v/>
      </c>
      <c r="L669" s="88" t="str">
        <f>IF(G669="Fertilize",GOTO L669,"")</f>
        <v/>
      </c>
      <c r="M669" s="89" t="str">
        <f t="shared" si="187"/>
        <v/>
      </c>
      <c r="N669" s="85" t="str">
        <f>IF(G669="fertilize",GOTO N669,"")</f>
        <v/>
      </c>
      <c r="O669" s="89" t="str">
        <f t="shared" si="183"/>
        <v/>
      </c>
      <c r="P669" s="89" t="str">
        <f t="shared" si="188"/>
        <v/>
      </c>
      <c r="Q669" s="87" t="str">
        <f>IF(G669="compost",GOTO Q669,"")</f>
        <v/>
      </c>
      <c r="R669" s="88" t="str">
        <f>IF(G669="compost",GOTO R669,"")</f>
        <v/>
      </c>
      <c r="S669" s="85" t="str">
        <f>IF(G669="compost",GOTO S669,"")</f>
        <v/>
      </c>
      <c r="T669" s="85" t="str">
        <f>IF(G669="compost",GOTO T669,"")</f>
        <v/>
      </c>
      <c r="U669" s="85" t="str">
        <f>IF(G669="compost",GOTO U669,"")</f>
        <v/>
      </c>
      <c r="V669" s="85" t="str">
        <f>IF(G669="compost",GOTO V669,"")</f>
        <v/>
      </c>
      <c r="W669" s="85" t="str">
        <f>IF(G669="compost",GOTO W669,"")</f>
        <v/>
      </c>
      <c r="X669" s="170" t="str">
        <f>IF(G669="maintenance, garden",GOTO X669,IF(G669="Table",GOTO X669,IF(G669="maintenance, project",GOTO X669,"")))</f>
        <v/>
      </c>
      <c r="Y669" s="85" t="str">
        <f>IF(G669="Maintenance, garden",GOTO Y669,IF(G669="Table",GOTO Y669,IF(G669="maintenance, project",GOTO Y669,"")))</f>
        <v/>
      </c>
    </row>
    <row r="670" spans="1:25" s="85" customFormat="1" ht="19.5" customHeight="1" x14ac:dyDescent="0.25">
      <c r="A670" s="86"/>
      <c r="B670" s="85" t="str">
        <f>IF(A670="","",GOTO B670)</f>
        <v/>
      </c>
      <c r="C670" s="85" t="str">
        <f>IF(A670="","",GOTO C670)</f>
        <v/>
      </c>
      <c r="D670" s="85" t="str">
        <f>IF(A670="","",GOTO D670)</f>
        <v/>
      </c>
      <c r="E670" s="85" t="str">
        <f>IF(A670="","",GOTO E670)</f>
        <v/>
      </c>
      <c r="F670" s="85" t="str">
        <f>IF(A670="","",GOTO F670)</f>
        <v/>
      </c>
      <c r="G670" s="85" t="str">
        <f>IF(A670="","",GOTO G670)</f>
        <v/>
      </c>
      <c r="H670" s="170" t="str">
        <f>IF(A670="","",IF(G670="maintenance, garden","",IF(G670="maintenance, project","",IF(G670="compost","",GOTO I670))))</f>
        <v/>
      </c>
      <c r="I670" s="85" t="str">
        <f>IF(A670="","",IF(G670="compost","",GOTO I670))</f>
        <v/>
      </c>
      <c r="J670" s="87" t="str">
        <f>IF(G670="Harvest",GOTO J670,"")</f>
        <v/>
      </c>
      <c r="K670" s="87" t="str">
        <f>IF(G670="Harvest",GOTO K670,"")</f>
        <v/>
      </c>
      <c r="L670" s="88" t="str">
        <f>IF(G670="Fertilize",GOTO L670,"")</f>
        <v/>
      </c>
      <c r="M670" s="89" t="str">
        <f t="shared" si="187"/>
        <v/>
      </c>
      <c r="N670" s="85" t="str">
        <f>IF(G670="fertilize",GOTO N670,"")</f>
        <v/>
      </c>
      <c r="O670" s="89" t="str">
        <f t="shared" si="183"/>
        <v/>
      </c>
      <c r="P670" s="89" t="str">
        <f t="shared" si="188"/>
        <v/>
      </c>
      <c r="Q670" s="87" t="str">
        <f>IF(G670="compost",GOTO Q670,"")</f>
        <v/>
      </c>
      <c r="R670" s="88" t="str">
        <f>IF(G670="compost",GOTO R670,"")</f>
        <v/>
      </c>
      <c r="S670" s="85" t="str">
        <f>IF(G670="compost",GOTO S670,"")</f>
        <v/>
      </c>
      <c r="T670" s="85" t="str">
        <f>IF(G670="compost",GOTO T670,"")</f>
        <v/>
      </c>
      <c r="U670" s="85" t="str">
        <f>IF(G670="compost",GOTO U670,"")</f>
        <v/>
      </c>
      <c r="V670" s="85" t="str">
        <f>IF(G670="compost",GOTO V670,"")</f>
        <v/>
      </c>
      <c r="W670" s="85" t="str">
        <f>IF(G670="compost",GOTO W670,"")</f>
        <v/>
      </c>
      <c r="X670" s="170" t="str">
        <f>IF(G670="maintenance, garden",GOTO X670,IF(G670="Table",GOTO X670,IF(G670="maintenance, project",GOTO X670,"")))</f>
        <v/>
      </c>
      <c r="Y670" s="85" t="str">
        <f>IF(G670="Maintenance, garden",GOTO Y670,IF(G670="Table",GOTO Y670,IF(G670="maintenance, project",GOTO Y670,"")))</f>
        <v/>
      </c>
    </row>
    <row r="671" spans="1:25" s="85" customFormat="1" ht="19.5" customHeight="1" x14ac:dyDescent="0.25">
      <c r="A671" s="86"/>
      <c r="B671" s="85" t="str">
        <f>IF(A671="","",GOTO B671)</f>
        <v/>
      </c>
      <c r="C671" s="85" t="str">
        <f>IF(A671="","",GOTO C671)</f>
        <v/>
      </c>
      <c r="D671" s="85" t="str">
        <f>IF(A671="","",GOTO D671)</f>
        <v/>
      </c>
      <c r="E671" s="85" t="str">
        <f>IF(A671="","",GOTO E671)</f>
        <v/>
      </c>
      <c r="F671" s="85" t="str">
        <f>IF(A671="","",GOTO F671)</f>
        <v/>
      </c>
      <c r="G671" s="85" t="str">
        <f>IF(A671="","",GOTO G671)</f>
        <v/>
      </c>
      <c r="H671" s="170" t="str">
        <f>IF(A671="","",IF(G671="maintenance, garden","",IF(G671="maintenance, project","",IF(G671="compost","",GOTO I671))))</f>
        <v/>
      </c>
      <c r="I671" s="85" t="str">
        <f>IF(A671="","",IF(G671="compost","",GOTO I671))</f>
        <v/>
      </c>
      <c r="J671" s="87" t="str">
        <f>IF(G671="Harvest",GOTO J671,"")</f>
        <v/>
      </c>
      <c r="K671" s="87" t="str">
        <f>IF(G671="Harvest",GOTO K671,"")</f>
        <v/>
      </c>
      <c r="L671" s="88" t="str">
        <f>IF(G671="Fertilize",GOTO L671,"")</f>
        <v/>
      </c>
      <c r="M671" s="89" t="str">
        <f t="shared" si="187"/>
        <v/>
      </c>
      <c r="N671" s="85" t="str">
        <f>IF(G671="fertilize",GOTO N671,"")</f>
        <v/>
      </c>
      <c r="O671" s="89" t="str">
        <f t="shared" si="183"/>
        <v/>
      </c>
      <c r="P671" s="89" t="str">
        <f t="shared" si="188"/>
        <v/>
      </c>
      <c r="Q671" s="87" t="str">
        <f>IF(G671="compost",GOTO Q671,"")</f>
        <v/>
      </c>
      <c r="R671" s="88" t="str">
        <f>IF(G671="compost",GOTO R671,"")</f>
        <v/>
      </c>
      <c r="S671" s="85" t="str">
        <f>IF(G671="compost",GOTO S671,"")</f>
        <v/>
      </c>
      <c r="T671" s="85" t="str">
        <f>IF(G671="compost",GOTO T671,"")</f>
        <v/>
      </c>
      <c r="U671" s="85" t="str">
        <f>IF(G671="compost",GOTO U671,"")</f>
        <v/>
      </c>
      <c r="V671" s="85" t="str">
        <f>IF(G671="compost",GOTO V671,"")</f>
        <v/>
      </c>
      <c r="W671" s="85" t="str">
        <f>IF(G671="compost",GOTO W671,"")</f>
        <v/>
      </c>
      <c r="X671" s="170" t="str">
        <f>IF(G671="maintenance, garden",GOTO X671,IF(G671="Table",GOTO X671,IF(G671="maintenance, project",GOTO X671,"")))</f>
        <v/>
      </c>
      <c r="Y671" s="85" t="str">
        <f>IF(G671="Maintenance, garden",GOTO Y671,IF(G671="Table",GOTO Y671,IF(G671="maintenance, project",GOTO Y671,"")))</f>
        <v/>
      </c>
    </row>
    <row r="672" spans="1:25" s="85" customFormat="1" ht="19.5" customHeight="1" x14ac:dyDescent="0.25">
      <c r="A672" s="86"/>
      <c r="B672" s="85" t="str">
        <f>IF(A672="","",GOTO B672)</f>
        <v/>
      </c>
      <c r="C672" s="85" t="str">
        <f>IF(A672="","",GOTO C672)</f>
        <v/>
      </c>
      <c r="D672" s="85" t="str">
        <f>IF(A672="","",GOTO D672)</f>
        <v/>
      </c>
      <c r="E672" s="85" t="str">
        <f>IF(A672="","",GOTO E672)</f>
        <v/>
      </c>
      <c r="F672" s="85" t="str">
        <f>IF(A672="","",GOTO F672)</f>
        <v/>
      </c>
      <c r="G672" s="85" t="str">
        <f>IF(A672="","",GOTO G672)</f>
        <v/>
      </c>
      <c r="H672" s="170" t="str">
        <f>IF(A672="","",IF(G672="maintenance, garden","",IF(G672="maintenance, project","",IF(G672="compost","",GOTO I672))))</f>
        <v/>
      </c>
      <c r="I672" s="85" t="str">
        <f>IF(A672="","",IF(G672="compost","",GOTO I672))</f>
        <v/>
      </c>
      <c r="J672" s="87" t="str">
        <f>IF(G672="Harvest",GOTO J672,"")</f>
        <v/>
      </c>
      <c r="K672" s="87" t="str">
        <f>IF(G672="Harvest",GOTO K672,"")</f>
        <v/>
      </c>
      <c r="L672" s="88" t="str">
        <f>IF(G672="Fertilize",GOTO L672,"")</f>
        <v/>
      </c>
      <c r="M672" s="89" t="str">
        <f t="shared" si="187"/>
        <v/>
      </c>
      <c r="N672" s="85" t="str">
        <f>IF(G672="fertilize",GOTO N672,"")</f>
        <v/>
      </c>
      <c r="O672" s="89" t="str">
        <f t="shared" si="183"/>
        <v/>
      </c>
      <c r="P672" s="89" t="str">
        <f t="shared" si="188"/>
        <v/>
      </c>
      <c r="Q672" s="87" t="str">
        <f>IF(G672="compost",GOTO Q672,"")</f>
        <v/>
      </c>
      <c r="R672" s="88" t="str">
        <f>IF(G672="compost",GOTO R672,"")</f>
        <v/>
      </c>
      <c r="S672" s="85" t="str">
        <f>IF(G672="compost",GOTO S672,"")</f>
        <v/>
      </c>
      <c r="T672" s="85" t="str">
        <f>IF(G672="compost",GOTO T672,"")</f>
        <v/>
      </c>
      <c r="U672" s="85" t="str">
        <f>IF(G672="compost",GOTO U672,"")</f>
        <v/>
      </c>
      <c r="V672" s="85" t="str">
        <f>IF(G672="compost",GOTO V672,"")</f>
        <v/>
      </c>
      <c r="W672" s="85" t="str">
        <f>IF(G672="compost",GOTO W672,"")</f>
        <v/>
      </c>
      <c r="X672" s="170" t="str">
        <f>IF(G672="maintenance, garden",GOTO X672,IF(G672="Table",GOTO X672,IF(G672="maintenance, project",GOTO X672,"")))</f>
        <v/>
      </c>
      <c r="Y672" s="85" t="str">
        <f>IF(G672="Maintenance, garden",GOTO Y672,IF(G672="Table",GOTO Y672,IF(G672="maintenance, project",GOTO Y672,"")))</f>
        <v/>
      </c>
    </row>
    <row r="673" spans="1:25" s="85" customFormat="1" ht="19.5" customHeight="1" x14ac:dyDescent="0.25">
      <c r="A673" s="86"/>
      <c r="B673" s="85" t="str">
        <f>IF(A673="","",GOTO B673)</f>
        <v/>
      </c>
      <c r="C673" s="85" t="str">
        <f>IF(A673="","",GOTO C673)</f>
        <v/>
      </c>
      <c r="D673" s="85" t="str">
        <f>IF(A673="","",GOTO D673)</f>
        <v/>
      </c>
      <c r="E673" s="85" t="str">
        <f>IF(A673="","",GOTO E673)</f>
        <v/>
      </c>
      <c r="F673" s="85" t="str">
        <f>IF(A673="","",GOTO F673)</f>
        <v/>
      </c>
      <c r="G673" s="85" t="str">
        <f>IF(A673="","",GOTO G673)</f>
        <v/>
      </c>
      <c r="H673" s="170" t="str">
        <f>IF(A673="","",IF(G673="maintenance, garden","",IF(G673="maintenance, project","",IF(G673="compost","",GOTO I673))))</f>
        <v/>
      </c>
      <c r="I673" s="85" t="str">
        <f>IF(A673="","",IF(G673="compost","",GOTO I673))</f>
        <v/>
      </c>
      <c r="J673" s="87" t="str">
        <f>IF(G673="Harvest",GOTO J673,"")</f>
        <v/>
      </c>
      <c r="K673" s="87" t="str">
        <f>IF(G673="Harvest",GOTO K673,"")</f>
        <v/>
      </c>
      <c r="L673" s="88" t="str">
        <f>IF(G673="Fertilize",GOTO L673,"")</f>
        <v/>
      </c>
      <c r="M673" s="89" t="str">
        <f t="shared" si="187"/>
        <v/>
      </c>
      <c r="N673" s="85" t="str">
        <f>IF(G673="fertilize",GOTO N673,"")</f>
        <v/>
      </c>
      <c r="O673" s="89" t="str">
        <f t="shared" si="183"/>
        <v/>
      </c>
      <c r="P673" s="89" t="str">
        <f t="shared" si="188"/>
        <v/>
      </c>
      <c r="Q673" s="87" t="str">
        <f>IF(G673="compost",GOTO Q673,"")</f>
        <v/>
      </c>
      <c r="R673" s="88" t="str">
        <f>IF(G673="compost",GOTO R673,"")</f>
        <v/>
      </c>
      <c r="S673" s="85" t="str">
        <f>IF(G673="compost",GOTO S673,"")</f>
        <v/>
      </c>
      <c r="T673" s="85" t="str">
        <f>IF(G673="compost",GOTO T673,"")</f>
        <v/>
      </c>
      <c r="U673" s="85" t="str">
        <f>IF(G673="compost",GOTO U673,"")</f>
        <v/>
      </c>
      <c r="V673" s="85" t="str">
        <f>IF(G673="compost",GOTO V673,"")</f>
        <v/>
      </c>
      <c r="W673" s="85" t="str">
        <f>IF(G673="compost",GOTO W673,"")</f>
        <v/>
      </c>
      <c r="X673" s="170" t="str">
        <f>IF(G673="maintenance, garden",GOTO X673,IF(G673="Table",GOTO X673,IF(G673="maintenance, project",GOTO X673,"")))</f>
        <v/>
      </c>
      <c r="Y673" s="85" t="str">
        <f>IF(G673="Maintenance, garden",GOTO Y673,IF(G673="Table",GOTO Y673,IF(G673="maintenance, project",GOTO Y673,"")))</f>
        <v/>
      </c>
    </row>
    <row r="674" spans="1:25" s="85" customFormat="1" ht="19.5" customHeight="1" x14ac:dyDescent="0.25">
      <c r="A674" s="86"/>
      <c r="B674" s="85" t="str">
        <f>IF(A674="","",GOTO B674)</f>
        <v/>
      </c>
      <c r="C674" s="85" t="str">
        <f>IF(A674="","",GOTO C674)</f>
        <v/>
      </c>
      <c r="D674" s="85" t="str">
        <f>IF(A674="","",GOTO D674)</f>
        <v/>
      </c>
      <c r="E674" s="85" t="str">
        <f>IF(A674="","",GOTO E674)</f>
        <v/>
      </c>
      <c r="F674" s="85" t="str">
        <f>IF(A674="","",GOTO F674)</f>
        <v/>
      </c>
      <c r="G674" s="85" t="str">
        <f>IF(A674="","",GOTO G674)</f>
        <v/>
      </c>
      <c r="H674" s="170" t="str">
        <f>IF(A674="","",IF(G674="maintenance, garden","",IF(G674="maintenance, project","",IF(G674="compost","",GOTO I674))))</f>
        <v/>
      </c>
      <c r="I674" s="85" t="str">
        <f>IF(A674="","",IF(G674="compost","",GOTO I674))</f>
        <v/>
      </c>
      <c r="J674" s="87" t="str">
        <f>IF(G674="Harvest",GOTO J674,"")</f>
        <v/>
      </c>
      <c r="K674" s="87" t="str">
        <f>IF(G674="Harvest",GOTO K674,"")</f>
        <v/>
      </c>
      <c r="L674" s="88" t="str">
        <f>IF(G674="Fertilize",GOTO L674,"")</f>
        <v/>
      </c>
      <c r="M674" s="89" t="str">
        <f t="shared" si="187"/>
        <v/>
      </c>
      <c r="N674" s="85" t="str">
        <f>IF(G674="fertilize",GOTO N674,"")</f>
        <v/>
      </c>
      <c r="O674" s="89" t="str">
        <f t="shared" si="183"/>
        <v/>
      </c>
      <c r="P674" s="89" t="str">
        <f t="shared" si="188"/>
        <v/>
      </c>
      <c r="Q674" s="87" t="str">
        <f>IF(G674="compost",GOTO Q674,"")</f>
        <v/>
      </c>
      <c r="R674" s="88" t="str">
        <f>IF(G674="compost",GOTO R674,"")</f>
        <v/>
      </c>
      <c r="S674" s="85" t="str">
        <f>IF(G674="compost",GOTO S674,"")</f>
        <v/>
      </c>
      <c r="T674" s="85" t="str">
        <f>IF(G674="compost",GOTO T674,"")</f>
        <v/>
      </c>
      <c r="U674" s="85" t="str">
        <f>IF(G674="compost",GOTO U674,"")</f>
        <v/>
      </c>
      <c r="V674" s="85" t="str">
        <f>IF(G674="compost",GOTO V674,"")</f>
        <v/>
      </c>
      <c r="W674" s="85" t="str">
        <f>IF(G674="compost",GOTO W674,"")</f>
        <v/>
      </c>
      <c r="X674" s="170" t="str">
        <f>IF(G674="maintenance, garden",GOTO X674,IF(G674="Table",GOTO X674,IF(G674="maintenance, project",GOTO X674,"")))</f>
        <v/>
      </c>
      <c r="Y674" s="85" t="str">
        <f>IF(G674="Maintenance, garden",GOTO Y674,IF(G674="Table",GOTO Y674,IF(G674="maintenance, project",GOTO Y674,"")))</f>
        <v/>
      </c>
    </row>
    <row r="675" spans="1:25" s="85" customFormat="1" ht="19.5" customHeight="1" x14ac:dyDescent="0.25">
      <c r="A675" s="86"/>
      <c r="B675" s="85" t="str">
        <f>IF(A675="","",GOTO B675)</f>
        <v/>
      </c>
      <c r="C675" s="85" t="str">
        <f>IF(A675="","",GOTO C675)</f>
        <v/>
      </c>
      <c r="D675" s="85" t="str">
        <f>IF(A675="","",GOTO D675)</f>
        <v/>
      </c>
      <c r="E675" s="85" t="str">
        <f>IF(A675="","",GOTO E675)</f>
        <v/>
      </c>
      <c r="F675" s="85" t="str">
        <f>IF(A675="","",GOTO F675)</f>
        <v/>
      </c>
      <c r="G675" s="85" t="str">
        <f>IF(A675="","",GOTO G675)</f>
        <v/>
      </c>
      <c r="H675" s="170" t="str">
        <f>IF(A675="","",IF(G675="maintenance, garden","",IF(G675="maintenance, project","",IF(G675="compost","",GOTO I675))))</f>
        <v/>
      </c>
      <c r="I675" s="85" t="str">
        <f>IF(A675="","",IF(G675="compost","",GOTO I675))</f>
        <v/>
      </c>
      <c r="J675" s="87" t="str">
        <f>IF(G675="Harvest",GOTO J675,"")</f>
        <v/>
      </c>
      <c r="K675" s="87" t="str">
        <f>IF(G675="Harvest",GOTO K675,"")</f>
        <v/>
      </c>
      <c r="L675" s="88" t="str">
        <f>IF(G675="Fertilize",GOTO L675,"")</f>
        <v/>
      </c>
      <c r="M675" s="89" t="str">
        <f t="shared" si="187"/>
        <v/>
      </c>
      <c r="N675" s="85" t="str">
        <f>IF(G675="fertilize",GOTO N675,"")</f>
        <v/>
      </c>
      <c r="O675" s="89" t="str">
        <f t="shared" si="183"/>
        <v/>
      </c>
      <c r="P675" s="89" t="str">
        <f t="shared" si="188"/>
        <v/>
      </c>
      <c r="Q675" s="87" t="str">
        <f>IF(G675="compost",GOTO Q675,"")</f>
        <v/>
      </c>
      <c r="R675" s="88" t="str">
        <f>IF(G675="compost",GOTO R675,"")</f>
        <v/>
      </c>
      <c r="S675" s="85" t="str">
        <f>IF(G675="compost",GOTO S675,"")</f>
        <v/>
      </c>
      <c r="T675" s="85" t="str">
        <f>IF(G675="compost",GOTO T675,"")</f>
        <v/>
      </c>
      <c r="U675" s="85" t="str">
        <f>IF(G675="compost",GOTO U675,"")</f>
        <v/>
      </c>
      <c r="V675" s="85" t="str">
        <f>IF(G675="compost",GOTO V675,"")</f>
        <v/>
      </c>
      <c r="W675" s="85" t="str">
        <f>IF(G675="compost",GOTO W675,"")</f>
        <v/>
      </c>
      <c r="X675" s="170" t="str">
        <f>IF(G675="maintenance, garden",GOTO X675,IF(G675="Table",GOTO X675,IF(G675="maintenance, project",GOTO X675,"")))</f>
        <v/>
      </c>
      <c r="Y675" s="85" t="str">
        <f>IF(G675="Maintenance, garden",GOTO Y675,IF(G675="Table",GOTO Y675,IF(G675="maintenance, project",GOTO Y675,"")))</f>
        <v/>
      </c>
    </row>
    <row r="676" spans="1:25" s="85" customFormat="1" ht="19.5" customHeight="1" x14ac:dyDescent="0.25">
      <c r="A676" s="86"/>
      <c r="B676" s="85" t="str">
        <f>IF(A676="","",GOTO B676)</f>
        <v/>
      </c>
      <c r="C676" s="85" t="str">
        <f>IF(A676="","",GOTO C676)</f>
        <v/>
      </c>
      <c r="D676" s="85" t="str">
        <f>IF(A676="","",GOTO D676)</f>
        <v/>
      </c>
      <c r="E676" s="85" t="str">
        <f>IF(A676="","",GOTO E676)</f>
        <v/>
      </c>
      <c r="F676" s="85" t="str">
        <f>IF(A676="","",GOTO F676)</f>
        <v/>
      </c>
      <c r="G676" s="85" t="str">
        <f>IF(A676="","",GOTO G676)</f>
        <v/>
      </c>
      <c r="H676" s="170" t="str">
        <f>IF(A676="","",IF(G676="maintenance, garden","",IF(G676="maintenance, project","",IF(G676="compost","",GOTO I676))))</f>
        <v/>
      </c>
      <c r="I676" s="85" t="str">
        <f>IF(A676="","",IF(G676="compost","",GOTO I676))</f>
        <v/>
      </c>
      <c r="J676" s="87" t="str">
        <f>IF(G676="Harvest",GOTO J676,"")</f>
        <v/>
      </c>
      <c r="K676" s="87" t="str">
        <f>IF(G676="Harvest",GOTO K676,"")</f>
        <v/>
      </c>
      <c r="L676" s="88" t="str">
        <f>IF(G676="Fertilize",GOTO L676,"")</f>
        <v/>
      </c>
      <c r="M676" s="89" t="str">
        <f t="shared" si="187"/>
        <v/>
      </c>
      <c r="N676" s="85" t="str">
        <f>IF(G676="fertilize",GOTO N676,"")</f>
        <v/>
      </c>
      <c r="O676" s="89" t="str">
        <f t="shared" si="183"/>
        <v/>
      </c>
      <c r="P676" s="89" t="str">
        <f t="shared" si="188"/>
        <v/>
      </c>
      <c r="Q676" s="87" t="str">
        <f>IF(G676="compost",GOTO Q676,"")</f>
        <v/>
      </c>
      <c r="R676" s="88" t="str">
        <f>IF(G676="compost",GOTO R676,"")</f>
        <v/>
      </c>
      <c r="S676" s="85" t="str">
        <f>IF(G676="compost",GOTO S676,"")</f>
        <v/>
      </c>
      <c r="T676" s="85" t="str">
        <f>IF(G676="compost",GOTO T676,"")</f>
        <v/>
      </c>
      <c r="U676" s="85" t="str">
        <f>IF(G676="compost",GOTO U676,"")</f>
        <v/>
      </c>
      <c r="V676" s="85" t="str">
        <f>IF(G676="compost",GOTO V676,"")</f>
        <v/>
      </c>
      <c r="W676" s="85" t="str">
        <f>IF(G676="compost",GOTO W676,"")</f>
        <v/>
      </c>
      <c r="X676" s="170" t="str">
        <f>IF(G676="maintenance, garden",GOTO X676,IF(G676="Table",GOTO X676,IF(G676="maintenance, project",GOTO X676,"")))</f>
        <v/>
      </c>
      <c r="Y676" s="85" t="str">
        <f>IF(G676="Maintenance, garden",GOTO Y676,IF(G676="Table",GOTO Y676,IF(G676="maintenance, project",GOTO Y676,"")))</f>
        <v/>
      </c>
    </row>
    <row r="677" spans="1:25" s="85" customFormat="1" ht="19.5" customHeight="1" x14ac:dyDescent="0.25">
      <c r="A677" s="86"/>
      <c r="B677" s="85" t="str">
        <f>IF(A677="","",GOTO B677)</f>
        <v/>
      </c>
      <c r="C677" s="85" t="str">
        <f>IF(A677="","",GOTO C677)</f>
        <v/>
      </c>
      <c r="D677" s="85" t="str">
        <f>IF(A677="","",GOTO D677)</f>
        <v/>
      </c>
      <c r="E677" s="85" t="str">
        <f>IF(A677="","",GOTO E677)</f>
        <v/>
      </c>
      <c r="F677" s="85" t="str">
        <f>IF(A677="","",GOTO F677)</f>
        <v/>
      </c>
      <c r="G677" s="85" t="str">
        <f>IF(A677="","",GOTO G677)</f>
        <v/>
      </c>
      <c r="H677" s="170" t="str">
        <f>IF(A677="","",IF(G677="maintenance, garden","",IF(G677="maintenance, project","",IF(G677="compost","",GOTO I677))))</f>
        <v/>
      </c>
      <c r="I677" s="85" t="str">
        <f>IF(A677="","",IF(G677="compost","",GOTO I677))</f>
        <v/>
      </c>
      <c r="J677" s="87" t="str">
        <f>IF(G677="Harvest",GOTO J677,"")</f>
        <v/>
      </c>
      <c r="K677" s="87" t="str">
        <f>IF(G677="Harvest",GOTO K677,"")</f>
        <v/>
      </c>
      <c r="L677" s="88" t="str">
        <f>IF(G677="Fertilize",GOTO L677,"")</f>
        <v/>
      </c>
      <c r="M677" s="89" t="str">
        <f t="shared" si="187"/>
        <v/>
      </c>
      <c r="N677" s="85" t="str">
        <f>IF(G677="fertilize",GOTO N677,"")</f>
        <v/>
      </c>
      <c r="O677" s="89" t="str">
        <f t="shared" si="183"/>
        <v/>
      </c>
      <c r="P677" s="89" t="str">
        <f t="shared" si="188"/>
        <v/>
      </c>
      <c r="Q677" s="87" t="str">
        <f>IF(G677="compost",GOTO Q677,"")</f>
        <v/>
      </c>
      <c r="R677" s="88" t="str">
        <f>IF(G677="compost",GOTO R677,"")</f>
        <v/>
      </c>
      <c r="S677" s="85" t="str">
        <f>IF(G677="compost",GOTO S677,"")</f>
        <v/>
      </c>
      <c r="T677" s="85" t="str">
        <f>IF(G677="compost",GOTO T677,"")</f>
        <v/>
      </c>
      <c r="U677" s="85" t="str">
        <f>IF(G677="compost",GOTO U677,"")</f>
        <v/>
      </c>
      <c r="V677" s="85" t="str">
        <f>IF(G677="compost",GOTO V677,"")</f>
        <v/>
      </c>
      <c r="W677" s="85" t="str">
        <f>IF(G677="compost",GOTO W677,"")</f>
        <v/>
      </c>
      <c r="X677" s="170" t="str">
        <f>IF(G677="maintenance, garden",GOTO X677,IF(G677="Table",GOTO X677,IF(G677="maintenance, project",GOTO X677,"")))</f>
        <v/>
      </c>
      <c r="Y677" s="85" t="str">
        <f>IF(G677="Maintenance, garden",GOTO Y677,IF(G677="Table",GOTO Y677,IF(G677="maintenance, project",GOTO Y677,"")))</f>
        <v/>
      </c>
    </row>
    <row r="678" spans="1:25" s="85" customFormat="1" ht="19.5" customHeight="1" x14ac:dyDescent="0.25">
      <c r="A678" s="86"/>
      <c r="B678" s="85" t="str">
        <f>IF(A678="","",GOTO B678)</f>
        <v/>
      </c>
      <c r="C678" s="85" t="str">
        <f>IF(A678="","",GOTO C678)</f>
        <v/>
      </c>
      <c r="D678" s="85" t="str">
        <f>IF(A678="","",GOTO D678)</f>
        <v/>
      </c>
      <c r="E678" s="85" t="str">
        <f>IF(A678="","",GOTO E678)</f>
        <v/>
      </c>
      <c r="F678" s="85" t="str">
        <f>IF(A678="","",GOTO F678)</f>
        <v/>
      </c>
      <c r="G678" s="85" t="str">
        <f>IF(A678="","",GOTO G678)</f>
        <v/>
      </c>
      <c r="H678" s="170" t="str">
        <f>IF(A678="","",IF(G678="maintenance, garden","",IF(G678="maintenance, project","",IF(G678="compost","",GOTO I678))))</f>
        <v/>
      </c>
      <c r="I678" s="85" t="str">
        <f>IF(A678="","",IF(G678="compost","",GOTO I678))</f>
        <v/>
      </c>
      <c r="J678" s="87" t="str">
        <f>IF(G678="Harvest",GOTO J678,"")</f>
        <v/>
      </c>
      <c r="K678" s="87" t="str">
        <f>IF(G678="Harvest",GOTO K678,"")</f>
        <v/>
      </c>
      <c r="L678" s="88" t="str">
        <f>IF(G678="Fertilize",GOTO L678,"")</f>
        <v/>
      </c>
      <c r="M678" s="89" t="str">
        <f t="shared" si="187"/>
        <v/>
      </c>
      <c r="N678" s="85" t="str">
        <f>IF(G678="fertilize",GOTO N678,"")</f>
        <v/>
      </c>
      <c r="O678" s="89" t="str">
        <f t="shared" si="183"/>
        <v/>
      </c>
      <c r="P678" s="89" t="str">
        <f t="shared" si="188"/>
        <v/>
      </c>
      <c r="Q678" s="87" t="str">
        <f>IF(G678="compost",GOTO Q678,"")</f>
        <v/>
      </c>
      <c r="R678" s="88" t="str">
        <f>IF(G678="compost",GOTO R678,"")</f>
        <v/>
      </c>
      <c r="S678" s="85" t="str">
        <f>IF(G678="compost",GOTO S678,"")</f>
        <v/>
      </c>
      <c r="T678" s="85" t="str">
        <f>IF(G678="compost",GOTO T678,"")</f>
        <v/>
      </c>
      <c r="U678" s="85" t="str">
        <f>IF(G678="compost",GOTO U678,"")</f>
        <v/>
      </c>
      <c r="V678" s="85" t="str">
        <f>IF(G678="compost",GOTO V678,"")</f>
        <v/>
      </c>
      <c r="W678" s="85" t="str">
        <f>IF(G678="compost",GOTO W678,"")</f>
        <v/>
      </c>
      <c r="X678" s="170" t="str">
        <f>IF(G678="maintenance, garden",GOTO X678,IF(G678="Table",GOTO X678,IF(G678="maintenance, project",GOTO X678,"")))</f>
        <v/>
      </c>
      <c r="Y678" s="85" t="str">
        <f>IF(G678="Maintenance, garden",GOTO Y678,IF(G678="Table",GOTO Y678,IF(G678="maintenance, project",GOTO Y678,"")))</f>
        <v/>
      </c>
    </row>
    <row r="679" spans="1:25" s="85" customFormat="1" ht="19.5" customHeight="1" x14ac:dyDescent="0.25">
      <c r="A679" s="86"/>
      <c r="B679" s="85" t="str">
        <f>IF(A679="","",GOTO B679)</f>
        <v/>
      </c>
      <c r="C679" s="85" t="str">
        <f>IF(A679="","",GOTO C679)</f>
        <v/>
      </c>
      <c r="D679" s="85" t="str">
        <f>IF(A679="","",GOTO D679)</f>
        <v/>
      </c>
      <c r="E679" s="85" t="str">
        <f>IF(A679="","",GOTO E679)</f>
        <v/>
      </c>
      <c r="F679" s="85" t="str">
        <f>IF(A679="","",GOTO F679)</f>
        <v/>
      </c>
      <c r="G679" s="85" t="str">
        <f>IF(A679="","",GOTO G679)</f>
        <v/>
      </c>
      <c r="H679" s="170" t="str">
        <f>IF(A679="","",IF(G679="maintenance, garden","",IF(G679="maintenance, project","",IF(G679="compost","",GOTO I679))))</f>
        <v/>
      </c>
      <c r="I679" s="85" t="str">
        <f>IF(A679="","",IF(G679="compost","",GOTO I679))</f>
        <v/>
      </c>
      <c r="J679" s="87" t="str">
        <f>IF(G679="Harvest",GOTO J679,"")</f>
        <v/>
      </c>
      <c r="K679" s="87" t="str">
        <f>IF(G679="Harvest",GOTO K679,"")</f>
        <v/>
      </c>
      <c r="L679" s="88" t="str">
        <f>IF(G679="Fertilize",GOTO L679,"")</f>
        <v/>
      </c>
      <c r="M679" s="89" t="str">
        <f t="shared" si="187"/>
        <v/>
      </c>
      <c r="N679" s="85" t="str">
        <f>IF(G679="fertilize",GOTO N679,"")</f>
        <v/>
      </c>
      <c r="O679" s="89" t="str">
        <f t="shared" si="183"/>
        <v/>
      </c>
      <c r="P679" s="89" t="str">
        <f t="shared" si="188"/>
        <v/>
      </c>
      <c r="Q679" s="87" t="str">
        <f>IF(G679="compost",GOTO Q679,"")</f>
        <v/>
      </c>
      <c r="R679" s="88" t="str">
        <f>IF(G679="compost",GOTO R679,"")</f>
        <v/>
      </c>
      <c r="S679" s="85" t="str">
        <f>IF(G679="compost",GOTO S679,"")</f>
        <v/>
      </c>
      <c r="T679" s="85" t="str">
        <f>IF(G679="compost",GOTO T679,"")</f>
        <v/>
      </c>
      <c r="U679" s="85" t="str">
        <f>IF(G679="compost",GOTO U679,"")</f>
        <v/>
      </c>
      <c r="V679" s="85" t="str">
        <f>IF(G679="compost",GOTO V679,"")</f>
        <v/>
      </c>
      <c r="W679" s="85" t="str">
        <f>IF(G679="compost",GOTO W679,"")</f>
        <v/>
      </c>
      <c r="X679" s="170" t="str">
        <f>IF(G679="maintenance, garden",GOTO X679,IF(G679="Table",GOTO X679,IF(G679="maintenance, project",GOTO X679,"")))</f>
        <v/>
      </c>
      <c r="Y679" s="85" t="str">
        <f>IF(G679="Maintenance, garden",GOTO Y679,IF(G679="Table",GOTO Y679,IF(G679="maintenance, project",GOTO Y679,"")))</f>
        <v/>
      </c>
    </row>
    <row r="680" spans="1:25" s="85" customFormat="1" ht="19.5" customHeight="1" x14ac:dyDescent="0.25">
      <c r="A680" s="86"/>
      <c r="B680" s="85" t="str">
        <f>IF(A680="","",GOTO B680)</f>
        <v/>
      </c>
      <c r="C680" s="85" t="str">
        <f>IF(A680="","",GOTO C680)</f>
        <v/>
      </c>
      <c r="D680" s="85" t="str">
        <f>IF(A680="","",GOTO D680)</f>
        <v/>
      </c>
      <c r="E680" s="85" t="str">
        <f>IF(A680="","",GOTO E680)</f>
        <v/>
      </c>
      <c r="F680" s="85" t="str">
        <f>IF(A680="","",GOTO F680)</f>
        <v/>
      </c>
      <c r="G680" s="85" t="str">
        <f>IF(A680="","",GOTO G680)</f>
        <v/>
      </c>
      <c r="H680" s="170" t="str">
        <f>IF(A680="","",IF(G680="maintenance, garden","",IF(G680="maintenance, project","",IF(G680="compost","",GOTO I680))))</f>
        <v/>
      </c>
      <c r="I680" s="85" t="str">
        <f>IF(A680="","",IF(G680="compost","",GOTO I680))</f>
        <v/>
      </c>
      <c r="J680" s="87" t="str">
        <f>IF(G680="Harvest",GOTO J680,"")</f>
        <v/>
      </c>
      <c r="K680" s="87" t="str">
        <f>IF(G680="Harvest",GOTO K680,"")</f>
        <v/>
      </c>
      <c r="L680" s="88" t="str">
        <f>IF(G680="Fertilize",GOTO L680,"")</f>
        <v/>
      </c>
      <c r="M680" s="89" t="str">
        <f t="shared" si="187"/>
        <v/>
      </c>
      <c r="N680" s="85" t="str">
        <f>IF(G680="fertilize",GOTO N680,"")</f>
        <v/>
      </c>
      <c r="O680" s="89" t="str">
        <f t="shared" si="183"/>
        <v/>
      </c>
      <c r="P680" s="89" t="str">
        <f t="shared" si="188"/>
        <v/>
      </c>
      <c r="Q680" s="87" t="str">
        <f>IF(G680="compost",GOTO Q680,"")</f>
        <v/>
      </c>
      <c r="R680" s="88" t="str">
        <f>IF(G680="compost",GOTO R680,"")</f>
        <v/>
      </c>
      <c r="S680" s="85" t="str">
        <f>IF(G680="compost",GOTO S680,"")</f>
        <v/>
      </c>
      <c r="T680" s="85" t="str">
        <f>IF(G680="compost",GOTO T680,"")</f>
        <v/>
      </c>
      <c r="U680" s="85" t="str">
        <f>IF(G680="compost",GOTO U680,"")</f>
        <v/>
      </c>
      <c r="V680" s="85" t="str">
        <f>IF(G680="compost",GOTO V680,"")</f>
        <v/>
      </c>
      <c r="W680" s="85" t="str">
        <f>IF(G680="compost",GOTO W680,"")</f>
        <v/>
      </c>
      <c r="X680" s="170" t="str">
        <f>IF(G680="maintenance, garden",GOTO X680,IF(G680="Table",GOTO X680,IF(G680="maintenance, project",GOTO X680,"")))</f>
        <v/>
      </c>
      <c r="Y680" s="85" t="str">
        <f>IF(G680="Maintenance, garden",GOTO Y680,IF(G680="Table",GOTO Y680,IF(G680="maintenance, project",GOTO Y680,"")))</f>
        <v/>
      </c>
    </row>
    <row r="681" spans="1:25" s="85" customFormat="1" ht="19.5" customHeight="1" x14ac:dyDescent="0.25">
      <c r="A681" s="86"/>
      <c r="B681" s="85" t="str">
        <f>IF(A681="","",GOTO B681)</f>
        <v/>
      </c>
      <c r="C681" s="85" t="str">
        <f>IF(A681="","",GOTO C681)</f>
        <v/>
      </c>
      <c r="D681" s="85" t="str">
        <f>IF(A681="","",GOTO D681)</f>
        <v/>
      </c>
      <c r="E681" s="85" t="str">
        <f>IF(A681="","",GOTO E681)</f>
        <v/>
      </c>
      <c r="F681" s="85" t="str">
        <f>IF(A681="","",GOTO F681)</f>
        <v/>
      </c>
      <c r="G681" s="85" t="str">
        <f>IF(A681="","",GOTO G681)</f>
        <v/>
      </c>
      <c r="H681" s="170" t="str">
        <f>IF(A681="","",IF(G681="maintenance, garden","",IF(G681="maintenance, project","",IF(G681="compost","",GOTO I681))))</f>
        <v/>
      </c>
      <c r="I681" s="85" t="str">
        <f>IF(A681="","",IF(G681="compost","",GOTO I681))</f>
        <v/>
      </c>
      <c r="J681" s="87" t="str">
        <f>IF(G681="Harvest",GOTO J681,"")</f>
        <v/>
      </c>
      <c r="K681" s="87" t="str">
        <f>IF(G681="Harvest",GOTO K681,"")</f>
        <v/>
      </c>
      <c r="L681" s="88" t="str">
        <f>IF(G681="Fertilize",GOTO L681,"")</f>
        <v/>
      </c>
      <c r="M681" s="89" t="str">
        <f t="shared" si="187"/>
        <v/>
      </c>
      <c r="N681" s="85" t="str">
        <f>IF(G681="fertilize",GOTO N681,"")</f>
        <v/>
      </c>
      <c r="O681" s="89" t="str">
        <f t="shared" si="183"/>
        <v/>
      </c>
      <c r="P681" s="89" t="str">
        <f t="shared" si="188"/>
        <v/>
      </c>
      <c r="Q681" s="87" t="str">
        <f>IF(G681="compost",GOTO Q681,"")</f>
        <v/>
      </c>
      <c r="R681" s="88" t="str">
        <f>IF(G681="compost",GOTO R681,"")</f>
        <v/>
      </c>
      <c r="S681" s="85" t="str">
        <f>IF(G681="compost",GOTO S681,"")</f>
        <v/>
      </c>
      <c r="T681" s="85" t="str">
        <f>IF(G681="compost",GOTO T681,"")</f>
        <v/>
      </c>
      <c r="U681" s="85" t="str">
        <f>IF(G681="compost",GOTO U681,"")</f>
        <v/>
      </c>
      <c r="V681" s="85" t="str">
        <f>IF(G681="compost",GOTO V681,"")</f>
        <v/>
      </c>
      <c r="W681" s="85" t="str">
        <f>IF(G681="compost",GOTO W681,"")</f>
        <v/>
      </c>
      <c r="X681" s="170" t="str">
        <f>IF(G681="maintenance, garden",GOTO X681,IF(G681="Table",GOTO X681,IF(G681="maintenance, project",GOTO X681,"")))</f>
        <v/>
      </c>
      <c r="Y681" s="85" t="str">
        <f>IF(G681="Maintenance, garden",GOTO Y681,IF(G681="Table",GOTO Y681,IF(G681="maintenance, project",GOTO Y681,"")))</f>
        <v/>
      </c>
    </row>
    <row r="682" spans="1:25" s="85" customFormat="1" ht="19.5" customHeight="1" x14ac:dyDescent="0.25">
      <c r="A682" s="86"/>
      <c r="B682" s="85" t="str">
        <f>IF(A682="","",GOTO B682)</f>
        <v/>
      </c>
      <c r="C682" s="85" t="str">
        <f>IF(A682="","",GOTO C682)</f>
        <v/>
      </c>
      <c r="D682" s="85" t="str">
        <f>IF(A682="","",GOTO D682)</f>
        <v/>
      </c>
      <c r="E682" s="85" t="str">
        <f>IF(A682="","",GOTO E682)</f>
        <v/>
      </c>
      <c r="F682" s="85" t="str">
        <f>IF(A682="","",GOTO F682)</f>
        <v/>
      </c>
      <c r="G682" s="85" t="str">
        <f>IF(A682="","",GOTO G682)</f>
        <v/>
      </c>
      <c r="H682" s="170" t="str">
        <f>IF(A682="","",IF(G682="maintenance, garden","",IF(G682="maintenance, project","",IF(G682="compost","",GOTO I682))))</f>
        <v/>
      </c>
      <c r="I682" s="85" t="str">
        <f>IF(A682="","",IF(G682="compost","",GOTO I682))</f>
        <v/>
      </c>
      <c r="J682" s="87" t="str">
        <f>IF(G682="Harvest",GOTO J682,"")</f>
        <v/>
      </c>
      <c r="K682" s="87" t="str">
        <f>IF(G682="Harvest",GOTO K682,"")</f>
        <v/>
      </c>
      <c r="L682" s="88" t="str">
        <f>IF(G682="Fertilize",GOTO L682,"")</f>
        <v/>
      </c>
      <c r="M682" s="89" t="str">
        <f t="shared" si="187"/>
        <v/>
      </c>
      <c r="N682" s="85" t="str">
        <f>IF(G682="fertilize",GOTO N682,"")</f>
        <v/>
      </c>
      <c r="O682" s="89" t="str">
        <f t="shared" si="183"/>
        <v/>
      </c>
      <c r="P682" s="89" t="str">
        <f t="shared" si="188"/>
        <v/>
      </c>
      <c r="Q682" s="87" t="str">
        <f>IF(G682="compost",GOTO Q682,"")</f>
        <v/>
      </c>
      <c r="R682" s="88" t="str">
        <f>IF(G682="compost",GOTO R682,"")</f>
        <v/>
      </c>
      <c r="S682" s="85" t="str">
        <f>IF(G682="compost",GOTO S682,"")</f>
        <v/>
      </c>
      <c r="T682" s="85" t="str">
        <f>IF(G682="compost",GOTO T682,"")</f>
        <v/>
      </c>
      <c r="U682" s="85" t="str">
        <f>IF(G682="compost",GOTO U682,"")</f>
        <v/>
      </c>
      <c r="V682" s="85" t="str">
        <f>IF(G682="compost",GOTO V682,"")</f>
        <v/>
      </c>
      <c r="W682" s="85" t="str">
        <f>IF(G682="compost",GOTO W682,"")</f>
        <v/>
      </c>
      <c r="X682" s="170" t="str">
        <f>IF(G682="maintenance, garden",GOTO X682,IF(G682="Table",GOTO X682,IF(G682="maintenance, project",GOTO X682,"")))</f>
        <v/>
      </c>
      <c r="Y682" s="85" t="str">
        <f>IF(G682="Maintenance, garden",GOTO Y682,IF(G682="Table",GOTO Y682,IF(G682="maintenance, project",GOTO Y682,"")))</f>
        <v/>
      </c>
    </row>
    <row r="683" spans="1:25" s="85" customFormat="1" ht="19.5" customHeight="1" x14ac:dyDescent="0.25">
      <c r="A683" s="86"/>
      <c r="B683" s="85" t="str">
        <f>IF(A683="","",GOTO B683)</f>
        <v/>
      </c>
      <c r="C683" s="85" t="str">
        <f>IF(A683="","",GOTO C683)</f>
        <v/>
      </c>
      <c r="D683" s="85" t="str">
        <f>IF(A683="","",GOTO D683)</f>
        <v/>
      </c>
      <c r="E683" s="85" t="str">
        <f>IF(A683="","",GOTO E683)</f>
        <v/>
      </c>
      <c r="F683" s="85" t="str">
        <f>IF(A683="","",GOTO F683)</f>
        <v/>
      </c>
      <c r="G683" s="85" t="str">
        <f>IF(A683="","",GOTO G683)</f>
        <v/>
      </c>
      <c r="H683" s="170" t="str">
        <f>IF(A683="","",IF(G683="maintenance, garden","",IF(G683="maintenance, project","",IF(G683="compost","",GOTO I683))))</f>
        <v/>
      </c>
      <c r="I683" s="85" t="str">
        <f>IF(A683="","",IF(G683="compost","",GOTO I683))</f>
        <v/>
      </c>
      <c r="J683" s="87" t="str">
        <f>IF(G683="Harvest",GOTO J683,"")</f>
        <v/>
      </c>
      <c r="K683" s="87" t="str">
        <f>IF(G683="Harvest",GOTO K683,"")</f>
        <v/>
      </c>
      <c r="L683" s="88" t="str">
        <f>IF(G683="Fertilize",GOTO L683,"")</f>
        <v/>
      </c>
      <c r="M683" s="89" t="str">
        <f t="shared" si="187"/>
        <v/>
      </c>
      <c r="N683" s="85" t="str">
        <f>IF(G683="fertilize",GOTO N683,"")</f>
        <v/>
      </c>
      <c r="O683" s="89" t="str">
        <f t="shared" si="183"/>
        <v/>
      </c>
      <c r="P683" s="89" t="str">
        <f t="shared" si="188"/>
        <v/>
      </c>
      <c r="Q683" s="87" t="str">
        <f>IF(G683="compost",GOTO Q683,"")</f>
        <v/>
      </c>
      <c r="R683" s="88" t="str">
        <f>IF(G683="compost",GOTO R683,"")</f>
        <v/>
      </c>
      <c r="S683" s="85" t="str">
        <f>IF(G683="compost",GOTO S683,"")</f>
        <v/>
      </c>
      <c r="T683" s="85" t="str">
        <f>IF(G683="compost",GOTO T683,"")</f>
        <v/>
      </c>
      <c r="U683" s="85" t="str">
        <f>IF(G683="compost",GOTO U683,"")</f>
        <v/>
      </c>
      <c r="V683" s="85" t="str">
        <f>IF(G683="compost",GOTO V683,"")</f>
        <v/>
      </c>
      <c r="W683" s="85" t="str">
        <f>IF(G683="compost",GOTO W683,"")</f>
        <v/>
      </c>
      <c r="X683" s="170" t="str">
        <f>IF(G683="maintenance, garden",GOTO X683,IF(G683="Table",GOTO X683,IF(G683="maintenance, project",GOTO X683,"")))</f>
        <v/>
      </c>
      <c r="Y683" s="85" t="str">
        <f>IF(G683="Maintenance, garden",GOTO Y683,IF(G683="Table",GOTO Y683,IF(G683="maintenance, project",GOTO Y683,"")))</f>
        <v/>
      </c>
    </row>
    <row r="684" spans="1:25" s="85" customFormat="1" ht="19.5" customHeight="1" x14ac:dyDescent="0.25">
      <c r="A684" s="86"/>
      <c r="B684" s="85" t="str">
        <f>IF(A684="","",GOTO B684)</f>
        <v/>
      </c>
      <c r="C684" s="85" t="str">
        <f>IF(A684="","",GOTO C684)</f>
        <v/>
      </c>
      <c r="D684" s="85" t="str">
        <f>IF(A684="","",GOTO D684)</f>
        <v/>
      </c>
      <c r="E684" s="85" t="str">
        <f>IF(A684="","",GOTO E684)</f>
        <v/>
      </c>
      <c r="F684" s="85" t="str">
        <f>IF(A684="","",GOTO F684)</f>
        <v/>
      </c>
      <c r="G684" s="85" t="str">
        <f>IF(A684="","",GOTO G684)</f>
        <v/>
      </c>
      <c r="H684" s="170" t="str">
        <f>IF(A684="","",IF(G684="maintenance, garden","",IF(G684="maintenance, project","",IF(G684="compost","",GOTO I684))))</f>
        <v/>
      </c>
      <c r="I684" s="85" t="str">
        <f>IF(A684="","",IF(G684="compost","",GOTO I684))</f>
        <v/>
      </c>
      <c r="J684" s="87" t="str">
        <f>IF(G684="Harvest",GOTO J684,"")</f>
        <v/>
      </c>
      <c r="K684" s="87" t="str">
        <f>IF(G684="Harvest",GOTO K684,"")</f>
        <v/>
      </c>
      <c r="L684" s="88" t="str">
        <f>IF(G684="Fertilize",GOTO L684,"")</f>
        <v/>
      </c>
      <c r="M684" s="89" t="str">
        <f t="shared" si="187"/>
        <v/>
      </c>
      <c r="N684" s="85" t="str">
        <f>IF(G684="fertilize",GOTO N684,"")</f>
        <v/>
      </c>
      <c r="O684" s="89" t="str">
        <f t="shared" si="183"/>
        <v/>
      </c>
      <c r="P684" s="89" t="str">
        <f t="shared" si="188"/>
        <v/>
      </c>
      <c r="Q684" s="87" t="str">
        <f>IF(G684="compost",GOTO Q684,"")</f>
        <v/>
      </c>
      <c r="R684" s="88" t="str">
        <f>IF(G684="compost",GOTO R684,"")</f>
        <v/>
      </c>
      <c r="S684" s="85" t="str">
        <f>IF(G684="compost",GOTO S684,"")</f>
        <v/>
      </c>
      <c r="T684" s="85" t="str">
        <f>IF(G684="compost",GOTO T684,"")</f>
        <v/>
      </c>
      <c r="U684" s="85" t="str">
        <f>IF(G684="compost",GOTO U684,"")</f>
        <v/>
      </c>
      <c r="V684" s="85" t="str">
        <f>IF(G684="compost",GOTO V684,"")</f>
        <v/>
      </c>
      <c r="W684" s="85" t="str">
        <f>IF(G684="compost",GOTO W684,"")</f>
        <v/>
      </c>
      <c r="X684" s="170" t="str">
        <f>IF(G684="maintenance, garden",GOTO X684,IF(G684="Table",GOTO X684,IF(G684="maintenance, project",GOTO X684,"")))</f>
        <v/>
      </c>
      <c r="Y684" s="85" t="str">
        <f>IF(G684="Maintenance, garden",GOTO Y684,IF(G684="Table",GOTO Y684,IF(G684="maintenance, project",GOTO Y684,"")))</f>
        <v/>
      </c>
    </row>
    <row r="685" spans="1:25" s="85" customFormat="1" ht="19.5" customHeight="1" x14ac:dyDescent="0.25">
      <c r="A685" s="86"/>
      <c r="B685" s="85" t="str">
        <f>IF(A685="","",GOTO B685)</f>
        <v/>
      </c>
      <c r="C685" s="85" t="str">
        <f>IF(A685="","",GOTO C685)</f>
        <v/>
      </c>
      <c r="D685" s="85" t="str">
        <f>IF(A685="","",GOTO D685)</f>
        <v/>
      </c>
      <c r="E685" s="85" t="str">
        <f>IF(A685="","",GOTO E685)</f>
        <v/>
      </c>
      <c r="F685" s="85" t="str">
        <f>IF(A685="","",GOTO F685)</f>
        <v/>
      </c>
      <c r="G685" s="85" t="str">
        <f>IF(A685="","",GOTO G685)</f>
        <v/>
      </c>
      <c r="H685" s="170" t="str">
        <f>IF(A685="","",IF(G685="maintenance, garden","",IF(G685="maintenance, project","",IF(G685="compost","",GOTO I685))))</f>
        <v/>
      </c>
      <c r="I685" s="85" t="str">
        <f>IF(A685="","",IF(G685="compost","",GOTO I685))</f>
        <v/>
      </c>
      <c r="J685" s="87" t="str">
        <f>IF(G685="Harvest",GOTO J685,"")</f>
        <v/>
      </c>
      <c r="K685" s="87" t="str">
        <f>IF(G685="Harvest",GOTO K685,"")</f>
        <v/>
      </c>
      <c r="L685" s="88" t="str">
        <f>IF(G685="Fertilize",GOTO L685,"")</f>
        <v/>
      </c>
      <c r="M685" s="89" t="str">
        <f t="shared" si="187"/>
        <v/>
      </c>
      <c r="N685" s="85" t="str">
        <f>IF(G685="fertilize",GOTO N685,"")</f>
        <v/>
      </c>
      <c r="O685" s="89" t="str">
        <f t="shared" si="183"/>
        <v/>
      </c>
      <c r="P685" s="89" t="str">
        <f t="shared" si="188"/>
        <v/>
      </c>
      <c r="Q685" s="87" t="str">
        <f>IF(G685="compost",GOTO Q685,"")</f>
        <v/>
      </c>
      <c r="R685" s="88" t="str">
        <f>IF(G685="compost",GOTO R685,"")</f>
        <v/>
      </c>
      <c r="S685" s="85" t="str">
        <f>IF(G685="compost",GOTO S685,"")</f>
        <v/>
      </c>
      <c r="T685" s="85" t="str">
        <f>IF(G685="compost",GOTO T685,"")</f>
        <v/>
      </c>
      <c r="U685" s="85" t="str">
        <f>IF(G685="compost",GOTO U685,"")</f>
        <v/>
      </c>
      <c r="V685" s="85" t="str">
        <f>IF(G685="compost",GOTO V685,"")</f>
        <v/>
      </c>
      <c r="W685" s="85" t="str">
        <f>IF(G685="compost",GOTO W685,"")</f>
        <v/>
      </c>
      <c r="X685" s="170" t="str">
        <f>IF(G685="maintenance, garden",GOTO X685,IF(G685="Table",GOTO X685,IF(G685="maintenance, project",GOTO X685,"")))</f>
        <v/>
      </c>
      <c r="Y685" s="85" t="str">
        <f>IF(G685="Maintenance, garden",GOTO Y685,IF(G685="Table",GOTO Y685,IF(G685="maintenance, project",GOTO Y685,"")))</f>
        <v/>
      </c>
    </row>
    <row r="686" spans="1:25" s="85" customFormat="1" ht="19.5" customHeight="1" x14ac:dyDescent="0.25">
      <c r="A686" s="86"/>
      <c r="B686" s="85" t="str">
        <f>IF(A686="","",GOTO B686)</f>
        <v/>
      </c>
      <c r="C686" s="85" t="str">
        <f>IF(A686="","",GOTO C686)</f>
        <v/>
      </c>
      <c r="D686" s="85" t="str">
        <f>IF(A686="","",GOTO D686)</f>
        <v/>
      </c>
      <c r="E686" s="85" t="str">
        <f>IF(A686="","",GOTO E686)</f>
        <v/>
      </c>
      <c r="F686" s="85" t="str">
        <f>IF(A686="","",GOTO F686)</f>
        <v/>
      </c>
      <c r="G686" s="85" t="str">
        <f>IF(A686="","",GOTO G686)</f>
        <v/>
      </c>
      <c r="H686" s="170" t="str">
        <f>IF(A686="","",IF(G686="maintenance, garden","",IF(G686="maintenance, project","",IF(G686="compost","",GOTO I686))))</f>
        <v/>
      </c>
      <c r="I686" s="85" t="str">
        <f>IF(A686="","",IF(G686="compost","",GOTO I686))</f>
        <v/>
      </c>
      <c r="J686" s="87" t="str">
        <f>IF(G686="Harvest",GOTO J686,"")</f>
        <v/>
      </c>
      <c r="K686" s="87" t="str">
        <f>IF(G686="Harvest",GOTO K686,"")</f>
        <v/>
      </c>
      <c r="L686" s="88" t="str">
        <f>IF(G686="Fertilize",GOTO L686,"")</f>
        <v/>
      </c>
      <c r="M686" s="89" t="str">
        <f t="shared" si="187"/>
        <v/>
      </c>
      <c r="N686" s="85" t="str">
        <f>IF(G686="fertilize",GOTO N686,"")</f>
        <v/>
      </c>
      <c r="O686" s="89" t="str">
        <f t="shared" si="183"/>
        <v/>
      </c>
      <c r="P686" s="89" t="str">
        <f t="shared" si="188"/>
        <v/>
      </c>
      <c r="Q686" s="87" t="str">
        <f>IF(G686="compost",GOTO Q686,"")</f>
        <v/>
      </c>
      <c r="R686" s="88" t="str">
        <f>IF(G686="compost",GOTO R686,"")</f>
        <v/>
      </c>
      <c r="S686" s="85" t="str">
        <f>IF(G686="compost",GOTO S686,"")</f>
        <v/>
      </c>
      <c r="T686" s="85" t="str">
        <f>IF(G686="compost",GOTO T686,"")</f>
        <v/>
      </c>
      <c r="U686" s="85" t="str">
        <f>IF(G686="compost",GOTO U686,"")</f>
        <v/>
      </c>
      <c r="V686" s="85" t="str">
        <f>IF(G686="compost",GOTO V686,"")</f>
        <v/>
      </c>
      <c r="W686" s="85" t="str">
        <f>IF(G686="compost",GOTO W686,"")</f>
        <v/>
      </c>
      <c r="X686" s="170" t="str">
        <f>IF(G686="maintenance, garden",GOTO X686,IF(G686="Table",GOTO X686,IF(G686="maintenance, project",GOTO X686,"")))</f>
        <v/>
      </c>
      <c r="Y686" s="85" t="str">
        <f>IF(G686="Maintenance, garden",GOTO Y686,IF(G686="Table",GOTO Y686,IF(G686="maintenance, project",GOTO Y686,"")))</f>
        <v/>
      </c>
    </row>
    <row r="687" spans="1:25" s="85" customFormat="1" ht="19.5" customHeight="1" x14ac:dyDescent="0.25">
      <c r="A687" s="86"/>
      <c r="B687" s="85" t="str">
        <f>IF(A687="","",GOTO B687)</f>
        <v/>
      </c>
      <c r="C687" s="85" t="str">
        <f>IF(A687="","",GOTO C687)</f>
        <v/>
      </c>
      <c r="D687" s="85" t="str">
        <f>IF(A687="","",GOTO D687)</f>
        <v/>
      </c>
      <c r="E687" s="85" t="str">
        <f>IF(A687="","",GOTO E687)</f>
        <v/>
      </c>
      <c r="F687" s="85" t="str">
        <f>IF(A687="","",GOTO F687)</f>
        <v/>
      </c>
      <c r="G687" s="85" t="str">
        <f>IF(A687="","",GOTO G687)</f>
        <v/>
      </c>
      <c r="H687" s="170" t="str">
        <f>IF(A687="","",IF(G687="maintenance, garden","",IF(G687="maintenance, project","",IF(G687="compost","",GOTO I687))))</f>
        <v/>
      </c>
      <c r="I687" s="85" t="str">
        <f>IF(A687="","",IF(G687="compost","",GOTO I687))</f>
        <v/>
      </c>
      <c r="J687" s="87" t="str">
        <f>IF(G687="Harvest",GOTO J687,"")</f>
        <v/>
      </c>
      <c r="K687" s="87" t="str">
        <f>IF(G687="Harvest",GOTO K687,"")</f>
        <v/>
      </c>
      <c r="L687" s="88" t="str">
        <f>IF(G687="Fertilize",GOTO L687,"")</f>
        <v/>
      </c>
      <c r="M687" s="89" t="str">
        <f t="shared" si="187"/>
        <v/>
      </c>
      <c r="N687" s="85" t="str">
        <f>IF(G687="fertilize",GOTO N687,"")</f>
        <v/>
      </c>
      <c r="O687" s="89" t="str">
        <f t="shared" si="183"/>
        <v/>
      </c>
      <c r="P687" s="89" t="str">
        <f t="shared" si="188"/>
        <v/>
      </c>
      <c r="Q687" s="87" t="str">
        <f>IF(G687="compost",GOTO Q687,"")</f>
        <v/>
      </c>
      <c r="R687" s="88" t="str">
        <f>IF(G687="compost",GOTO R687,"")</f>
        <v/>
      </c>
      <c r="S687" s="85" t="str">
        <f>IF(G687="compost",GOTO S687,"")</f>
        <v/>
      </c>
      <c r="T687" s="85" t="str">
        <f>IF(G687="compost",GOTO T687,"")</f>
        <v/>
      </c>
      <c r="U687" s="85" t="str">
        <f>IF(G687="compost",GOTO U687,"")</f>
        <v/>
      </c>
      <c r="V687" s="85" t="str">
        <f>IF(G687="compost",GOTO V687,"")</f>
        <v/>
      </c>
      <c r="W687" s="85" t="str">
        <f>IF(G687="compost",GOTO W687,"")</f>
        <v/>
      </c>
      <c r="X687" s="170" t="str">
        <f>IF(G687="maintenance, garden",GOTO X687,IF(G687="Table",GOTO X687,IF(G687="maintenance, project",GOTO X687,"")))</f>
        <v/>
      </c>
      <c r="Y687" s="85" t="str">
        <f>IF(G687="Maintenance, garden",GOTO Y687,IF(G687="Table",GOTO Y687,IF(G687="maintenance, project",GOTO Y687,"")))</f>
        <v/>
      </c>
    </row>
    <row r="688" spans="1:25" s="85" customFormat="1" ht="19.5" customHeight="1" x14ac:dyDescent="0.25">
      <c r="A688" s="86"/>
      <c r="B688" s="85" t="str">
        <f>IF(A688="","",GOTO B688)</f>
        <v/>
      </c>
      <c r="C688" s="85" t="str">
        <f>IF(A688="","",GOTO C688)</f>
        <v/>
      </c>
      <c r="D688" s="85" t="str">
        <f>IF(A688="","",GOTO D688)</f>
        <v/>
      </c>
      <c r="E688" s="85" t="str">
        <f>IF(A688="","",GOTO E688)</f>
        <v/>
      </c>
      <c r="F688" s="85" t="str">
        <f>IF(A688="","",GOTO F688)</f>
        <v/>
      </c>
      <c r="G688" s="85" t="str">
        <f>IF(A688="","",GOTO G688)</f>
        <v/>
      </c>
      <c r="H688" s="170" t="str">
        <f>IF(A688="","",IF(G688="maintenance, garden","",IF(G688="maintenance, project","",IF(G688="compost","",GOTO I688))))</f>
        <v/>
      </c>
      <c r="I688" s="85" t="str">
        <f>IF(A688="","",IF(G688="compost","",GOTO I688))</f>
        <v/>
      </c>
      <c r="J688" s="87" t="str">
        <f>IF(G688="Harvest",GOTO J688,"")</f>
        <v/>
      </c>
      <c r="K688" s="87" t="str">
        <f>IF(G688="Harvest",GOTO K688,"")</f>
        <v/>
      </c>
      <c r="L688" s="88" t="str">
        <f>IF(G688="Fertilize",GOTO L688,"")</f>
        <v/>
      </c>
      <c r="M688" s="89" t="str">
        <f t="shared" si="187"/>
        <v/>
      </c>
      <c r="N688" s="85" t="str">
        <f>IF(G688="fertilize",GOTO N688,"")</f>
        <v/>
      </c>
      <c r="O688" s="89" t="str">
        <f t="shared" ref="O688:O751" si="189">IF(G688="Plant",H688,"")</f>
        <v/>
      </c>
      <c r="P688" s="89" t="str">
        <f t="shared" si="188"/>
        <v/>
      </c>
      <c r="Q688" s="87" t="str">
        <f>IF(G688="compost",GOTO Q688,"")</f>
        <v/>
      </c>
      <c r="R688" s="88" t="str">
        <f>IF(G688="compost",GOTO R688,"")</f>
        <v/>
      </c>
      <c r="S688" s="85" t="str">
        <f>IF(G688="compost",GOTO S688,"")</f>
        <v/>
      </c>
      <c r="T688" s="85" t="str">
        <f>IF(G688="compost",GOTO T688,"")</f>
        <v/>
      </c>
      <c r="U688" s="85" t="str">
        <f>IF(G688="compost",GOTO U688,"")</f>
        <v/>
      </c>
      <c r="V688" s="85" t="str">
        <f>IF(G688="compost",GOTO V688,"")</f>
        <v/>
      </c>
      <c r="W688" s="85" t="str">
        <f>IF(G688="compost",GOTO W688,"")</f>
        <v/>
      </c>
      <c r="X688" s="170" t="str">
        <f>IF(G688="maintenance, garden",GOTO X688,IF(G688="Table",GOTO X688,IF(G688="maintenance, project",GOTO X688,"")))</f>
        <v/>
      </c>
      <c r="Y688" s="85" t="str">
        <f>IF(G688="Maintenance, garden",GOTO Y688,IF(G688="Table",GOTO Y688,IF(G688="maintenance, project",GOTO Y688,"")))</f>
        <v/>
      </c>
    </row>
    <row r="689" spans="1:25" s="85" customFormat="1" ht="19.5" customHeight="1" x14ac:dyDescent="0.25">
      <c r="A689" s="86"/>
      <c r="B689" s="85" t="str">
        <f>IF(A689="","",GOTO B689)</f>
        <v/>
      </c>
      <c r="C689" s="85" t="str">
        <f>IF(A689="","",GOTO C689)</f>
        <v/>
      </c>
      <c r="D689" s="85" t="str">
        <f>IF(A689="","",GOTO D689)</f>
        <v/>
      </c>
      <c r="E689" s="85" t="str">
        <f>IF(A689="","",GOTO E689)</f>
        <v/>
      </c>
      <c r="F689" s="85" t="str">
        <f>IF(A689="","",GOTO F689)</f>
        <v/>
      </c>
      <c r="G689" s="85" t="str">
        <f>IF(A689="","",GOTO G689)</f>
        <v/>
      </c>
      <c r="H689" s="170" t="str">
        <f>IF(A689="","",IF(G689="maintenance, garden","",IF(G689="maintenance, project","",IF(G689="compost","",GOTO I689))))</f>
        <v/>
      </c>
      <c r="I689" s="85" t="str">
        <f>IF(A689="","",IF(G689="compost","",GOTO I689))</f>
        <v/>
      </c>
      <c r="J689" s="87" t="str">
        <f>IF(G689="Harvest",GOTO J689,"")</f>
        <v/>
      </c>
      <c r="K689" s="87" t="str">
        <f>IF(G689="Harvest",GOTO K689,"")</f>
        <v/>
      </c>
      <c r="L689" s="88" t="str">
        <f>IF(G689="Fertilize",GOTO L689,"")</f>
        <v/>
      </c>
      <c r="M689" s="89" t="str">
        <f t="shared" si="187"/>
        <v/>
      </c>
      <c r="N689" s="85" t="str">
        <f>IF(G689="fertilize",GOTO N689,"")</f>
        <v/>
      </c>
      <c r="O689" s="89" t="str">
        <f t="shared" si="189"/>
        <v/>
      </c>
      <c r="P689" s="89" t="str">
        <f t="shared" si="188"/>
        <v/>
      </c>
      <c r="Q689" s="87" t="str">
        <f>IF(G689="compost",GOTO Q689,"")</f>
        <v/>
      </c>
      <c r="R689" s="88" t="str">
        <f>IF(G689="compost",GOTO R689,"")</f>
        <v/>
      </c>
      <c r="S689" s="85" t="str">
        <f>IF(G689="compost",GOTO S689,"")</f>
        <v/>
      </c>
      <c r="T689" s="85" t="str">
        <f>IF(G689="compost",GOTO T689,"")</f>
        <v/>
      </c>
      <c r="U689" s="85" t="str">
        <f>IF(G689="compost",GOTO U689,"")</f>
        <v/>
      </c>
      <c r="V689" s="85" t="str">
        <f>IF(G689="compost",GOTO V689,"")</f>
        <v/>
      </c>
      <c r="W689" s="85" t="str">
        <f>IF(G689="compost",GOTO W689,"")</f>
        <v/>
      </c>
      <c r="X689" s="170" t="str">
        <f>IF(G689="maintenance, garden",GOTO X689,IF(G689="Table",GOTO X689,IF(G689="maintenance, project",GOTO X689,"")))</f>
        <v/>
      </c>
      <c r="Y689" s="85" t="str">
        <f>IF(G689="Maintenance, garden",GOTO Y689,IF(G689="Table",GOTO Y689,IF(G689="maintenance, project",GOTO Y689,"")))</f>
        <v/>
      </c>
    </row>
    <row r="690" spans="1:25" s="85" customFormat="1" ht="19.5" customHeight="1" x14ac:dyDescent="0.25">
      <c r="A690" s="86"/>
      <c r="B690" s="85" t="str">
        <f>IF(A690="","",GOTO B690)</f>
        <v/>
      </c>
      <c r="C690" s="85" t="str">
        <f>IF(A690="","",GOTO C690)</f>
        <v/>
      </c>
      <c r="D690" s="85" t="str">
        <f>IF(A690="","",GOTO D690)</f>
        <v/>
      </c>
      <c r="E690" s="85" t="str">
        <f>IF(A690="","",GOTO E690)</f>
        <v/>
      </c>
      <c r="F690" s="85" t="str">
        <f>IF(A690="","",GOTO F690)</f>
        <v/>
      </c>
      <c r="G690" s="85" t="str">
        <f>IF(A690="","",GOTO G690)</f>
        <v/>
      </c>
      <c r="H690" s="170" t="str">
        <f>IF(A690="","",IF(G690="maintenance, garden","",IF(G690="maintenance, project","",IF(G690="compost","",GOTO I690))))</f>
        <v/>
      </c>
      <c r="I690" s="85" t="str">
        <f>IF(A690="","",IF(G690="compost","",GOTO I690))</f>
        <v/>
      </c>
      <c r="J690" s="87" t="str">
        <f>IF(G690="Harvest",GOTO J690,"")</f>
        <v/>
      </c>
      <c r="K690" s="87" t="str">
        <f>IF(G690="Harvest",GOTO K690,"")</f>
        <v/>
      </c>
      <c r="L690" s="88" t="str">
        <f>IF(G690="Fertilize",GOTO L690,"")</f>
        <v/>
      </c>
      <c r="M690" s="89" t="str">
        <f t="shared" si="187"/>
        <v/>
      </c>
      <c r="N690" s="85" t="str">
        <f>IF(G690="fertilize",GOTO N690,"")</f>
        <v/>
      </c>
      <c r="O690" s="89" t="str">
        <f t="shared" si="189"/>
        <v/>
      </c>
      <c r="P690" s="89" t="str">
        <f t="shared" si="188"/>
        <v/>
      </c>
      <c r="Q690" s="87" t="str">
        <f>IF(G690="compost",GOTO Q690,"")</f>
        <v/>
      </c>
      <c r="R690" s="88" t="str">
        <f>IF(G690="compost",GOTO R690,"")</f>
        <v/>
      </c>
      <c r="S690" s="85" t="str">
        <f>IF(G690="compost",GOTO S690,"")</f>
        <v/>
      </c>
      <c r="T690" s="85" t="str">
        <f>IF(G690="compost",GOTO T690,"")</f>
        <v/>
      </c>
      <c r="U690" s="85" t="str">
        <f>IF(G690="compost",GOTO U690,"")</f>
        <v/>
      </c>
      <c r="V690" s="85" t="str">
        <f>IF(G690="compost",GOTO V690,"")</f>
        <v/>
      </c>
      <c r="W690" s="85" t="str">
        <f>IF(G690="compost",GOTO W690,"")</f>
        <v/>
      </c>
      <c r="X690" s="170" t="str">
        <f>IF(G690="maintenance, garden",GOTO X690,IF(G690="Table",GOTO X690,IF(G690="maintenance, project",GOTO X690,"")))</f>
        <v/>
      </c>
      <c r="Y690" s="85" t="str">
        <f>IF(G690="Maintenance, garden",GOTO Y690,IF(G690="Table",GOTO Y690,IF(G690="maintenance, project",GOTO Y690,"")))</f>
        <v/>
      </c>
    </row>
    <row r="691" spans="1:25" s="85" customFormat="1" ht="19.5" customHeight="1" x14ac:dyDescent="0.25">
      <c r="A691" s="86"/>
      <c r="B691" s="85" t="str">
        <f>IF(A691="","",GOTO B691)</f>
        <v/>
      </c>
      <c r="C691" s="85" t="str">
        <f>IF(A691="","",GOTO C691)</f>
        <v/>
      </c>
      <c r="D691" s="85" t="str">
        <f>IF(A691="","",GOTO D691)</f>
        <v/>
      </c>
      <c r="E691" s="85" t="str">
        <f>IF(A691="","",GOTO E691)</f>
        <v/>
      </c>
      <c r="F691" s="85" t="str">
        <f>IF(A691="","",GOTO F691)</f>
        <v/>
      </c>
      <c r="G691" s="85" t="str">
        <f>IF(A691="","",GOTO G691)</f>
        <v/>
      </c>
      <c r="H691" s="170" t="str">
        <f>IF(A691="","",IF(G691="maintenance, garden","",IF(G691="maintenance, project","",IF(G691="compost","",GOTO I691))))</f>
        <v/>
      </c>
      <c r="I691" s="85" t="str">
        <f>IF(A691="","",IF(G691="compost","",GOTO I691))</f>
        <v/>
      </c>
      <c r="J691" s="87" t="str">
        <f>IF(G691="Harvest",GOTO J691,"")</f>
        <v/>
      </c>
      <c r="K691" s="87" t="str">
        <f>IF(G691="Harvest",GOTO K691,"")</f>
        <v/>
      </c>
      <c r="L691" s="88" t="str">
        <f>IF(G691="Fertilize",GOTO L691,"")</f>
        <v/>
      </c>
      <c r="M691" s="89" t="str">
        <f t="shared" si="187"/>
        <v/>
      </c>
      <c r="N691" s="85" t="str">
        <f>IF(G691="fertilize",GOTO N691,"")</f>
        <v/>
      </c>
      <c r="O691" s="89" t="str">
        <f t="shared" si="189"/>
        <v/>
      </c>
      <c r="P691" s="89" t="str">
        <f t="shared" si="188"/>
        <v/>
      </c>
      <c r="Q691" s="87" t="str">
        <f>IF(G691="compost",GOTO Q691,"")</f>
        <v/>
      </c>
      <c r="R691" s="88" t="str">
        <f>IF(G691="compost",GOTO R691,"")</f>
        <v/>
      </c>
      <c r="S691" s="85" t="str">
        <f>IF(G691="compost",GOTO S691,"")</f>
        <v/>
      </c>
      <c r="T691" s="85" t="str">
        <f>IF(G691="compost",GOTO T691,"")</f>
        <v/>
      </c>
      <c r="U691" s="85" t="str">
        <f>IF(G691="compost",GOTO U691,"")</f>
        <v/>
      </c>
      <c r="V691" s="85" t="str">
        <f>IF(G691="compost",GOTO V691,"")</f>
        <v/>
      </c>
      <c r="W691" s="85" t="str">
        <f>IF(G691="compost",GOTO W691,"")</f>
        <v/>
      </c>
      <c r="X691" s="170" t="str">
        <f>IF(G691="maintenance, garden",GOTO X691,IF(G691="Table",GOTO X691,IF(G691="maintenance, project",GOTO X691,"")))</f>
        <v/>
      </c>
      <c r="Y691" s="85" t="str">
        <f>IF(G691="Maintenance, garden",GOTO Y691,IF(G691="Table",GOTO Y691,IF(G691="maintenance, project",GOTO Y691,"")))</f>
        <v/>
      </c>
    </row>
    <row r="692" spans="1:25" s="85" customFormat="1" ht="19.5" customHeight="1" x14ac:dyDescent="0.25">
      <c r="A692" s="86"/>
      <c r="B692" s="85" t="str">
        <f>IF(A692="","",GOTO B692)</f>
        <v/>
      </c>
      <c r="C692" s="85" t="str">
        <f>IF(A692="","",GOTO C692)</f>
        <v/>
      </c>
      <c r="D692" s="85" t="str">
        <f>IF(A692="","",GOTO D692)</f>
        <v/>
      </c>
      <c r="E692" s="85" t="str">
        <f>IF(A692="","",GOTO E692)</f>
        <v/>
      </c>
      <c r="F692" s="85" t="str">
        <f>IF(A692="","",GOTO F692)</f>
        <v/>
      </c>
      <c r="G692" s="85" t="str">
        <f>IF(A692="","",GOTO G692)</f>
        <v/>
      </c>
      <c r="H692" s="170" t="str">
        <f>IF(A692="","",IF(G692="maintenance, garden","",IF(G692="maintenance, project","",IF(G692="compost","",GOTO I692))))</f>
        <v/>
      </c>
      <c r="I692" s="85" t="str">
        <f>IF(A692="","",IF(G692="compost","",GOTO I692))</f>
        <v/>
      </c>
      <c r="J692" s="87" t="str">
        <f>IF(G692="Harvest",GOTO J692,"")</f>
        <v/>
      </c>
      <c r="K692" s="87" t="str">
        <f>IF(G692="Harvest",GOTO K692,"")</f>
        <v/>
      </c>
      <c r="L692" s="88" t="str">
        <f>IF(G692="Fertilize",GOTO L692,"")</f>
        <v/>
      </c>
      <c r="M692" s="89" t="str">
        <f t="shared" si="187"/>
        <v/>
      </c>
      <c r="N692" s="85" t="str">
        <f>IF(G692="fertilize",GOTO N692,"")</f>
        <v/>
      </c>
      <c r="O692" s="89" t="str">
        <f t="shared" si="189"/>
        <v/>
      </c>
      <c r="P692" s="89" t="str">
        <f t="shared" si="188"/>
        <v/>
      </c>
      <c r="Q692" s="87" t="str">
        <f>IF(G692="compost",GOTO Q692,"")</f>
        <v/>
      </c>
      <c r="R692" s="88" t="str">
        <f>IF(G692="compost",GOTO R692,"")</f>
        <v/>
      </c>
      <c r="S692" s="85" t="str">
        <f>IF(G692="compost",GOTO S692,"")</f>
        <v/>
      </c>
      <c r="T692" s="85" t="str">
        <f>IF(G692="compost",GOTO T692,"")</f>
        <v/>
      </c>
      <c r="U692" s="85" t="str">
        <f>IF(G692="compost",GOTO U692,"")</f>
        <v/>
      </c>
      <c r="V692" s="85" t="str">
        <f>IF(G692="compost",GOTO V692,"")</f>
        <v/>
      </c>
      <c r="W692" s="85" t="str">
        <f>IF(G692="compost",GOTO W692,"")</f>
        <v/>
      </c>
      <c r="X692" s="170" t="str">
        <f>IF(G692="maintenance, garden",GOTO X692,IF(G692="Table",GOTO X692,IF(G692="maintenance, project",GOTO X692,"")))</f>
        <v/>
      </c>
      <c r="Y692" s="85" t="str">
        <f>IF(G692="Maintenance, garden",GOTO Y692,IF(G692="Table",GOTO Y692,IF(G692="maintenance, project",GOTO Y692,"")))</f>
        <v/>
      </c>
    </row>
    <row r="693" spans="1:25" s="85" customFormat="1" ht="19.5" customHeight="1" x14ac:dyDescent="0.25">
      <c r="A693" s="86"/>
      <c r="B693" s="85" t="str">
        <f>IF(A693="","",GOTO B693)</f>
        <v/>
      </c>
      <c r="C693" s="85" t="str">
        <f>IF(A693="","",GOTO C693)</f>
        <v/>
      </c>
      <c r="D693" s="85" t="str">
        <f>IF(A693="","",GOTO D693)</f>
        <v/>
      </c>
      <c r="E693" s="85" t="str">
        <f>IF(A693="","",GOTO E693)</f>
        <v/>
      </c>
      <c r="F693" s="85" t="str">
        <f>IF(A693="","",GOTO F693)</f>
        <v/>
      </c>
      <c r="G693" s="85" t="str">
        <f>IF(A693="","",GOTO G693)</f>
        <v/>
      </c>
      <c r="H693" s="170" t="str">
        <f>IF(A693="","",IF(G693="maintenance, garden","",IF(G693="maintenance, project","",IF(G693="compost","",GOTO I693))))</f>
        <v/>
      </c>
      <c r="I693" s="85" t="str">
        <f>IF(A693="","",IF(G693="compost","",GOTO I693))</f>
        <v/>
      </c>
      <c r="J693" s="87" t="str">
        <f>IF(G693="Harvest",GOTO J693,"")</f>
        <v/>
      </c>
      <c r="K693" s="87" t="str">
        <f>IF(G693="Harvest",GOTO K693,"")</f>
        <v/>
      </c>
      <c r="L693" s="88" t="str">
        <f>IF(G693="Fertilize",GOTO L693,"")</f>
        <v/>
      </c>
      <c r="M693" s="89" t="str">
        <f t="shared" si="187"/>
        <v/>
      </c>
      <c r="N693" s="85" t="str">
        <f>IF(G693="fertilize",GOTO N693,"")</f>
        <v/>
      </c>
      <c r="O693" s="89" t="str">
        <f t="shared" si="189"/>
        <v/>
      </c>
      <c r="P693" s="89" t="str">
        <f t="shared" si="188"/>
        <v/>
      </c>
      <c r="Q693" s="87" t="str">
        <f>IF(G693="compost",GOTO Q693,"")</f>
        <v/>
      </c>
      <c r="R693" s="88" t="str">
        <f>IF(G693="compost",GOTO R693,"")</f>
        <v/>
      </c>
      <c r="S693" s="85" t="str">
        <f>IF(G693="compost",GOTO S693,"")</f>
        <v/>
      </c>
      <c r="T693" s="85" t="str">
        <f>IF(G693="compost",GOTO T693,"")</f>
        <v/>
      </c>
      <c r="U693" s="85" t="str">
        <f>IF(G693="compost",GOTO U693,"")</f>
        <v/>
      </c>
      <c r="V693" s="85" t="str">
        <f>IF(G693="compost",GOTO V693,"")</f>
        <v/>
      </c>
      <c r="W693" s="85" t="str">
        <f>IF(G693="compost",GOTO W693,"")</f>
        <v/>
      </c>
      <c r="X693" s="170" t="str">
        <f>IF(G693="maintenance, garden",GOTO X693,IF(G693="Table",GOTO X693,IF(G693="maintenance, project",GOTO X693,"")))</f>
        <v/>
      </c>
      <c r="Y693" s="85" t="str">
        <f>IF(G693="Maintenance, garden",GOTO Y693,IF(G693="Table",GOTO Y693,IF(G693="maintenance, project",GOTO Y693,"")))</f>
        <v/>
      </c>
    </row>
    <row r="694" spans="1:25" s="85" customFormat="1" ht="19.5" customHeight="1" x14ac:dyDescent="0.25">
      <c r="A694" s="86"/>
      <c r="B694" s="85" t="str">
        <f>IF(A694="","",GOTO B694)</f>
        <v/>
      </c>
      <c r="C694" s="85" t="str">
        <f>IF(A694="","",GOTO C694)</f>
        <v/>
      </c>
      <c r="D694" s="85" t="str">
        <f>IF(A694="","",GOTO D694)</f>
        <v/>
      </c>
      <c r="E694" s="85" t="str">
        <f>IF(A694="","",GOTO E694)</f>
        <v/>
      </c>
      <c r="F694" s="85" t="str">
        <f>IF(A694="","",GOTO F694)</f>
        <v/>
      </c>
      <c r="G694" s="85" t="str">
        <f>IF(A694="","",GOTO G694)</f>
        <v/>
      </c>
      <c r="H694" s="170" t="str">
        <f>IF(A694="","",IF(G694="maintenance, garden","",IF(G694="maintenance, project","",IF(G694="compost","",GOTO I694))))</f>
        <v/>
      </c>
      <c r="I694" s="85" t="str">
        <f>IF(A694="","",IF(G694="compost","",GOTO I694))</f>
        <v/>
      </c>
      <c r="J694" s="87" t="str">
        <f>IF(G694="Harvest",GOTO J694,"")</f>
        <v/>
      </c>
      <c r="K694" s="87" t="str">
        <f>IF(G694="Harvest",GOTO K694,"")</f>
        <v/>
      </c>
      <c r="L694" s="88" t="str">
        <f>IF(G694="Fertilize",GOTO L694,"")</f>
        <v/>
      </c>
      <c r="M694" s="89" t="str">
        <f t="shared" si="187"/>
        <v/>
      </c>
      <c r="N694" s="85" t="str">
        <f>IF(G694="fertilize",GOTO N694,"")</f>
        <v/>
      </c>
      <c r="O694" s="89" t="str">
        <f t="shared" si="189"/>
        <v/>
      </c>
      <c r="P694" s="89" t="str">
        <f t="shared" si="188"/>
        <v/>
      </c>
      <c r="Q694" s="87" t="str">
        <f>IF(G694="compost",GOTO Q694,"")</f>
        <v/>
      </c>
      <c r="R694" s="88" t="str">
        <f>IF(G694="compost",GOTO R694,"")</f>
        <v/>
      </c>
      <c r="S694" s="85" t="str">
        <f>IF(G694="compost",GOTO S694,"")</f>
        <v/>
      </c>
      <c r="T694" s="85" t="str">
        <f>IF(G694="compost",GOTO T694,"")</f>
        <v/>
      </c>
      <c r="U694" s="85" t="str">
        <f>IF(G694="compost",GOTO U694,"")</f>
        <v/>
      </c>
      <c r="V694" s="85" t="str">
        <f>IF(G694="compost",GOTO V694,"")</f>
        <v/>
      </c>
      <c r="W694" s="85" t="str">
        <f>IF(G694="compost",GOTO W694,"")</f>
        <v/>
      </c>
      <c r="X694" s="170" t="str">
        <f>IF(G694="maintenance, garden",GOTO X694,IF(G694="Table",GOTO X694,IF(G694="maintenance, project",GOTO X694,"")))</f>
        <v/>
      </c>
      <c r="Y694" s="85" t="str">
        <f>IF(G694="Maintenance, garden",GOTO Y694,IF(G694="Table",GOTO Y694,IF(G694="maintenance, project",GOTO Y694,"")))</f>
        <v/>
      </c>
    </row>
    <row r="695" spans="1:25" s="85" customFormat="1" ht="19.5" customHeight="1" x14ac:dyDescent="0.25">
      <c r="A695" s="86"/>
      <c r="B695" s="85" t="str">
        <f>IF(A695="","",GOTO B695)</f>
        <v/>
      </c>
      <c r="C695" s="85" t="str">
        <f>IF(A695="","",GOTO C695)</f>
        <v/>
      </c>
      <c r="D695" s="85" t="str">
        <f>IF(A695="","",GOTO D695)</f>
        <v/>
      </c>
      <c r="E695" s="85" t="str">
        <f>IF(A695="","",GOTO E695)</f>
        <v/>
      </c>
      <c r="F695" s="85" t="str">
        <f>IF(A695="","",GOTO F695)</f>
        <v/>
      </c>
      <c r="G695" s="85" t="str">
        <f>IF(A695="","",GOTO G695)</f>
        <v/>
      </c>
      <c r="H695" s="170" t="str">
        <f>IF(A695="","",IF(G695="maintenance, garden","",IF(G695="maintenance, project","",IF(G695="compost","",GOTO I695))))</f>
        <v/>
      </c>
      <c r="I695" s="85" t="str">
        <f>IF(A695="","",IF(G695="compost","",GOTO I695))</f>
        <v/>
      </c>
      <c r="J695" s="87" t="str">
        <f>IF(G695="Harvest",GOTO J695,"")</f>
        <v/>
      </c>
      <c r="K695" s="87" t="str">
        <f>IF(G695="Harvest",GOTO K695,"")</f>
        <v/>
      </c>
      <c r="L695" s="88" t="str">
        <f>IF(G695="Fertilize",GOTO L695,"")</f>
        <v/>
      </c>
      <c r="M695" s="89" t="str">
        <f t="shared" si="187"/>
        <v/>
      </c>
      <c r="N695" s="85" t="str">
        <f>IF(G695="fertilize",GOTO N695,"")</f>
        <v/>
      </c>
      <c r="O695" s="89" t="str">
        <f t="shared" si="189"/>
        <v/>
      </c>
      <c r="P695" s="89" t="str">
        <f t="shared" si="188"/>
        <v/>
      </c>
      <c r="Q695" s="87" t="str">
        <f>IF(G695="compost",GOTO Q695,"")</f>
        <v/>
      </c>
      <c r="R695" s="88" t="str">
        <f>IF(G695="compost",GOTO R695,"")</f>
        <v/>
      </c>
      <c r="S695" s="85" t="str">
        <f>IF(G695="compost",GOTO S695,"")</f>
        <v/>
      </c>
      <c r="T695" s="85" t="str">
        <f>IF(G695="compost",GOTO T695,"")</f>
        <v/>
      </c>
      <c r="U695" s="85" t="str">
        <f>IF(G695="compost",GOTO U695,"")</f>
        <v/>
      </c>
      <c r="V695" s="85" t="str">
        <f>IF(G695="compost",GOTO V695,"")</f>
        <v/>
      </c>
      <c r="W695" s="85" t="str">
        <f>IF(G695="compost",GOTO W695,"")</f>
        <v/>
      </c>
      <c r="X695" s="170" t="str">
        <f>IF(G695="maintenance, garden",GOTO X695,IF(G695="Table",GOTO X695,IF(G695="maintenance, project",GOTO X695,"")))</f>
        <v/>
      </c>
      <c r="Y695" s="85" t="str">
        <f>IF(G695="Maintenance, garden",GOTO Y695,IF(G695="Table",GOTO Y695,IF(G695="maintenance, project",GOTO Y695,"")))</f>
        <v/>
      </c>
    </row>
    <row r="696" spans="1:25" s="85" customFormat="1" ht="19.5" customHeight="1" x14ac:dyDescent="0.25">
      <c r="A696" s="86"/>
      <c r="B696" s="85" t="str">
        <f>IF(A696="","",GOTO B696)</f>
        <v/>
      </c>
      <c r="C696" s="85" t="str">
        <f>IF(A696="","",GOTO C696)</f>
        <v/>
      </c>
      <c r="D696" s="85" t="str">
        <f>IF(A696="","",GOTO D696)</f>
        <v/>
      </c>
      <c r="E696" s="85" t="str">
        <f>IF(A696="","",GOTO E696)</f>
        <v/>
      </c>
      <c r="F696" s="85" t="str">
        <f>IF(A696="","",GOTO F696)</f>
        <v/>
      </c>
      <c r="G696" s="85" t="str">
        <f>IF(A696="","",GOTO G696)</f>
        <v/>
      </c>
      <c r="H696" s="170" t="str">
        <f>IF(A696="","",IF(G696="maintenance, garden","",IF(G696="maintenance, project","",IF(G696="compost","",GOTO I696))))</f>
        <v/>
      </c>
      <c r="I696" s="85" t="str">
        <f>IF(A696="","",IF(G696="compost","",GOTO I696))</f>
        <v/>
      </c>
      <c r="J696" s="87" t="str">
        <f>IF(G696="Harvest",GOTO J696,"")</f>
        <v/>
      </c>
      <c r="K696" s="87" t="str">
        <f>IF(G696="Harvest",GOTO K696,"")</f>
        <v/>
      </c>
      <c r="L696" s="88" t="str">
        <f>IF(G696="Fertilize",GOTO L696,"")</f>
        <v/>
      </c>
      <c r="M696" s="89" t="str">
        <f t="shared" si="187"/>
        <v/>
      </c>
      <c r="N696" s="85" t="str">
        <f>IF(G696="fertilize",GOTO N696,"")</f>
        <v/>
      </c>
      <c r="O696" s="89" t="str">
        <f t="shared" si="189"/>
        <v/>
      </c>
      <c r="P696" s="89" t="str">
        <f t="shared" si="188"/>
        <v/>
      </c>
      <c r="Q696" s="87" t="str">
        <f>IF(G696="compost",GOTO Q696,"")</f>
        <v/>
      </c>
      <c r="R696" s="88" t="str">
        <f>IF(G696="compost",GOTO R696,"")</f>
        <v/>
      </c>
      <c r="S696" s="85" t="str">
        <f>IF(G696="compost",GOTO S696,"")</f>
        <v/>
      </c>
      <c r="T696" s="85" t="str">
        <f>IF(G696="compost",GOTO T696,"")</f>
        <v/>
      </c>
      <c r="U696" s="85" t="str">
        <f>IF(G696="compost",GOTO U696,"")</f>
        <v/>
      </c>
      <c r="V696" s="85" t="str">
        <f>IF(G696="compost",GOTO V696,"")</f>
        <v/>
      </c>
      <c r="W696" s="85" t="str">
        <f>IF(G696="compost",GOTO W696,"")</f>
        <v/>
      </c>
      <c r="X696" s="170" t="str">
        <f>IF(G696="maintenance, garden",GOTO X696,IF(G696="Table",GOTO X696,IF(G696="maintenance, project",GOTO X696,"")))</f>
        <v/>
      </c>
      <c r="Y696" s="85" t="str">
        <f>IF(G696="Maintenance, garden",GOTO Y696,IF(G696="Table",GOTO Y696,IF(G696="maintenance, project",GOTO Y696,"")))</f>
        <v/>
      </c>
    </row>
    <row r="697" spans="1:25" s="85" customFormat="1" ht="19.5" customHeight="1" x14ac:dyDescent="0.25">
      <c r="A697" s="86"/>
      <c r="B697" s="85" t="str">
        <f>IF(A697="","",GOTO B697)</f>
        <v/>
      </c>
      <c r="C697" s="85" t="str">
        <f>IF(A697="","",GOTO C697)</f>
        <v/>
      </c>
      <c r="D697" s="85" t="str">
        <f>IF(A697="","",GOTO D697)</f>
        <v/>
      </c>
      <c r="E697" s="85" t="str">
        <f>IF(A697="","",GOTO E697)</f>
        <v/>
      </c>
      <c r="F697" s="85" t="str">
        <f>IF(A697="","",GOTO F697)</f>
        <v/>
      </c>
      <c r="G697" s="85" t="str">
        <f>IF(A697="","",GOTO G697)</f>
        <v/>
      </c>
      <c r="H697" s="170" t="str">
        <f>IF(A697="","",IF(G697="maintenance, garden","",IF(G697="maintenance, project","",IF(G697="compost","",GOTO I697))))</f>
        <v/>
      </c>
      <c r="I697" s="85" t="str">
        <f>IF(A697="","",IF(G697="compost","",GOTO I697))</f>
        <v/>
      </c>
      <c r="J697" s="87" t="str">
        <f>IF(G697="Harvest",GOTO J697,"")</f>
        <v/>
      </c>
      <c r="K697" s="87" t="str">
        <f>IF(G697="Harvest",GOTO K697,"")</f>
        <v/>
      </c>
      <c r="L697" s="88" t="str">
        <f>IF(G697="Fertilize",GOTO L697,"")</f>
        <v/>
      </c>
      <c r="M697" s="89" t="str">
        <f t="shared" si="187"/>
        <v/>
      </c>
      <c r="N697" s="85" t="str">
        <f>IF(G697="fertilize",GOTO N697,"")</f>
        <v/>
      </c>
      <c r="O697" s="89" t="str">
        <f t="shared" si="189"/>
        <v/>
      </c>
      <c r="P697" s="89" t="str">
        <f t="shared" si="188"/>
        <v/>
      </c>
      <c r="Q697" s="87" t="str">
        <f>IF(G697="compost",GOTO Q697,"")</f>
        <v/>
      </c>
      <c r="R697" s="88" t="str">
        <f>IF(G697="compost",GOTO R697,"")</f>
        <v/>
      </c>
      <c r="S697" s="85" t="str">
        <f>IF(G697="compost",GOTO S697,"")</f>
        <v/>
      </c>
      <c r="T697" s="85" t="str">
        <f>IF(G697="compost",GOTO T697,"")</f>
        <v/>
      </c>
      <c r="U697" s="85" t="str">
        <f>IF(G697="compost",GOTO U697,"")</f>
        <v/>
      </c>
      <c r="V697" s="85" t="str">
        <f>IF(G697="compost",GOTO V697,"")</f>
        <v/>
      </c>
      <c r="W697" s="85" t="str">
        <f>IF(G697="compost",GOTO W697,"")</f>
        <v/>
      </c>
      <c r="X697" s="170" t="str">
        <f>IF(G697="maintenance, garden",GOTO X697,IF(G697="Table",GOTO X697,IF(G697="maintenance, project",GOTO X697,"")))</f>
        <v/>
      </c>
      <c r="Y697" s="85" t="str">
        <f>IF(G697="Maintenance, garden",GOTO Y697,IF(G697="Table",GOTO Y697,IF(G697="maintenance, project",GOTO Y697,"")))</f>
        <v/>
      </c>
    </row>
    <row r="698" spans="1:25" s="85" customFormat="1" ht="19.5" customHeight="1" x14ac:dyDescent="0.25">
      <c r="A698" s="86"/>
      <c r="B698" s="85" t="str">
        <f>IF(A698="","",GOTO B698)</f>
        <v/>
      </c>
      <c r="C698" s="85" t="str">
        <f>IF(A698="","",GOTO C698)</f>
        <v/>
      </c>
      <c r="D698" s="85" t="str">
        <f>IF(A698="","",GOTO D698)</f>
        <v/>
      </c>
      <c r="E698" s="85" t="str">
        <f>IF(A698="","",GOTO E698)</f>
        <v/>
      </c>
      <c r="F698" s="85" t="str">
        <f>IF(A698="","",GOTO F698)</f>
        <v/>
      </c>
      <c r="G698" s="85" t="str">
        <f>IF(A698="","",GOTO G698)</f>
        <v/>
      </c>
      <c r="H698" s="170" t="str">
        <f>IF(A698="","",IF(G698="maintenance, garden","",IF(G698="maintenance, project","",IF(G698="compost","",GOTO I698))))</f>
        <v/>
      </c>
      <c r="I698" s="85" t="str">
        <f>IF(A698="","",IF(G698="compost","",GOTO I698))</f>
        <v/>
      </c>
      <c r="J698" s="87" t="str">
        <f>IF(G698="Harvest",GOTO J698,"")</f>
        <v/>
      </c>
      <c r="K698" s="87" t="str">
        <f>IF(G698="Harvest",GOTO K698,"")</f>
        <v/>
      </c>
      <c r="L698" s="88" t="str">
        <f>IF(G698="Fertilize",GOTO L698,"")</f>
        <v/>
      </c>
      <c r="M698" s="89" t="str">
        <f t="shared" si="187"/>
        <v/>
      </c>
      <c r="N698" s="85" t="str">
        <f>IF(G698="fertilize",GOTO N698,"")</f>
        <v/>
      </c>
      <c r="O698" s="89" t="str">
        <f t="shared" si="189"/>
        <v/>
      </c>
      <c r="P698" s="89" t="str">
        <f t="shared" si="188"/>
        <v/>
      </c>
      <c r="Q698" s="87" t="str">
        <f>IF(G698="compost",GOTO Q698,"")</f>
        <v/>
      </c>
      <c r="R698" s="88" t="str">
        <f>IF(G698="compost",GOTO R698,"")</f>
        <v/>
      </c>
      <c r="S698" s="85" t="str">
        <f>IF(G698="compost",GOTO S698,"")</f>
        <v/>
      </c>
      <c r="T698" s="85" t="str">
        <f>IF(G698="compost",GOTO T698,"")</f>
        <v/>
      </c>
      <c r="U698" s="85" t="str">
        <f>IF(G698="compost",GOTO U698,"")</f>
        <v/>
      </c>
      <c r="V698" s="85" t="str">
        <f>IF(G698="compost",GOTO V698,"")</f>
        <v/>
      </c>
      <c r="W698" s="85" t="str">
        <f>IF(G698="compost",GOTO W698,"")</f>
        <v/>
      </c>
      <c r="X698" s="170" t="str">
        <f>IF(G698="maintenance, garden",GOTO X698,IF(G698="Table",GOTO X698,IF(G698="maintenance, project",GOTO X698,"")))</f>
        <v/>
      </c>
      <c r="Y698" s="85" t="str">
        <f>IF(G698="Maintenance, garden",GOTO Y698,IF(G698="Table",GOTO Y698,IF(G698="maintenance, project",GOTO Y698,"")))</f>
        <v/>
      </c>
    </row>
    <row r="699" spans="1:25" s="85" customFormat="1" ht="19.5" customHeight="1" x14ac:dyDescent="0.25">
      <c r="A699" s="86"/>
      <c r="B699" s="85" t="str">
        <f>IF(A699="","",GOTO B699)</f>
        <v/>
      </c>
      <c r="C699" s="85" t="str">
        <f>IF(A699="","",GOTO C699)</f>
        <v/>
      </c>
      <c r="D699" s="85" t="str">
        <f>IF(A699="","",GOTO D699)</f>
        <v/>
      </c>
      <c r="E699" s="85" t="str">
        <f>IF(A699="","",GOTO E699)</f>
        <v/>
      </c>
      <c r="F699" s="85" t="str">
        <f>IF(A699="","",GOTO F699)</f>
        <v/>
      </c>
      <c r="G699" s="85" t="str">
        <f>IF(A699="","",GOTO G699)</f>
        <v/>
      </c>
      <c r="H699" s="170" t="str">
        <f>IF(A699="","",IF(G699="maintenance, garden","",IF(G699="maintenance, project","",IF(G699="compost","",GOTO I699))))</f>
        <v/>
      </c>
      <c r="I699" s="85" t="str">
        <f>IF(A699="","",IF(G699="compost","",GOTO I699))</f>
        <v/>
      </c>
      <c r="J699" s="87" t="str">
        <f>IF(G699="Harvest",GOTO J699,"")</f>
        <v/>
      </c>
      <c r="K699" s="87" t="str">
        <f>IF(G699="Harvest",GOTO K699,"")</f>
        <v/>
      </c>
      <c r="L699" s="88" t="str">
        <f>IF(G699="Fertilize",GOTO L699,"")</f>
        <v/>
      </c>
      <c r="M699" s="89" t="str">
        <f t="shared" si="187"/>
        <v/>
      </c>
      <c r="N699" s="85" t="str">
        <f>IF(G699="fertilize",GOTO N699,"")</f>
        <v/>
      </c>
      <c r="O699" s="89" t="str">
        <f t="shared" si="189"/>
        <v/>
      </c>
      <c r="P699" s="89" t="str">
        <f t="shared" si="188"/>
        <v/>
      </c>
      <c r="Q699" s="87" t="str">
        <f>IF(G699="compost",GOTO Q699,"")</f>
        <v/>
      </c>
      <c r="R699" s="88" t="str">
        <f>IF(G699="compost",GOTO R699,"")</f>
        <v/>
      </c>
      <c r="S699" s="85" t="str">
        <f>IF(G699="compost",GOTO S699,"")</f>
        <v/>
      </c>
      <c r="T699" s="85" t="str">
        <f>IF(G699="compost",GOTO T699,"")</f>
        <v/>
      </c>
      <c r="U699" s="85" t="str">
        <f>IF(G699="compost",GOTO U699,"")</f>
        <v/>
      </c>
      <c r="V699" s="85" t="str">
        <f>IF(G699="compost",GOTO V699,"")</f>
        <v/>
      </c>
      <c r="W699" s="85" t="str">
        <f>IF(G699="compost",GOTO W699,"")</f>
        <v/>
      </c>
      <c r="X699" s="170" t="str">
        <f>IF(G699="maintenance, garden",GOTO X699,IF(G699="Table",GOTO X699,IF(G699="maintenance, project",GOTO X699,"")))</f>
        <v/>
      </c>
      <c r="Y699" s="85" t="str">
        <f>IF(G699="Maintenance, garden",GOTO Y699,IF(G699="Table",GOTO Y699,IF(G699="maintenance, project",GOTO Y699,"")))</f>
        <v/>
      </c>
    </row>
    <row r="700" spans="1:25" s="85" customFormat="1" ht="19.5" customHeight="1" x14ac:dyDescent="0.25">
      <c r="A700" s="86"/>
      <c r="B700" s="85" t="str">
        <f>IF(A700="","",GOTO B700)</f>
        <v/>
      </c>
      <c r="C700" s="85" t="str">
        <f>IF(A700="","",GOTO C700)</f>
        <v/>
      </c>
      <c r="D700" s="85" t="str">
        <f>IF(A700="","",GOTO D700)</f>
        <v/>
      </c>
      <c r="E700" s="85" t="str">
        <f>IF(A700="","",GOTO E700)</f>
        <v/>
      </c>
      <c r="F700" s="85" t="str">
        <f>IF(A700="","",GOTO F700)</f>
        <v/>
      </c>
      <c r="G700" s="85" t="str">
        <f>IF(A700="","",GOTO G700)</f>
        <v/>
      </c>
      <c r="H700" s="170" t="str">
        <f>IF(A700="","",IF(G700="maintenance, garden","",IF(G700="maintenance, project","",IF(G700="compost","",GOTO I700))))</f>
        <v/>
      </c>
      <c r="I700" s="85" t="str">
        <f>IF(A700="","",IF(G700="compost","",GOTO I700))</f>
        <v/>
      </c>
      <c r="J700" s="87" t="str">
        <f>IF(G700="Harvest",GOTO J700,"")</f>
        <v/>
      </c>
      <c r="K700" s="87" t="str">
        <f>IF(G700="Harvest",GOTO K700,"")</f>
        <v/>
      </c>
      <c r="L700" s="88" t="str">
        <f>IF(G700="Fertilize",GOTO L700,"")</f>
        <v/>
      </c>
      <c r="M700" s="89" t="str">
        <f t="shared" si="187"/>
        <v/>
      </c>
      <c r="N700" s="85" t="str">
        <f>IF(G700="fertilize",GOTO N700,"")</f>
        <v/>
      </c>
      <c r="O700" s="89" t="str">
        <f t="shared" si="189"/>
        <v/>
      </c>
      <c r="P700" s="89" t="str">
        <f t="shared" si="188"/>
        <v/>
      </c>
      <c r="Q700" s="87" t="str">
        <f>IF(G700="compost",GOTO Q700,"")</f>
        <v/>
      </c>
      <c r="R700" s="88" t="str">
        <f>IF(G700="compost",GOTO R700,"")</f>
        <v/>
      </c>
      <c r="S700" s="85" t="str">
        <f>IF(G700="compost",GOTO S700,"")</f>
        <v/>
      </c>
      <c r="T700" s="85" t="str">
        <f>IF(G700="compost",GOTO T700,"")</f>
        <v/>
      </c>
      <c r="U700" s="85" t="str">
        <f>IF(G700="compost",GOTO U700,"")</f>
        <v/>
      </c>
      <c r="V700" s="85" t="str">
        <f>IF(G700="compost",GOTO V700,"")</f>
        <v/>
      </c>
      <c r="W700" s="85" t="str">
        <f>IF(G700="compost",GOTO W700,"")</f>
        <v/>
      </c>
      <c r="X700" s="170" t="str">
        <f>IF(G700="maintenance, garden",GOTO X700,IF(G700="Table",GOTO X700,IF(G700="maintenance, project",GOTO X700,"")))</f>
        <v/>
      </c>
      <c r="Y700" s="85" t="str">
        <f>IF(G700="Maintenance, garden",GOTO Y700,IF(G700="Table",GOTO Y700,IF(G700="maintenance, project",GOTO Y700,"")))</f>
        <v/>
      </c>
    </row>
    <row r="701" spans="1:25" s="85" customFormat="1" ht="19.5" customHeight="1" x14ac:dyDescent="0.25">
      <c r="A701" s="86"/>
      <c r="B701" s="85" t="str">
        <f>IF(A701="","",GOTO B701)</f>
        <v/>
      </c>
      <c r="C701" s="85" t="str">
        <f>IF(A701="","",GOTO C701)</f>
        <v/>
      </c>
      <c r="D701" s="85" t="str">
        <f>IF(A701="","",GOTO D701)</f>
        <v/>
      </c>
      <c r="E701" s="85" t="str">
        <f>IF(A701="","",GOTO E701)</f>
        <v/>
      </c>
      <c r="F701" s="85" t="str">
        <f>IF(A701="","",GOTO F701)</f>
        <v/>
      </c>
      <c r="G701" s="85" t="str">
        <f>IF(A701="","",GOTO G701)</f>
        <v/>
      </c>
      <c r="H701" s="170" t="str">
        <f>IF(A701="","",IF(G701="maintenance, garden","",IF(G701="maintenance, project","",IF(G701="compost","",GOTO I701))))</f>
        <v/>
      </c>
      <c r="I701" s="85" t="str">
        <f>IF(A701="","",IF(G701="compost","",GOTO I701))</f>
        <v/>
      </c>
      <c r="J701" s="87" t="str">
        <f>IF(G701="Harvest",GOTO J701,"")</f>
        <v/>
      </c>
      <c r="K701" s="87" t="str">
        <f>IF(G701="Harvest",GOTO K701,"")</f>
        <v/>
      </c>
      <c r="L701" s="88" t="str">
        <f>IF(G701="Fertilize",GOTO L701,"")</f>
        <v/>
      </c>
      <c r="M701" s="89" t="str">
        <f t="shared" si="187"/>
        <v/>
      </c>
      <c r="N701" s="85" t="str">
        <f>IF(G701="fertilize",GOTO N701,"")</f>
        <v/>
      </c>
      <c r="O701" s="89" t="str">
        <f t="shared" si="189"/>
        <v/>
      </c>
      <c r="P701" s="89" t="str">
        <f t="shared" si="188"/>
        <v/>
      </c>
      <c r="Q701" s="87" t="str">
        <f>IF(G701="compost",GOTO Q701,"")</f>
        <v/>
      </c>
      <c r="R701" s="88" t="str">
        <f>IF(G701="compost",GOTO R701,"")</f>
        <v/>
      </c>
      <c r="S701" s="85" t="str">
        <f>IF(G701="compost",GOTO S701,"")</f>
        <v/>
      </c>
      <c r="T701" s="85" t="str">
        <f>IF(G701="compost",GOTO T701,"")</f>
        <v/>
      </c>
      <c r="U701" s="85" t="str">
        <f>IF(G701="compost",GOTO U701,"")</f>
        <v/>
      </c>
      <c r="V701" s="85" t="str">
        <f>IF(G701="compost",GOTO V701,"")</f>
        <v/>
      </c>
      <c r="W701" s="85" t="str">
        <f>IF(G701="compost",GOTO W701,"")</f>
        <v/>
      </c>
      <c r="X701" s="170" t="str">
        <f>IF(G701="maintenance, garden",GOTO X701,IF(G701="Table",GOTO X701,IF(G701="maintenance, project",GOTO X701,"")))</f>
        <v/>
      </c>
      <c r="Y701" s="85" t="str">
        <f>IF(G701="Maintenance, garden",GOTO Y701,IF(G701="Table",GOTO Y701,IF(G701="maintenance, project",GOTO Y701,"")))</f>
        <v/>
      </c>
    </row>
    <row r="702" spans="1:25" s="85" customFormat="1" ht="19.5" customHeight="1" x14ac:dyDescent="0.25">
      <c r="A702" s="86"/>
      <c r="B702" s="85" t="str">
        <f>IF(A702="","",GOTO B702)</f>
        <v/>
      </c>
      <c r="C702" s="85" t="str">
        <f>IF(A702="","",GOTO C702)</f>
        <v/>
      </c>
      <c r="D702" s="85" t="str">
        <f>IF(A702="","",GOTO D702)</f>
        <v/>
      </c>
      <c r="E702" s="85" t="str">
        <f>IF(A702="","",GOTO E702)</f>
        <v/>
      </c>
      <c r="F702" s="85" t="str">
        <f>IF(A702="","",GOTO F702)</f>
        <v/>
      </c>
      <c r="G702" s="85" t="str">
        <f>IF(A702="","",GOTO G702)</f>
        <v/>
      </c>
      <c r="H702" s="170" t="str">
        <f>IF(A702="","",IF(G702="maintenance, garden","",IF(G702="maintenance, project","",IF(G702="compost","",GOTO I702))))</f>
        <v/>
      </c>
      <c r="I702" s="85" t="str">
        <f>IF(A702="","",IF(G702="compost","",GOTO I702))</f>
        <v/>
      </c>
      <c r="J702" s="87" t="str">
        <f>IF(G702="Harvest",GOTO J702,"")</f>
        <v/>
      </c>
      <c r="K702" s="87" t="str">
        <f>IF(G702="Harvest",GOTO K702,"")</f>
        <v/>
      </c>
      <c r="L702" s="88" t="str">
        <f>IF(G702="Fertilize",GOTO L702,"")</f>
        <v/>
      </c>
      <c r="M702" s="89" t="str">
        <f t="shared" si="187"/>
        <v/>
      </c>
      <c r="N702" s="85" t="str">
        <f>IF(G702="fertilize",GOTO N702,"")</f>
        <v/>
      </c>
      <c r="O702" s="89" t="str">
        <f t="shared" si="189"/>
        <v/>
      </c>
      <c r="P702" s="89" t="str">
        <f t="shared" si="188"/>
        <v/>
      </c>
      <c r="Q702" s="87" t="str">
        <f>IF(G702="compost",GOTO Q702,"")</f>
        <v/>
      </c>
      <c r="R702" s="88" t="str">
        <f>IF(G702="compost",GOTO R702,"")</f>
        <v/>
      </c>
      <c r="S702" s="85" t="str">
        <f>IF(G702="compost",GOTO S702,"")</f>
        <v/>
      </c>
      <c r="T702" s="85" t="str">
        <f>IF(G702="compost",GOTO T702,"")</f>
        <v/>
      </c>
      <c r="U702" s="85" t="str">
        <f>IF(G702="compost",GOTO U702,"")</f>
        <v/>
      </c>
      <c r="V702" s="85" t="str">
        <f>IF(G702="compost",GOTO V702,"")</f>
        <v/>
      </c>
      <c r="W702" s="85" t="str">
        <f>IF(G702="compost",GOTO W702,"")</f>
        <v/>
      </c>
      <c r="X702" s="170" t="str">
        <f>IF(G702="maintenance, garden",GOTO X702,IF(G702="Table",GOTO X702,IF(G702="maintenance, project",GOTO X702,"")))</f>
        <v/>
      </c>
      <c r="Y702" s="85" t="str">
        <f>IF(G702="Maintenance, garden",GOTO Y702,IF(G702="Table",GOTO Y702,IF(G702="maintenance, project",GOTO Y702,"")))</f>
        <v/>
      </c>
    </row>
    <row r="703" spans="1:25" s="85" customFormat="1" ht="19.5" customHeight="1" x14ac:dyDescent="0.25">
      <c r="A703" s="86"/>
      <c r="B703" s="85" t="str">
        <f>IF(A703="","",GOTO B703)</f>
        <v/>
      </c>
      <c r="C703" s="85" t="str">
        <f>IF(A703="","",GOTO C703)</f>
        <v/>
      </c>
      <c r="D703" s="85" t="str">
        <f>IF(A703="","",GOTO D703)</f>
        <v/>
      </c>
      <c r="E703" s="85" t="str">
        <f>IF(A703="","",GOTO E703)</f>
        <v/>
      </c>
      <c r="F703" s="85" t="str">
        <f>IF(A703="","",GOTO F703)</f>
        <v/>
      </c>
      <c r="G703" s="85" t="str">
        <f>IF(A703="","",GOTO G703)</f>
        <v/>
      </c>
      <c r="H703" s="170" t="str">
        <f>IF(A703="","",IF(G703="maintenance, garden","",IF(G703="maintenance, project","",IF(G703="compost","",GOTO I703))))</f>
        <v/>
      </c>
      <c r="I703" s="85" t="str">
        <f>IF(A703="","",IF(G703="compost","",GOTO I703))</f>
        <v/>
      </c>
      <c r="J703" s="87" t="str">
        <f>IF(G703="Harvest",GOTO J703,"")</f>
        <v/>
      </c>
      <c r="K703" s="87" t="str">
        <f>IF(G703="Harvest",GOTO K703,"")</f>
        <v/>
      </c>
      <c r="L703" s="88" t="str">
        <f>IF(G703="Fertilize",GOTO L703,"")</f>
        <v/>
      </c>
      <c r="M703" s="89" t="str">
        <f t="shared" si="187"/>
        <v/>
      </c>
      <c r="N703" s="85" t="str">
        <f>IF(G703="fertilize",GOTO N703,"")</f>
        <v/>
      </c>
      <c r="O703" s="89" t="str">
        <f t="shared" si="189"/>
        <v/>
      </c>
      <c r="P703" s="89" t="str">
        <f t="shared" si="188"/>
        <v/>
      </c>
      <c r="Q703" s="87" t="str">
        <f>IF(G703="compost",GOTO Q703,"")</f>
        <v/>
      </c>
      <c r="R703" s="88" t="str">
        <f>IF(G703="compost",GOTO R703,"")</f>
        <v/>
      </c>
      <c r="S703" s="85" t="str">
        <f>IF(G703="compost",GOTO S703,"")</f>
        <v/>
      </c>
      <c r="T703" s="85" t="str">
        <f>IF(G703="compost",GOTO T703,"")</f>
        <v/>
      </c>
      <c r="U703" s="85" t="str">
        <f>IF(G703="compost",GOTO U703,"")</f>
        <v/>
      </c>
      <c r="V703" s="85" t="str">
        <f>IF(G703="compost",GOTO V703,"")</f>
        <v/>
      </c>
      <c r="W703" s="85" t="str">
        <f>IF(G703="compost",GOTO W703,"")</f>
        <v/>
      </c>
      <c r="X703" s="170" t="str">
        <f>IF(G703="maintenance, garden",GOTO X703,IF(G703="Table",GOTO X703,IF(G703="maintenance, project",GOTO X703,"")))</f>
        <v/>
      </c>
      <c r="Y703" s="85" t="str">
        <f>IF(G703="Maintenance, garden",GOTO Y703,IF(G703="Table",GOTO Y703,IF(G703="maintenance, project",GOTO Y703,"")))</f>
        <v/>
      </c>
    </row>
    <row r="704" spans="1:25" s="85" customFormat="1" ht="19.5" customHeight="1" x14ac:dyDescent="0.25">
      <c r="A704" s="86"/>
      <c r="B704" s="85" t="str">
        <f>IF(A704="","",GOTO B704)</f>
        <v/>
      </c>
      <c r="C704" s="85" t="str">
        <f>IF(A704="","",GOTO C704)</f>
        <v/>
      </c>
      <c r="D704" s="85" t="str">
        <f>IF(A704="","",GOTO D704)</f>
        <v/>
      </c>
      <c r="E704" s="85" t="str">
        <f>IF(A704="","",GOTO E704)</f>
        <v/>
      </c>
      <c r="F704" s="85" t="str">
        <f>IF(A704="","",GOTO F704)</f>
        <v/>
      </c>
      <c r="G704" s="85" t="str">
        <f>IF(A704="","",GOTO G704)</f>
        <v/>
      </c>
      <c r="H704" s="170" t="str">
        <f>IF(A704="","",IF(G704="maintenance, garden","",IF(G704="maintenance, project","",IF(G704="compost","",GOTO I704))))</f>
        <v/>
      </c>
      <c r="I704" s="85" t="str">
        <f>IF(A704="","",IF(G704="compost","",GOTO I704))</f>
        <v/>
      </c>
      <c r="J704" s="87" t="str">
        <f>IF(G704="Harvest",GOTO J704,"")</f>
        <v/>
      </c>
      <c r="K704" s="87" t="str">
        <f>IF(G704="Harvest",GOTO K704,"")</f>
        <v/>
      </c>
      <c r="L704" s="88" t="str">
        <f>IF(G704="Fertilize",GOTO L704,"")</f>
        <v/>
      </c>
      <c r="M704" s="89" t="str">
        <f t="shared" si="187"/>
        <v/>
      </c>
      <c r="N704" s="85" t="str">
        <f>IF(G704="fertilize",GOTO N704,"")</f>
        <v/>
      </c>
      <c r="O704" s="89" t="str">
        <f t="shared" si="189"/>
        <v/>
      </c>
      <c r="P704" s="89" t="str">
        <f t="shared" si="188"/>
        <v/>
      </c>
      <c r="Q704" s="87" t="str">
        <f>IF(G704="compost",GOTO Q704,"")</f>
        <v/>
      </c>
      <c r="R704" s="88" t="str">
        <f>IF(G704="compost",GOTO R704,"")</f>
        <v/>
      </c>
      <c r="S704" s="85" t="str">
        <f>IF(G704="compost",GOTO S704,"")</f>
        <v/>
      </c>
      <c r="T704" s="85" t="str">
        <f>IF(G704="compost",GOTO T704,"")</f>
        <v/>
      </c>
      <c r="U704" s="85" t="str">
        <f>IF(G704="compost",GOTO U704,"")</f>
        <v/>
      </c>
      <c r="V704" s="85" t="str">
        <f>IF(G704="compost",GOTO V704,"")</f>
        <v/>
      </c>
      <c r="W704" s="85" t="str">
        <f>IF(G704="compost",GOTO W704,"")</f>
        <v/>
      </c>
      <c r="X704" s="170" t="str">
        <f>IF(G704="maintenance, garden",GOTO X704,IF(G704="Table",GOTO X704,IF(G704="maintenance, project",GOTO X704,"")))</f>
        <v/>
      </c>
      <c r="Y704" s="85" t="str">
        <f>IF(G704="Maintenance, garden",GOTO Y704,IF(G704="Table",GOTO Y704,IF(G704="maintenance, project",GOTO Y704,"")))</f>
        <v/>
      </c>
    </row>
    <row r="705" spans="1:25" s="85" customFormat="1" ht="19.5" customHeight="1" x14ac:dyDescent="0.25">
      <c r="A705" s="86"/>
      <c r="B705" s="85" t="str">
        <f>IF(A705="","",GOTO B705)</f>
        <v/>
      </c>
      <c r="C705" s="85" t="str">
        <f>IF(A705="","",GOTO C705)</f>
        <v/>
      </c>
      <c r="D705" s="85" t="str">
        <f>IF(A705="","",GOTO D705)</f>
        <v/>
      </c>
      <c r="E705" s="85" t="str">
        <f>IF(A705="","",GOTO E705)</f>
        <v/>
      </c>
      <c r="F705" s="85" t="str">
        <f>IF(A705="","",GOTO F705)</f>
        <v/>
      </c>
      <c r="G705" s="85" t="str">
        <f>IF(A705="","",GOTO G705)</f>
        <v/>
      </c>
      <c r="H705" s="170" t="str">
        <f>IF(A705="","",IF(G705="maintenance, garden","",IF(G705="maintenance, project","",IF(G705="compost","",GOTO I705))))</f>
        <v/>
      </c>
      <c r="I705" s="85" t="str">
        <f>IF(A705="","",IF(G705="compost","",GOTO I705))</f>
        <v/>
      </c>
      <c r="J705" s="87" t="str">
        <f>IF(G705="Harvest",GOTO J705,"")</f>
        <v/>
      </c>
      <c r="K705" s="87" t="str">
        <f>IF(G705="Harvest",GOTO K705,"")</f>
        <v/>
      </c>
      <c r="L705" s="88" t="str">
        <f>IF(G705="Fertilize",GOTO L705,"")</f>
        <v/>
      </c>
      <c r="M705" s="89" t="str">
        <f t="shared" si="187"/>
        <v/>
      </c>
      <c r="N705" s="85" t="str">
        <f>IF(G705="fertilize",GOTO N705,"")</f>
        <v/>
      </c>
      <c r="O705" s="89" t="str">
        <f t="shared" si="189"/>
        <v/>
      </c>
      <c r="P705" s="89" t="str">
        <f t="shared" si="188"/>
        <v/>
      </c>
      <c r="Q705" s="87" t="str">
        <f>IF(G705="compost",GOTO Q705,"")</f>
        <v/>
      </c>
      <c r="R705" s="88" t="str">
        <f>IF(G705="compost",GOTO R705,"")</f>
        <v/>
      </c>
      <c r="S705" s="85" t="str">
        <f>IF(G705="compost",GOTO S705,"")</f>
        <v/>
      </c>
      <c r="T705" s="85" t="str">
        <f>IF(G705="compost",GOTO T705,"")</f>
        <v/>
      </c>
      <c r="U705" s="85" t="str">
        <f>IF(G705="compost",GOTO U705,"")</f>
        <v/>
      </c>
      <c r="V705" s="85" t="str">
        <f>IF(G705="compost",GOTO V705,"")</f>
        <v/>
      </c>
      <c r="W705" s="85" t="str">
        <f>IF(G705="compost",GOTO W705,"")</f>
        <v/>
      </c>
      <c r="X705" s="170" t="str">
        <f>IF(G705="maintenance, garden",GOTO X705,IF(G705="Table",GOTO X705,IF(G705="maintenance, project",GOTO X705,"")))</f>
        <v/>
      </c>
      <c r="Y705" s="85" t="str">
        <f>IF(G705="Maintenance, garden",GOTO Y705,IF(G705="Table",GOTO Y705,IF(G705="maintenance, project",GOTO Y705,"")))</f>
        <v/>
      </c>
    </row>
    <row r="706" spans="1:25" s="85" customFormat="1" ht="19.5" customHeight="1" x14ac:dyDescent="0.25">
      <c r="A706" s="86"/>
      <c r="B706" s="85" t="str">
        <f>IF(A706="","",GOTO B706)</f>
        <v/>
      </c>
      <c r="C706" s="85" t="str">
        <f>IF(A706="","",GOTO C706)</f>
        <v/>
      </c>
      <c r="D706" s="85" t="str">
        <f>IF(A706="","",GOTO D706)</f>
        <v/>
      </c>
      <c r="E706" s="85" t="str">
        <f>IF(A706="","",GOTO E706)</f>
        <v/>
      </c>
      <c r="F706" s="85" t="str">
        <f>IF(A706="","",GOTO F706)</f>
        <v/>
      </c>
      <c r="G706" s="85" t="str">
        <f>IF(A706="","",GOTO G706)</f>
        <v/>
      </c>
      <c r="H706" s="170" t="str">
        <f>IF(A706="","",IF(G706="maintenance, garden","",IF(G706="maintenance, project","",IF(G706="compost","",GOTO I706))))</f>
        <v/>
      </c>
      <c r="I706" s="85" t="str">
        <f>IF(A706="","",IF(G706="compost","",GOTO I706))</f>
        <v/>
      </c>
      <c r="J706" s="87" t="str">
        <f>IF(G706="Harvest",GOTO J706,"")</f>
        <v/>
      </c>
      <c r="K706" s="87" t="str">
        <f>IF(G706="Harvest",GOTO K706,"")</f>
        <v/>
      </c>
      <c r="L706" s="88" t="str">
        <f>IF(G706="Fertilize",GOTO L706,"")</f>
        <v/>
      </c>
      <c r="M706" s="89" t="str">
        <f t="shared" si="187"/>
        <v/>
      </c>
      <c r="N706" s="85" t="str">
        <f>IF(G706="fertilize",GOTO N706,"")</f>
        <v/>
      </c>
      <c r="O706" s="89" t="str">
        <f t="shared" si="189"/>
        <v/>
      </c>
      <c r="P706" s="89" t="str">
        <f t="shared" si="188"/>
        <v/>
      </c>
      <c r="Q706" s="87" t="str">
        <f>IF(G706="compost",GOTO Q706,"")</f>
        <v/>
      </c>
      <c r="R706" s="88" t="str">
        <f>IF(G706="compost",GOTO R706,"")</f>
        <v/>
      </c>
      <c r="S706" s="85" t="str">
        <f>IF(G706="compost",GOTO S706,"")</f>
        <v/>
      </c>
      <c r="T706" s="85" t="str">
        <f>IF(G706="compost",GOTO T706,"")</f>
        <v/>
      </c>
      <c r="U706" s="85" t="str">
        <f>IF(G706="compost",GOTO U706,"")</f>
        <v/>
      </c>
      <c r="V706" s="85" t="str">
        <f>IF(G706="compost",GOTO V706,"")</f>
        <v/>
      </c>
      <c r="W706" s="85" t="str">
        <f>IF(G706="compost",GOTO W706,"")</f>
        <v/>
      </c>
      <c r="X706" s="170" t="str">
        <f>IF(G706="maintenance, garden",GOTO X706,IF(G706="Table",GOTO X706,IF(G706="maintenance, project",GOTO X706,"")))</f>
        <v/>
      </c>
      <c r="Y706" s="85" t="str">
        <f>IF(G706="Maintenance, garden",GOTO Y706,IF(G706="Table",GOTO Y706,IF(G706="maintenance, project",GOTO Y706,"")))</f>
        <v/>
      </c>
    </row>
    <row r="707" spans="1:25" s="85" customFormat="1" ht="19.5" customHeight="1" x14ac:dyDescent="0.25">
      <c r="A707" s="86"/>
      <c r="B707" s="85" t="str">
        <f>IF(A707="","",GOTO B707)</f>
        <v/>
      </c>
      <c r="C707" s="85" t="str">
        <f>IF(A707="","",GOTO C707)</f>
        <v/>
      </c>
      <c r="D707" s="85" t="str">
        <f>IF(A707="","",GOTO D707)</f>
        <v/>
      </c>
      <c r="E707" s="85" t="str">
        <f>IF(A707="","",GOTO E707)</f>
        <v/>
      </c>
      <c r="F707" s="85" t="str">
        <f>IF(A707="","",GOTO F707)</f>
        <v/>
      </c>
      <c r="G707" s="85" t="str">
        <f>IF(A707="","",GOTO G707)</f>
        <v/>
      </c>
      <c r="H707" s="170" t="str">
        <f>IF(A707="","",IF(G707="maintenance, garden","",IF(G707="maintenance, project","",IF(G707="compost","",GOTO I707))))</f>
        <v/>
      </c>
      <c r="I707" s="85" t="str">
        <f>IF(A707="","",IF(G707="compost","",GOTO I707))</f>
        <v/>
      </c>
      <c r="J707" s="87" t="str">
        <f>IF(G707="Harvest",GOTO J707,"")</f>
        <v/>
      </c>
      <c r="K707" s="87" t="str">
        <f>IF(G707="Harvest",GOTO K707,"")</f>
        <v/>
      </c>
      <c r="L707" s="88" t="str">
        <f>IF(G707="Fertilize",GOTO L707,"")</f>
        <v/>
      </c>
      <c r="M707" s="89" t="str">
        <f t="shared" si="187"/>
        <v/>
      </c>
      <c r="N707" s="85" t="str">
        <f>IF(G707="fertilize",GOTO N707,"")</f>
        <v/>
      </c>
      <c r="O707" s="89" t="str">
        <f t="shared" si="189"/>
        <v/>
      </c>
      <c r="P707" s="89" t="str">
        <f t="shared" si="188"/>
        <v/>
      </c>
      <c r="Q707" s="87" t="str">
        <f>IF(G707="compost",GOTO Q707,"")</f>
        <v/>
      </c>
      <c r="R707" s="88" t="str">
        <f>IF(G707="compost",GOTO R707,"")</f>
        <v/>
      </c>
      <c r="S707" s="85" t="str">
        <f>IF(G707="compost",GOTO S707,"")</f>
        <v/>
      </c>
      <c r="T707" s="85" t="str">
        <f>IF(G707="compost",GOTO T707,"")</f>
        <v/>
      </c>
      <c r="U707" s="85" t="str">
        <f>IF(G707="compost",GOTO U707,"")</f>
        <v/>
      </c>
      <c r="V707" s="85" t="str">
        <f>IF(G707="compost",GOTO V707,"")</f>
        <v/>
      </c>
      <c r="W707" s="85" t="str">
        <f>IF(G707="compost",GOTO W707,"")</f>
        <v/>
      </c>
      <c r="X707" s="170" t="str">
        <f>IF(G707="maintenance, garden",GOTO X707,IF(G707="Table",GOTO X707,IF(G707="maintenance, project",GOTO X707,"")))</f>
        <v/>
      </c>
      <c r="Y707" s="85" t="str">
        <f>IF(G707="Maintenance, garden",GOTO Y707,IF(G707="Table",GOTO Y707,IF(G707="maintenance, project",GOTO Y707,"")))</f>
        <v/>
      </c>
    </row>
    <row r="708" spans="1:25" s="85" customFormat="1" ht="19.5" customHeight="1" x14ac:dyDescent="0.25">
      <c r="A708" s="86"/>
      <c r="B708" s="85" t="str">
        <f>IF(A708="","",GOTO B708)</f>
        <v/>
      </c>
      <c r="C708" s="85" t="str">
        <f>IF(A708="","",GOTO C708)</f>
        <v/>
      </c>
      <c r="D708" s="85" t="str">
        <f>IF(A708="","",GOTO D708)</f>
        <v/>
      </c>
      <c r="E708" s="85" t="str">
        <f>IF(A708="","",GOTO E708)</f>
        <v/>
      </c>
      <c r="F708" s="85" t="str">
        <f>IF(A708="","",GOTO F708)</f>
        <v/>
      </c>
      <c r="G708" s="85" t="str">
        <f>IF(A708="","",GOTO G708)</f>
        <v/>
      </c>
      <c r="H708" s="170" t="str">
        <f>IF(A708="","",IF(G708="maintenance, garden","",IF(G708="maintenance, project","",IF(G708="compost","",GOTO I708))))</f>
        <v/>
      </c>
      <c r="I708" s="85" t="str">
        <f>IF(A708="","",IF(G708="compost","",GOTO I708))</f>
        <v/>
      </c>
      <c r="J708" s="87" t="str">
        <f>IF(G708="Harvest",GOTO J708,"")</f>
        <v/>
      </c>
      <c r="K708" s="87" t="str">
        <f>IF(G708="Harvest",GOTO K708,"")</f>
        <v/>
      </c>
      <c r="L708" s="88" t="str">
        <f>IF(G708="Fertilize",GOTO L708,"")</f>
        <v/>
      </c>
      <c r="M708" s="89" t="str">
        <f t="shared" si="187"/>
        <v/>
      </c>
      <c r="N708" s="85" t="str">
        <f>IF(G708="fertilize",GOTO N708,"")</f>
        <v/>
      </c>
      <c r="O708" s="89" t="str">
        <f t="shared" si="189"/>
        <v/>
      </c>
      <c r="P708" s="89" t="str">
        <f t="shared" si="188"/>
        <v/>
      </c>
      <c r="Q708" s="87" t="str">
        <f>IF(G708="compost",GOTO Q708,"")</f>
        <v/>
      </c>
      <c r="R708" s="88" t="str">
        <f>IF(G708="compost",GOTO R708,"")</f>
        <v/>
      </c>
      <c r="S708" s="85" t="str">
        <f>IF(G708="compost",GOTO S708,"")</f>
        <v/>
      </c>
      <c r="T708" s="85" t="str">
        <f>IF(G708="compost",GOTO T708,"")</f>
        <v/>
      </c>
      <c r="U708" s="85" t="str">
        <f>IF(G708="compost",GOTO U708,"")</f>
        <v/>
      </c>
      <c r="V708" s="85" t="str">
        <f>IF(G708="compost",GOTO V708,"")</f>
        <v/>
      </c>
      <c r="W708" s="85" t="str">
        <f>IF(G708="compost",GOTO W708,"")</f>
        <v/>
      </c>
      <c r="X708" s="170" t="str">
        <f>IF(G708="maintenance, garden",GOTO X708,IF(G708="Table",GOTO X708,IF(G708="maintenance, project",GOTO X708,"")))</f>
        <v/>
      </c>
      <c r="Y708" s="85" t="str">
        <f>IF(G708="Maintenance, garden",GOTO Y708,IF(G708="Table",GOTO Y708,IF(G708="maintenance, project",GOTO Y708,"")))</f>
        <v/>
      </c>
    </row>
    <row r="709" spans="1:25" s="85" customFormat="1" ht="19.5" customHeight="1" x14ac:dyDescent="0.25">
      <c r="A709" s="86"/>
      <c r="B709" s="85" t="str">
        <f>IF(A709="","",GOTO B709)</f>
        <v/>
      </c>
      <c r="C709" s="85" t="str">
        <f>IF(A709="","",GOTO C709)</f>
        <v/>
      </c>
      <c r="D709" s="85" t="str">
        <f>IF(A709="","",GOTO D709)</f>
        <v/>
      </c>
      <c r="E709" s="85" t="str">
        <f>IF(A709="","",GOTO E709)</f>
        <v/>
      </c>
      <c r="F709" s="85" t="str">
        <f>IF(A709="","",GOTO F709)</f>
        <v/>
      </c>
      <c r="G709" s="85" t="str">
        <f>IF(A709="","",GOTO G709)</f>
        <v/>
      </c>
      <c r="H709" s="170" t="str">
        <f>IF(A709="","",IF(G709="maintenance, garden","",IF(G709="maintenance, project","",IF(G709="compost","",GOTO I709))))</f>
        <v/>
      </c>
      <c r="I709" s="85" t="str">
        <f>IF(A709="","",IF(G709="compost","",GOTO I709))</f>
        <v/>
      </c>
      <c r="J709" s="87" t="str">
        <f>IF(G709="Harvest",GOTO J709,"")</f>
        <v/>
      </c>
      <c r="K709" s="87" t="str">
        <f>IF(G709="Harvest",GOTO K709,"")</f>
        <v/>
      </c>
      <c r="L709" s="88" t="str">
        <f>IF(G709="Fertilize",GOTO L709,"")</f>
        <v/>
      </c>
      <c r="M709" s="89" t="str">
        <f t="shared" si="187"/>
        <v/>
      </c>
      <c r="N709" s="85" t="str">
        <f>IF(G709="fertilize",GOTO N709,"")</f>
        <v/>
      </c>
      <c r="O709" s="89" t="str">
        <f t="shared" si="189"/>
        <v/>
      </c>
      <c r="P709" s="89" t="str">
        <f t="shared" si="188"/>
        <v/>
      </c>
      <c r="Q709" s="87" t="str">
        <f>IF(G709="compost",GOTO Q709,"")</f>
        <v/>
      </c>
      <c r="R709" s="88" t="str">
        <f>IF(G709="compost",GOTO R709,"")</f>
        <v/>
      </c>
      <c r="S709" s="85" t="str">
        <f>IF(G709="compost",GOTO S709,"")</f>
        <v/>
      </c>
      <c r="T709" s="85" t="str">
        <f>IF(G709="compost",GOTO T709,"")</f>
        <v/>
      </c>
      <c r="U709" s="85" t="str">
        <f>IF(G709="compost",GOTO U709,"")</f>
        <v/>
      </c>
      <c r="V709" s="85" t="str">
        <f>IF(G709="compost",GOTO V709,"")</f>
        <v/>
      </c>
      <c r="W709" s="85" t="str">
        <f>IF(G709="compost",GOTO W709,"")</f>
        <v/>
      </c>
      <c r="X709" s="170" t="str">
        <f>IF(G709="maintenance, garden",GOTO X709,IF(G709="Table",GOTO X709,IF(G709="maintenance, project",GOTO X709,"")))</f>
        <v/>
      </c>
      <c r="Y709" s="85" t="str">
        <f>IF(G709="Maintenance, garden",GOTO Y709,IF(G709="Table",GOTO Y709,IF(G709="maintenance, project",GOTO Y709,"")))</f>
        <v/>
      </c>
    </row>
    <row r="710" spans="1:25" s="85" customFormat="1" ht="19.5" customHeight="1" x14ac:dyDescent="0.25">
      <c r="A710" s="86"/>
      <c r="B710" s="85" t="str">
        <f>IF(A710="","",GOTO B710)</f>
        <v/>
      </c>
      <c r="C710" s="85" t="str">
        <f>IF(A710="","",GOTO C710)</f>
        <v/>
      </c>
      <c r="D710" s="85" t="str">
        <f>IF(A710="","",GOTO D710)</f>
        <v/>
      </c>
      <c r="E710" s="85" t="str">
        <f>IF(A710="","",GOTO E710)</f>
        <v/>
      </c>
      <c r="F710" s="85" t="str">
        <f>IF(A710="","",GOTO F710)</f>
        <v/>
      </c>
      <c r="G710" s="85" t="str">
        <f>IF(A710="","",GOTO G710)</f>
        <v/>
      </c>
      <c r="H710" s="170" t="str">
        <f>IF(A710="","",IF(G710="maintenance, garden","",IF(G710="maintenance, project","",IF(G710="compost","",GOTO I710))))</f>
        <v/>
      </c>
      <c r="I710" s="85" t="str">
        <f>IF(A710="","",IF(G710="compost","",GOTO I710))</f>
        <v/>
      </c>
      <c r="J710" s="87" t="str">
        <f>IF(G710="Harvest",GOTO J710,"")</f>
        <v/>
      </c>
      <c r="K710" s="87" t="str">
        <f>IF(G710="Harvest",GOTO K710,"")</f>
        <v/>
      </c>
      <c r="L710" s="88" t="str">
        <f>IF(G710="Fertilize",GOTO L710,"")</f>
        <v/>
      </c>
      <c r="M710" s="89" t="str">
        <f t="shared" si="187"/>
        <v/>
      </c>
      <c r="N710" s="85" t="str">
        <f>IF(G710="fertilize",GOTO N710,"")</f>
        <v/>
      </c>
      <c r="O710" s="89" t="str">
        <f t="shared" si="189"/>
        <v/>
      </c>
      <c r="P710" s="89" t="str">
        <f t="shared" si="188"/>
        <v/>
      </c>
      <c r="Q710" s="87" t="str">
        <f>IF(G710="compost",GOTO Q710,"")</f>
        <v/>
      </c>
      <c r="R710" s="88" t="str">
        <f>IF(G710="compost",GOTO R710,"")</f>
        <v/>
      </c>
      <c r="S710" s="85" t="str">
        <f>IF(G710="compost",GOTO S710,"")</f>
        <v/>
      </c>
      <c r="T710" s="85" t="str">
        <f>IF(G710="compost",GOTO T710,"")</f>
        <v/>
      </c>
      <c r="U710" s="85" t="str">
        <f>IF(G710="compost",GOTO U710,"")</f>
        <v/>
      </c>
      <c r="V710" s="85" t="str">
        <f>IF(G710="compost",GOTO V710,"")</f>
        <v/>
      </c>
      <c r="W710" s="85" t="str">
        <f>IF(G710="compost",GOTO W710,"")</f>
        <v/>
      </c>
      <c r="X710" s="170" t="str">
        <f>IF(G710="maintenance, garden",GOTO X710,IF(G710="Table",GOTO X710,IF(G710="maintenance, project",GOTO X710,"")))</f>
        <v/>
      </c>
      <c r="Y710" s="85" t="str">
        <f>IF(G710="Maintenance, garden",GOTO Y710,IF(G710="Table",GOTO Y710,IF(G710="maintenance, project",GOTO Y710,"")))</f>
        <v/>
      </c>
    </row>
    <row r="711" spans="1:25" s="85" customFormat="1" ht="19.5" customHeight="1" x14ac:dyDescent="0.25">
      <c r="A711" s="86"/>
      <c r="B711" s="85" t="str">
        <f>IF(A711="","",GOTO B711)</f>
        <v/>
      </c>
      <c r="C711" s="85" t="str">
        <f>IF(A711="","",GOTO C711)</f>
        <v/>
      </c>
      <c r="D711" s="85" t="str">
        <f>IF(A711="","",GOTO D711)</f>
        <v/>
      </c>
      <c r="E711" s="85" t="str">
        <f>IF(A711="","",GOTO E711)</f>
        <v/>
      </c>
      <c r="F711" s="85" t="str">
        <f>IF(A711="","",GOTO F711)</f>
        <v/>
      </c>
      <c r="G711" s="85" t="str">
        <f>IF(A711="","",GOTO G711)</f>
        <v/>
      </c>
      <c r="H711" s="170" t="str">
        <f>IF(A711="","",IF(G711="maintenance, garden","",IF(G711="maintenance, project","",IF(G711="compost","",GOTO I711))))</f>
        <v/>
      </c>
      <c r="I711" s="85" t="str">
        <f>IF(A711="","",IF(G711="compost","",GOTO I711))</f>
        <v/>
      </c>
      <c r="J711" s="87" t="str">
        <f>IF(G711="Harvest",GOTO J711,"")</f>
        <v/>
      </c>
      <c r="K711" s="87" t="str">
        <f>IF(G711="Harvest",GOTO K711,"")</f>
        <v/>
      </c>
      <c r="L711" s="88" t="str">
        <f>IF(G711="Fertilize",GOTO L711,"")</f>
        <v/>
      </c>
      <c r="M711" s="89" t="str">
        <f t="shared" si="187"/>
        <v/>
      </c>
      <c r="N711" s="85" t="str">
        <f>IF(G711="fertilize",GOTO N711,"")</f>
        <v/>
      </c>
      <c r="O711" s="89" t="str">
        <f t="shared" si="189"/>
        <v/>
      </c>
      <c r="P711" s="89" t="str">
        <f t="shared" si="188"/>
        <v/>
      </c>
      <c r="Q711" s="87" t="str">
        <f>IF(G711="compost",GOTO Q711,"")</f>
        <v/>
      </c>
      <c r="R711" s="88" t="str">
        <f>IF(G711="compost",GOTO R711,"")</f>
        <v/>
      </c>
      <c r="S711" s="85" t="str">
        <f>IF(G711="compost",GOTO S711,"")</f>
        <v/>
      </c>
      <c r="T711" s="85" t="str">
        <f>IF(G711="compost",GOTO T711,"")</f>
        <v/>
      </c>
      <c r="U711" s="85" t="str">
        <f>IF(G711="compost",GOTO U711,"")</f>
        <v/>
      </c>
      <c r="V711" s="85" t="str">
        <f>IF(G711="compost",GOTO V711,"")</f>
        <v/>
      </c>
      <c r="W711" s="85" t="str">
        <f>IF(G711="compost",GOTO W711,"")</f>
        <v/>
      </c>
      <c r="X711" s="170" t="str">
        <f>IF(G711="maintenance, garden",GOTO X711,IF(G711="Table",GOTO X711,IF(G711="maintenance, project",GOTO X711,"")))</f>
        <v/>
      </c>
      <c r="Y711" s="85" t="str">
        <f>IF(G711="Maintenance, garden",GOTO Y711,IF(G711="Table",GOTO Y711,IF(G711="maintenance, project",GOTO Y711,"")))</f>
        <v/>
      </c>
    </row>
    <row r="712" spans="1:25" s="85" customFormat="1" ht="19.5" customHeight="1" x14ac:dyDescent="0.25">
      <c r="A712" s="86"/>
      <c r="B712" s="85" t="str">
        <f>IF(A712="","",GOTO B712)</f>
        <v/>
      </c>
      <c r="C712" s="85" t="str">
        <f>IF(A712="","",GOTO C712)</f>
        <v/>
      </c>
      <c r="D712" s="85" t="str">
        <f>IF(A712="","",GOTO D712)</f>
        <v/>
      </c>
      <c r="E712" s="85" t="str">
        <f>IF(A712="","",GOTO E712)</f>
        <v/>
      </c>
      <c r="F712" s="85" t="str">
        <f>IF(A712="","",GOTO F712)</f>
        <v/>
      </c>
      <c r="G712" s="85" t="str">
        <f>IF(A712="","",GOTO G712)</f>
        <v/>
      </c>
      <c r="H712" s="170" t="str">
        <f>IF(A712="","",IF(G712="maintenance, garden","",IF(G712="maintenance, project","",IF(G712="compost","",GOTO I712))))</f>
        <v/>
      </c>
      <c r="I712" s="85" t="str">
        <f>IF(A712="","",IF(G712="compost","",GOTO I712))</f>
        <v/>
      </c>
      <c r="J712" s="87" t="str">
        <f>IF(G712="Harvest",GOTO J712,"")</f>
        <v/>
      </c>
      <c r="K712" s="87" t="str">
        <f>IF(G712="Harvest",GOTO K712,"")</f>
        <v/>
      </c>
      <c r="L712" s="88" t="str">
        <f>IF(G712="Fertilize",GOTO L712,"")</f>
        <v/>
      </c>
      <c r="M712" s="89" t="str">
        <f t="shared" si="187"/>
        <v/>
      </c>
      <c r="N712" s="85" t="str">
        <f>IF(G712="fertilize",GOTO N712,"")</f>
        <v/>
      </c>
      <c r="O712" s="89" t="str">
        <f t="shared" si="189"/>
        <v/>
      </c>
      <c r="P712" s="89" t="str">
        <f t="shared" si="188"/>
        <v/>
      </c>
      <c r="Q712" s="87" t="str">
        <f>IF(G712="compost",GOTO Q712,"")</f>
        <v/>
      </c>
      <c r="R712" s="88" t="str">
        <f>IF(G712="compost",GOTO R712,"")</f>
        <v/>
      </c>
      <c r="S712" s="85" t="str">
        <f>IF(G712="compost",GOTO S712,"")</f>
        <v/>
      </c>
      <c r="T712" s="85" t="str">
        <f>IF(G712="compost",GOTO T712,"")</f>
        <v/>
      </c>
      <c r="U712" s="85" t="str">
        <f>IF(G712="compost",GOTO U712,"")</f>
        <v/>
      </c>
      <c r="V712" s="85" t="str">
        <f>IF(G712="compost",GOTO V712,"")</f>
        <v/>
      </c>
      <c r="W712" s="85" t="str">
        <f>IF(G712="compost",GOTO W712,"")</f>
        <v/>
      </c>
      <c r="X712" s="170" t="str">
        <f>IF(G712="maintenance, garden",GOTO X712,IF(G712="Table",GOTO X712,IF(G712="maintenance, project",GOTO X712,"")))</f>
        <v/>
      </c>
      <c r="Y712" s="85" t="str">
        <f>IF(G712="Maintenance, garden",GOTO Y712,IF(G712="Table",GOTO Y712,IF(G712="maintenance, project",GOTO Y712,"")))</f>
        <v/>
      </c>
    </row>
    <row r="713" spans="1:25" s="85" customFormat="1" ht="19.5" customHeight="1" x14ac:dyDescent="0.25">
      <c r="A713" s="86"/>
      <c r="B713" s="85" t="str">
        <f>IF(A713="","",GOTO B713)</f>
        <v/>
      </c>
      <c r="C713" s="85" t="str">
        <f>IF(A713="","",GOTO C713)</f>
        <v/>
      </c>
      <c r="D713" s="85" t="str">
        <f>IF(A713="","",GOTO D713)</f>
        <v/>
      </c>
      <c r="E713" s="85" t="str">
        <f>IF(A713="","",GOTO E713)</f>
        <v/>
      </c>
      <c r="F713" s="85" t="str">
        <f>IF(A713="","",GOTO F713)</f>
        <v/>
      </c>
      <c r="G713" s="85" t="str">
        <f>IF(A713="","",GOTO G713)</f>
        <v/>
      </c>
      <c r="H713" s="170" t="str">
        <f>IF(A713="","",IF(G713="maintenance, garden","",IF(G713="maintenance, project","",IF(G713="compost","",GOTO I713))))</f>
        <v/>
      </c>
      <c r="I713" s="85" t="str">
        <f>IF(A713="","",IF(G713="compost","",GOTO I713))</f>
        <v/>
      </c>
      <c r="J713" s="87" t="str">
        <f>IF(G713="Harvest",GOTO J713,"")</f>
        <v/>
      </c>
      <c r="K713" s="87" t="str">
        <f>IF(G713="Harvest",GOTO K713,"")</f>
        <v/>
      </c>
      <c r="L713" s="88" t="str">
        <f>IF(G713="Fertilize",GOTO L713,"")</f>
        <v/>
      </c>
      <c r="M713" s="89" t="str">
        <f t="shared" si="187"/>
        <v/>
      </c>
      <c r="N713" s="85" t="str">
        <f>IF(G713="fertilize",GOTO N713,"")</f>
        <v/>
      </c>
      <c r="O713" s="89" t="str">
        <f t="shared" si="189"/>
        <v/>
      </c>
      <c r="P713" s="89" t="str">
        <f t="shared" si="188"/>
        <v/>
      </c>
      <c r="Q713" s="87" t="str">
        <f>IF(G713="compost",GOTO Q713,"")</f>
        <v/>
      </c>
      <c r="R713" s="88" t="str">
        <f>IF(G713="compost",GOTO R713,"")</f>
        <v/>
      </c>
      <c r="S713" s="85" t="str">
        <f>IF(G713="compost",GOTO S713,"")</f>
        <v/>
      </c>
      <c r="T713" s="85" t="str">
        <f>IF(G713="compost",GOTO T713,"")</f>
        <v/>
      </c>
      <c r="U713" s="85" t="str">
        <f>IF(G713="compost",GOTO U713,"")</f>
        <v/>
      </c>
      <c r="V713" s="85" t="str">
        <f>IF(G713="compost",GOTO V713,"")</f>
        <v/>
      </c>
      <c r="W713" s="85" t="str">
        <f>IF(G713="compost",GOTO W713,"")</f>
        <v/>
      </c>
      <c r="X713" s="170" t="str">
        <f>IF(G713="maintenance, garden",GOTO X713,IF(G713="Table",GOTO X713,IF(G713="maintenance, project",GOTO X713,"")))</f>
        <v/>
      </c>
      <c r="Y713" s="85" t="str">
        <f>IF(G713="Maintenance, garden",GOTO Y713,IF(G713="Table",GOTO Y713,IF(G713="maintenance, project",GOTO Y713,"")))</f>
        <v/>
      </c>
    </row>
    <row r="714" spans="1:25" s="85" customFormat="1" ht="19.5" customHeight="1" x14ac:dyDescent="0.25">
      <c r="A714" s="86"/>
      <c r="B714" s="85" t="str">
        <f>IF(A714="","",GOTO B714)</f>
        <v/>
      </c>
      <c r="C714" s="85" t="str">
        <f>IF(A714="","",GOTO C714)</f>
        <v/>
      </c>
      <c r="D714" s="85" t="str">
        <f>IF(A714="","",GOTO D714)</f>
        <v/>
      </c>
      <c r="E714" s="85" t="str">
        <f>IF(A714="","",GOTO E714)</f>
        <v/>
      </c>
      <c r="F714" s="85" t="str">
        <f>IF(A714="","",GOTO F714)</f>
        <v/>
      </c>
      <c r="G714" s="85" t="str">
        <f>IF(A714="","",GOTO G714)</f>
        <v/>
      </c>
      <c r="H714" s="170" t="str">
        <f>IF(A714="","",IF(G714="maintenance, garden","",IF(G714="maintenance, project","",IF(G714="compost","",GOTO I714))))</f>
        <v/>
      </c>
      <c r="I714" s="85" t="str">
        <f>IF(A714="","",IF(G714="compost","",GOTO I714))</f>
        <v/>
      </c>
      <c r="J714" s="87" t="str">
        <f>IF(G714="Harvest",GOTO J714,"")</f>
        <v/>
      </c>
      <c r="K714" s="87" t="str">
        <f>IF(G714="Harvest",GOTO K714,"")</f>
        <v/>
      </c>
      <c r="L714" s="88" t="str">
        <f>IF(G714="Fertilize",GOTO L714,"")</f>
        <v/>
      </c>
      <c r="M714" s="89" t="str">
        <f t="shared" si="187"/>
        <v/>
      </c>
      <c r="N714" s="85" t="str">
        <f>IF(G714="fertilize",GOTO N714,"")</f>
        <v/>
      </c>
      <c r="O714" s="89" t="str">
        <f t="shared" si="189"/>
        <v/>
      </c>
      <c r="P714" s="89" t="str">
        <f t="shared" si="188"/>
        <v/>
      </c>
      <c r="Q714" s="87" t="str">
        <f>IF(G714="compost",GOTO Q714,"")</f>
        <v/>
      </c>
      <c r="R714" s="88" t="str">
        <f>IF(G714="compost",GOTO R714,"")</f>
        <v/>
      </c>
      <c r="S714" s="85" t="str">
        <f>IF(G714="compost",GOTO S714,"")</f>
        <v/>
      </c>
      <c r="T714" s="85" t="str">
        <f>IF(G714="compost",GOTO T714,"")</f>
        <v/>
      </c>
      <c r="U714" s="85" t="str">
        <f>IF(G714="compost",GOTO U714,"")</f>
        <v/>
      </c>
      <c r="V714" s="85" t="str">
        <f>IF(G714="compost",GOTO V714,"")</f>
        <v/>
      </c>
      <c r="W714" s="85" t="str">
        <f>IF(G714="compost",GOTO W714,"")</f>
        <v/>
      </c>
      <c r="X714" s="170" t="str">
        <f>IF(G714="maintenance, garden",GOTO X714,IF(G714="Table",GOTO X714,IF(G714="maintenance, project",GOTO X714,"")))</f>
        <v/>
      </c>
      <c r="Y714" s="85" t="str">
        <f>IF(G714="Maintenance, garden",GOTO Y714,IF(G714="Table",GOTO Y714,IF(G714="maintenance, project",GOTO Y714,"")))</f>
        <v/>
      </c>
    </row>
    <row r="715" spans="1:25" s="85" customFormat="1" ht="19.5" customHeight="1" x14ac:dyDescent="0.25">
      <c r="A715" s="86"/>
      <c r="B715" s="85" t="str">
        <f>IF(A715="","",GOTO B715)</f>
        <v/>
      </c>
      <c r="C715" s="85" t="str">
        <f>IF(A715="","",GOTO C715)</f>
        <v/>
      </c>
      <c r="D715" s="85" t="str">
        <f>IF(A715="","",GOTO D715)</f>
        <v/>
      </c>
      <c r="E715" s="85" t="str">
        <f>IF(A715="","",GOTO E715)</f>
        <v/>
      </c>
      <c r="F715" s="85" t="str">
        <f>IF(A715="","",GOTO F715)</f>
        <v/>
      </c>
      <c r="G715" s="85" t="str">
        <f>IF(A715="","",GOTO G715)</f>
        <v/>
      </c>
      <c r="H715" s="170" t="str">
        <f>IF(A715="","",IF(G715="maintenance, garden","",IF(G715="maintenance, project","",IF(G715="compost","",GOTO I715))))</f>
        <v/>
      </c>
      <c r="I715" s="85" t="str">
        <f>IF(A715="","",IF(G715="compost","",GOTO I715))</f>
        <v/>
      </c>
      <c r="J715" s="87" t="str">
        <f>IF(G715="Harvest",GOTO J715,"")</f>
        <v/>
      </c>
      <c r="K715" s="87" t="str">
        <f>IF(G715="Harvest",GOTO K715,"")</f>
        <v/>
      </c>
      <c r="L715" s="88" t="str">
        <f>IF(G715="Fertilize",GOTO L715,"")</f>
        <v/>
      </c>
      <c r="M715" s="89" t="str">
        <f t="shared" si="187"/>
        <v/>
      </c>
      <c r="N715" s="85" t="str">
        <f>IF(G715="fertilize",GOTO N715,"")</f>
        <v/>
      </c>
      <c r="O715" s="89" t="str">
        <f t="shared" si="189"/>
        <v/>
      </c>
      <c r="P715" s="89" t="str">
        <f t="shared" si="188"/>
        <v/>
      </c>
      <c r="Q715" s="87" t="str">
        <f>IF(G715="compost",GOTO Q715,"")</f>
        <v/>
      </c>
      <c r="R715" s="88" t="str">
        <f>IF(G715="compost",GOTO R715,"")</f>
        <v/>
      </c>
      <c r="S715" s="85" t="str">
        <f>IF(G715="compost",GOTO S715,"")</f>
        <v/>
      </c>
      <c r="T715" s="85" t="str">
        <f>IF(G715="compost",GOTO T715,"")</f>
        <v/>
      </c>
      <c r="U715" s="85" t="str">
        <f>IF(G715="compost",GOTO U715,"")</f>
        <v/>
      </c>
      <c r="V715" s="85" t="str">
        <f>IF(G715="compost",GOTO V715,"")</f>
        <v/>
      </c>
      <c r="W715" s="85" t="str">
        <f>IF(G715="compost",GOTO W715,"")</f>
        <v/>
      </c>
      <c r="X715" s="170" t="str">
        <f>IF(G715="maintenance, garden",GOTO X715,IF(G715="Table",GOTO X715,IF(G715="maintenance, project",GOTO X715,"")))</f>
        <v/>
      </c>
      <c r="Y715" s="85" t="str">
        <f>IF(G715="Maintenance, garden",GOTO Y715,IF(G715="Table",GOTO Y715,IF(G715="maintenance, project",GOTO Y715,"")))</f>
        <v/>
      </c>
    </row>
    <row r="716" spans="1:25" s="85" customFormat="1" ht="19.5" customHeight="1" x14ac:dyDescent="0.25">
      <c r="A716" s="86"/>
      <c r="B716" s="85" t="str">
        <f>IF(A716="","",GOTO B716)</f>
        <v/>
      </c>
      <c r="C716" s="85" t="str">
        <f>IF(A716="","",GOTO C716)</f>
        <v/>
      </c>
      <c r="D716" s="85" t="str">
        <f>IF(A716="","",GOTO D716)</f>
        <v/>
      </c>
      <c r="E716" s="85" t="str">
        <f>IF(A716="","",GOTO E716)</f>
        <v/>
      </c>
      <c r="F716" s="85" t="str">
        <f>IF(A716="","",GOTO F716)</f>
        <v/>
      </c>
      <c r="G716" s="85" t="str">
        <f>IF(A716="","",GOTO G716)</f>
        <v/>
      </c>
      <c r="H716" s="170" t="str">
        <f>IF(A716="","",IF(G716="maintenance, garden","",IF(G716="maintenance, project","",IF(G716="compost","",GOTO I716))))</f>
        <v/>
      </c>
      <c r="I716" s="85" t="str">
        <f>IF(A716="","",IF(G716="compost","",GOTO I716))</f>
        <v/>
      </c>
      <c r="J716" s="87" t="str">
        <f>IF(G716="Harvest",GOTO J716,"")</f>
        <v/>
      </c>
      <c r="K716" s="87" t="str">
        <f>IF(G716="Harvest",GOTO K716,"")</f>
        <v/>
      </c>
      <c r="L716" s="88" t="str">
        <f>IF(G716="Fertilize",GOTO L716,"")</f>
        <v/>
      </c>
      <c r="M716" s="89" t="str">
        <f t="shared" si="187"/>
        <v/>
      </c>
      <c r="N716" s="85" t="str">
        <f>IF(G716="fertilize",GOTO N716,"")</f>
        <v/>
      </c>
      <c r="O716" s="89" t="str">
        <f t="shared" si="189"/>
        <v/>
      </c>
      <c r="P716" s="89" t="str">
        <f t="shared" si="188"/>
        <v/>
      </c>
      <c r="Q716" s="87" t="str">
        <f>IF(G716="compost",GOTO Q716,"")</f>
        <v/>
      </c>
      <c r="R716" s="88" t="str">
        <f>IF(G716="compost",GOTO R716,"")</f>
        <v/>
      </c>
      <c r="S716" s="85" t="str">
        <f>IF(G716="compost",GOTO S716,"")</f>
        <v/>
      </c>
      <c r="T716" s="85" t="str">
        <f>IF(G716="compost",GOTO T716,"")</f>
        <v/>
      </c>
      <c r="U716" s="85" t="str">
        <f>IF(G716="compost",GOTO U716,"")</f>
        <v/>
      </c>
      <c r="V716" s="85" t="str">
        <f>IF(G716="compost",GOTO V716,"")</f>
        <v/>
      </c>
      <c r="W716" s="85" t="str">
        <f>IF(G716="compost",GOTO W716,"")</f>
        <v/>
      </c>
      <c r="X716" s="170" t="str">
        <f>IF(G716="maintenance, garden",GOTO X716,IF(G716="Table",GOTO X716,IF(G716="maintenance, project",GOTO X716,"")))</f>
        <v/>
      </c>
      <c r="Y716" s="85" t="str">
        <f>IF(G716="Maintenance, garden",GOTO Y716,IF(G716="Table",GOTO Y716,IF(G716="maintenance, project",GOTO Y716,"")))</f>
        <v/>
      </c>
    </row>
    <row r="717" spans="1:25" s="85" customFormat="1" ht="19.5" customHeight="1" x14ac:dyDescent="0.25">
      <c r="A717" s="86"/>
      <c r="B717" s="85" t="str">
        <f>IF(A717="","",GOTO B717)</f>
        <v/>
      </c>
      <c r="C717" s="85" t="str">
        <f>IF(A717="","",GOTO C717)</f>
        <v/>
      </c>
      <c r="D717" s="85" t="str">
        <f>IF(A717="","",GOTO D717)</f>
        <v/>
      </c>
      <c r="E717" s="85" t="str">
        <f>IF(A717="","",GOTO E717)</f>
        <v/>
      </c>
      <c r="F717" s="85" t="str">
        <f>IF(A717="","",GOTO F717)</f>
        <v/>
      </c>
      <c r="G717" s="85" t="str">
        <f>IF(A717="","",GOTO G717)</f>
        <v/>
      </c>
      <c r="H717" s="170" t="str">
        <f>IF(A717="","",IF(G717="maintenance, garden","",IF(G717="maintenance, project","",IF(G717="compost","",GOTO I717))))</f>
        <v/>
      </c>
      <c r="I717" s="85" t="str">
        <f>IF(A717="","",IF(G717="compost","",GOTO I717))</f>
        <v/>
      </c>
      <c r="J717" s="87" t="str">
        <f>IF(G717="Harvest",GOTO J717,"")</f>
        <v/>
      </c>
      <c r="K717" s="87" t="str">
        <f>IF(G717="Harvest",GOTO K717,"")</f>
        <v/>
      </c>
      <c r="L717" s="88" t="str">
        <f>IF(G717="Fertilize",GOTO L717,"")</f>
        <v/>
      </c>
      <c r="M717" s="89" t="str">
        <f t="shared" si="187"/>
        <v/>
      </c>
      <c r="N717" s="85" t="str">
        <f>IF(G717="fertilize",GOTO N717,"")</f>
        <v/>
      </c>
      <c r="O717" s="89" t="str">
        <f t="shared" si="189"/>
        <v/>
      </c>
      <c r="P717" s="89" t="str">
        <f t="shared" si="188"/>
        <v/>
      </c>
      <c r="Q717" s="87" t="str">
        <f>IF(G717="compost",GOTO Q717,"")</f>
        <v/>
      </c>
      <c r="R717" s="88" t="str">
        <f>IF(G717="compost",GOTO R717,"")</f>
        <v/>
      </c>
      <c r="S717" s="85" t="str">
        <f>IF(G717="compost",GOTO S717,"")</f>
        <v/>
      </c>
      <c r="T717" s="85" t="str">
        <f>IF(G717="compost",GOTO T717,"")</f>
        <v/>
      </c>
      <c r="U717" s="85" t="str">
        <f>IF(G717="compost",GOTO U717,"")</f>
        <v/>
      </c>
      <c r="V717" s="85" t="str">
        <f>IF(G717="compost",GOTO V717,"")</f>
        <v/>
      </c>
      <c r="W717" s="85" t="str">
        <f>IF(G717="compost",GOTO W717,"")</f>
        <v/>
      </c>
      <c r="X717" s="170" t="str">
        <f>IF(G717="maintenance, garden",GOTO X717,IF(G717="Table",GOTO X717,IF(G717="maintenance, project",GOTO X717,"")))</f>
        <v/>
      </c>
      <c r="Y717" s="85" t="str">
        <f>IF(G717="Maintenance, garden",GOTO Y717,IF(G717="Table",GOTO Y717,IF(G717="maintenance, project",GOTO Y717,"")))</f>
        <v/>
      </c>
    </row>
    <row r="718" spans="1:25" s="85" customFormat="1" ht="19.5" customHeight="1" x14ac:dyDescent="0.25">
      <c r="A718" s="86"/>
      <c r="B718" s="85" t="str">
        <f>IF(A718="","",GOTO B718)</f>
        <v/>
      </c>
      <c r="C718" s="85" t="str">
        <f>IF(A718="","",GOTO C718)</f>
        <v/>
      </c>
      <c r="D718" s="85" t="str">
        <f>IF(A718="","",GOTO D718)</f>
        <v/>
      </c>
      <c r="E718" s="85" t="str">
        <f>IF(A718="","",GOTO E718)</f>
        <v/>
      </c>
      <c r="F718" s="85" t="str">
        <f>IF(A718="","",GOTO F718)</f>
        <v/>
      </c>
      <c r="G718" s="85" t="str">
        <f>IF(A718="","",GOTO G718)</f>
        <v/>
      </c>
      <c r="H718" s="170" t="str">
        <f>IF(A718="","",IF(G718="maintenance, garden","",IF(G718="maintenance, project","",IF(G718="compost","",GOTO I718))))</f>
        <v/>
      </c>
      <c r="I718" s="85" t="str">
        <f>IF(A718="","",IF(G718="compost","",GOTO I718))</f>
        <v/>
      </c>
      <c r="J718" s="87" t="str">
        <f>IF(G718="Harvest",GOTO J718,"")</f>
        <v/>
      </c>
      <c r="K718" s="87" t="str">
        <f>IF(G718="Harvest",GOTO K718,"")</f>
        <v/>
      </c>
      <c r="L718" s="88" t="str">
        <f>IF(G718="Fertilize",GOTO L718,"")</f>
        <v/>
      </c>
      <c r="M718" s="89" t="str">
        <f t="shared" ref="M718:M781" si="190">IF(G718="Fertilize",A718+14,"")</f>
        <v/>
      </c>
      <c r="N718" s="85" t="str">
        <f>IF(G718="fertilize",GOTO N718,"")</f>
        <v/>
      </c>
      <c r="O718" s="89" t="str">
        <f t="shared" si="189"/>
        <v/>
      </c>
      <c r="P718" s="89" t="str">
        <f t="shared" si="188"/>
        <v/>
      </c>
      <c r="Q718" s="87" t="str">
        <f>IF(G718="compost",GOTO Q718,"")</f>
        <v/>
      </c>
      <c r="R718" s="88" t="str">
        <f>IF(G718="compost",GOTO R718,"")</f>
        <v/>
      </c>
      <c r="S718" s="85" t="str">
        <f>IF(G718="compost",GOTO S718,"")</f>
        <v/>
      </c>
      <c r="T718" s="85" t="str">
        <f>IF(G718="compost",GOTO T718,"")</f>
        <v/>
      </c>
      <c r="U718" s="85" t="str">
        <f>IF(G718="compost",GOTO U718,"")</f>
        <v/>
      </c>
      <c r="V718" s="85" t="str">
        <f>IF(G718="compost",GOTO V718,"")</f>
        <v/>
      </c>
      <c r="W718" s="85" t="str">
        <f>IF(G718="compost",GOTO W718,"")</f>
        <v/>
      </c>
      <c r="X718" s="170" t="str">
        <f>IF(G718="maintenance, garden",GOTO X718,IF(G718="Table",GOTO X718,IF(G718="maintenance, project",GOTO X718,"")))</f>
        <v/>
      </c>
      <c r="Y718" s="85" t="str">
        <f>IF(G718="Maintenance, garden",GOTO Y718,IF(G718="Table",GOTO Y718,IF(G718="maintenance, project",GOTO Y718,"")))</f>
        <v/>
      </c>
    </row>
    <row r="719" spans="1:25" s="85" customFormat="1" ht="19.5" customHeight="1" x14ac:dyDescent="0.25">
      <c r="A719" s="86"/>
      <c r="B719" s="85" t="str">
        <f>IF(A719="","",GOTO B719)</f>
        <v/>
      </c>
      <c r="C719" s="85" t="str">
        <f>IF(A719="","",GOTO C719)</f>
        <v/>
      </c>
      <c r="D719" s="85" t="str">
        <f>IF(A719="","",GOTO D719)</f>
        <v/>
      </c>
      <c r="E719" s="85" t="str">
        <f>IF(A719="","",GOTO E719)</f>
        <v/>
      </c>
      <c r="F719" s="85" t="str">
        <f>IF(A719="","",GOTO F719)</f>
        <v/>
      </c>
      <c r="G719" s="85" t="str">
        <f>IF(A719="","",GOTO G719)</f>
        <v/>
      </c>
      <c r="H719" s="170" t="str">
        <f>IF(A719="","",IF(G719="maintenance, garden","",IF(G719="maintenance, project","",IF(G719="compost","",GOTO I719))))</f>
        <v/>
      </c>
      <c r="I719" s="85" t="str">
        <f>IF(A719="","",IF(G719="compost","",GOTO I719))</f>
        <v/>
      </c>
      <c r="J719" s="87" t="str">
        <f>IF(G719="Harvest",GOTO J719,"")</f>
        <v/>
      </c>
      <c r="K719" s="87" t="str">
        <f>IF(G719="Harvest",GOTO K719,"")</f>
        <v/>
      </c>
      <c r="L719" s="88" t="str">
        <f>IF(G719="Fertilize",GOTO L719,"")</f>
        <v/>
      </c>
      <c r="M719" s="89" t="str">
        <f t="shared" si="190"/>
        <v/>
      </c>
      <c r="N719" s="85" t="str">
        <f>IF(G719="fertilize",GOTO N719,"")</f>
        <v/>
      </c>
      <c r="O719" s="89" t="str">
        <f t="shared" si="189"/>
        <v/>
      </c>
      <c r="P719" s="89" t="str">
        <f t="shared" ref="P719:P782" si="191">IF(G719="Plant", A719+14,"")</f>
        <v/>
      </c>
      <c r="Q719" s="87" t="str">
        <f>IF(G719="compost",GOTO Q719,"")</f>
        <v/>
      </c>
      <c r="R719" s="88" t="str">
        <f>IF(G719="compost",GOTO R719,"")</f>
        <v/>
      </c>
      <c r="S719" s="85" t="str">
        <f>IF(G719="compost",GOTO S719,"")</f>
        <v/>
      </c>
      <c r="T719" s="85" t="str">
        <f>IF(G719="compost",GOTO T719,"")</f>
        <v/>
      </c>
      <c r="U719" s="85" t="str">
        <f>IF(G719="compost",GOTO U719,"")</f>
        <v/>
      </c>
      <c r="V719" s="85" t="str">
        <f>IF(G719="compost",GOTO V719,"")</f>
        <v/>
      </c>
      <c r="W719" s="85" t="str">
        <f>IF(G719="compost",GOTO W719,"")</f>
        <v/>
      </c>
      <c r="X719" s="170" t="str">
        <f>IF(G719="maintenance, garden",GOTO X719,IF(G719="Table",GOTO X719,IF(G719="maintenance, project",GOTO X719,"")))</f>
        <v/>
      </c>
      <c r="Y719" s="85" t="str">
        <f>IF(G719="Maintenance, garden",GOTO Y719,IF(G719="Table",GOTO Y719,IF(G719="maintenance, project",GOTO Y719,"")))</f>
        <v/>
      </c>
    </row>
    <row r="720" spans="1:25" s="85" customFormat="1" ht="19.5" customHeight="1" x14ac:dyDescent="0.25">
      <c r="A720" s="86"/>
      <c r="B720" s="85" t="str">
        <f>IF(A720="","",GOTO B720)</f>
        <v/>
      </c>
      <c r="C720" s="85" t="str">
        <f>IF(A720="","",GOTO C720)</f>
        <v/>
      </c>
      <c r="D720" s="85" t="str">
        <f>IF(A720="","",GOTO D720)</f>
        <v/>
      </c>
      <c r="E720" s="85" t="str">
        <f>IF(A720="","",GOTO E720)</f>
        <v/>
      </c>
      <c r="F720" s="85" t="str">
        <f>IF(A720="","",GOTO F720)</f>
        <v/>
      </c>
      <c r="G720" s="85" t="str">
        <f>IF(A720="","",GOTO G720)</f>
        <v/>
      </c>
      <c r="H720" s="170" t="str">
        <f>IF(A720="","",IF(G720="maintenance, garden","",IF(G720="maintenance, project","",IF(G720="compost","",GOTO I720))))</f>
        <v/>
      </c>
      <c r="I720" s="85" t="str">
        <f>IF(A720="","",IF(G720="compost","",GOTO I720))</f>
        <v/>
      </c>
      <c r="J720" s="87" t="str">
        <f>IF(G720="Harvest",GOTO J720,"")</f>
        <v/>
      </c>
      <c r="K720" s="87" t="str">
        <f>IF(G720="Harvest",GOTO K720,"")</f>
        <v/>
      </c>
      <c r="L720" s="88" t="str">
        <f>IF(G720="Fertilize",GOTO L720,"")</f>
        <v/>
      </c>
      <c r="M720" s="89" t="str">
        <f t="shared" si="190"/>
        <v/>
      </c>
      <c r="N720" s="85" t="str">
        <f>IF(G720="fertilize",GOTO N720,"")</f>
        <v/>
      </c>
      <c r="O720" s="89" t="str">
        <f t="shared" si="189"/>
        <v/>
      </c>
      <c r="P720" s="89" t="str">
        <f t="shared" si="191"/>
        <v/>
      </c>
      <c r="Q720" s="87" t="str">
        <f>IF(G720="compost",GOTO Q720,"")</f>
        <v/>
      </c>
      <c r="R720" s="88" t="str">
        <f>IF(G720="compost",GOTO R720,"")</f>
        <v/>
      </c>
      <c r="S720" s="85" t="str">
        <f>IF(G720="compost",GOTO S720,"")</f>
        <v/>
      </c>
      <c r="T720" s="85" t="str">
        <f>IF(G720="compost",GOTO T720,"")</f>
        <v/>
      </c>
      <c r="U720" s="85" t="str">
        <f>IF(G720="compost",GOTO U720,"")</f>
        <v/>
      </c>
      <c r="V720" s="85" t="str">
        <f>IF(G720="compost",GOTO V720,"")</f>
        <v/>
      </c>
      <c r="W720" s="85" t="str">
        <f>IF(G720="compost",GOTO W720,"")</f>
        <v/>
      </c>
      <c r="X720" s="170" t="str">
        <f>IF(G720="maintenance, garden",GOTO X720,IF(G720="Table",GOTO X720,IF(G720="maintenance, project",GOTO X720,"")))</f>
        <v/>
      </c>
      <c r="Y720" s="85" t="str">
        <f>IF(G720="Maintenance, garden",GOTO Y720,IF(G720="Table",GOTO Y720,IF(G720="maintenance, project",GOTO Y720,"")))</f>
        <v/>
      </c>
    </row>
    <row r="721" spans="1:25" s="85" customFormat="1" ht="19.5" customHeight="1" x14ac:dyDescent="0.25">
      <c r="A721" s="86"/>
      <c r="B721" s="85" t="str">
        <f>IF(A721="","",GOTO B721)</f>
        <v/>
      </c>
      <c r="C721" s="85" t="str">
        <f>IF(A721="","",GOTO C721)</f>
        <v/>
      </c>
      <c r="D721" s="85" t="str">
        <f>IF(A721="","",GOTO D721)</f>
        <v/>
      </c>
      <c r="E721" s="85" t="str">
        <f>IF(A721="","",GOTO E721)</f>
        <v/>
      </c>
      <c r="F721" s="85" t="str">
        <f>IF(A721="","",GOTO F721)</f>
        <v/>
      </c>
      <c r="G721" s="85" t="str">
        <f>IF(A721="","",GOTO G721)</f>
        <v/>
      </c>
      <c r="H721" s="170" t="str">
        <f>IF(A721="","",IF(G721="maintenance, garden","",IF(G721="maintenance, project","",IF(G721="compost","",GOTO I721))))</f>
        <v/>
      </c>
      <c r="I721" s="85" t="str">
        <f>IF(A721="","",IF(G721="compost","",GOTO I721))</f>
        <v/>
      </c>
      <c r="J721" s="87" t="str">
        <f>IF(G721="Harvest",GOTO J721,"")</f>
        <v/>
      </c>
      <c r="K721" s="87" t="str">
        <f>IF(G721="Harvest",GOTO K721,"")</f>
        <v/>
      </c>
      <c r="L721" s="88" t="str">
        <f>IF(G721="Fertilize",GOTO L721,"")</f>
        <v/>
      </c>
      <c r="M721" s="89" t="str">
        <f t="shared" si="190"/>
        <v/>
      </c>
      <c r="N721" s="85" t="str">
        <f>IF(G721="fertilize",GOTO N721,"")</f>
        <v/>
      </c>
      <c r="O721" s="89" t="str">
        <f t="shared" si="189"/>
        <v/>
      </c>
      <c r="P721" s="89" t="str">
        <f t="shared" si="191"/>
        <v/>
      </c>
      <c r="Q721" s="87" t="str">
        <f>IF(G721="compost",GOTO Q721,"")</f>
        <v/>
      </c>
      <c r="R721" s="88" t="str">
        <f>IF(G721="compost",GOTO R721,"")</f>
        <v/>
      </c>
      <c r="S721" s="85" t="str">
        <f>IF(G721="compost",GOTO S721,"")</f>
        <v/>
      </c>
      <c r="T721" s="85" t="str">
        <f>IF(G721="compost",GOTO T721,"")</f>
        <v/>
      </c>
      <c r="U721" s="85" t="str">
        <f>IF(G721="compost",GOTO U721,"")</f>
        <v/>
      </c>
      <c r="V721" s="85" t="str">
        <f>IF(G721="compost",GOTO V721,"")</f>
        <v/>
      </c>
      <c r="W721" s="85" t="str">
        <f>IF(G721="compost",GOTO W721,"")</f>
        <v/>
      </c>
      <c r="X721" s="170" t="str">
        <f>IF(G721="maintenance, garden",GOTO X721,IF(G721="Table",GOTO X721,IF(G721="maintenance, project",GOTO X721,"")))</f>
        <v/>
      </c>
      <c r="Y721" s="85" t="str">
        <f>IF(G721="Maintenance, garden",GOTO Y721,IF(G721="Table",GOTO Y721,IF(G721="maintenance, project",GOTO Y721,"")))</f>
        <v/>
      </c>
    </row>
    <row r="722" spans="1:25" s="85" customFormat="1" ht="19.5" customHeight="1" x14ac:dyDescent="0.25">
      <c r="A722" s="86"/>
      <c r="B722" s="85" t="str">
        <f>IF(A722="","",GOTO B722)</f>
        <v/>
      </c>
      <c r="C722" s="85" t="str">
        <f>IF(A722="","",GOTO C722)</f>
        <v/>
      </c>
      <c r="D722" s="85" t="str">
        <f>IF(A722="","",GOTO D722)</f>
        <v/>
      </c>
      <c r="E722" s="85" t="str">
        <f>IF(A722="","",GOTO E722)</f>
        <v/>
      </c>
      <c r="F722" s="85" t="str">
        <f>IF(A722="","",GOTO F722)</f>
        <v/>
      </c>
      <c r="G722" s="85" t="str">
        <f>IF(A722="","",GOTO G722)</f>
        <v/>
      </c>
      <c r="H722" s="170" t="str">
        <f>IF(A722="","",IF(G722="maintenance, garden","",IF(G722="maintenance, project","",IF(G722="compost","",GOTO I722))))</f>
        <v/>
      </c>
      <c r="I722" s="85" t="str">
        <f>IF(A722="","",IF(G722="compost","",GOTO I722))</f>
        <v/>
      </c>
      <c r="J722" s="87" t="str">
        <f>IF(G722="Harvest",GOTO J722,"")</f>
        <v/>
      </c>
      <c r="K722" s="87" t="str">
        <f>IF(G722="Harvest",GOTO K722,"")</f>
        <v/>
      </c>
      <c r="L722" s="88" t="str">
        <f>IF(G722="Fertilize",GOTO L722,"")</f>
        <v/>
      </c>
      <c r="M722" s="89" t="str">
        <f t="shared" si="190"/>
        <v/>
      </c>
      <c r="N722" s="85" t="str">
        <f>IF(G722="fertilize",GOTO N722,"")</f>
        <v/>
      </c>
      <c r="O722" s="89" t="str">
        <f t="shared" si="189"/>
        <v/>
      </c>
      <c r="P722" s="89" t="str">
        <f t="shared" si="191"/>
        <v/>
      </c>
      <c r="Q722" s="87" t="str">
        <f>IF(G722="compost",GOTO Q722,"")</f>
        <v/>
      </c>
      <c r="R722" s="88" t="str">
        <f>IF(G722="compost",GOTO R722,"")</f>
        <v/>
      </c>
      <c r="S722" s="85" t="str">
        <f>IF(G722="compost",GOTO S722,"")</f>
        <v/>
      </c>
      <c r="T722" s="85" t="str">
        <f>IF(G722="compost",GOTO T722,"")</f>
        <v/>
      </c>
      <c r="U722" s="85" t="str">
        <f>IF(G722="compost",GOTO U722,"")</f>
        <v/>
      </c>
      <c r="V722" s="85" t="str">
        <f>IF(G722="compost",GOTO V722,"")</f>
        <v/>
      </c>
      <c r="W722" s="85" t="str">
        <f>IF(G722="compost",GOTO W722,"")</f>
        <v/>
      </c>
      <c r="X722" s="170" t="str">
        <f>IF(G722="maintenance, garden",GOTO X722,IF(G722="Table",GOTO X722,IF(G722="maintenance, project",GOTO X722,"")))</f>
        <v/>
      </c>
      <c r="Y722" s="85" t="str">
        <f>IF(G722="Maintenance, garden",GOTO Y722,IF(G722="Table",GOTO Y722,IF(G722="maintenance, project",GOTO Y722,"")))</f>
        <v/>
      </c>
    </row>
    <row r="723" spans="1:25" s="85" customFormat="1" ht="19.5" customHeight="1" x14ac:dyDescent="0.25">
      <c r="A723" s="86"/>
      <c r="B723" s="85" t="str">
        <f>IF(A723="","",GOTO B723)</f>
        <v/>
      </c>
      <c r="C723" s="85" t="str">
        <f>IF(A723="","",GOTO C723)</f>
        <v/>
      </c>
      <c r="D723" s="85" t="str">
        <f>IF(A723="","",GOTO D723)</f>
        <v/>
      </c>
      <c r="E723" s="85" t="str">
        <f>IF(A723="","",GOTO E723)</f>
        <v/>
      </c>
      <c r="F723" s="85" t="str">
        <f>IF(A723="","",GOTO F723)</f>
        <v/>
      </c>
      <c r="G723" s="85" t="str">
        <f>IF(A723="","",GOTO G723)</f>
        <v/>
      </c>
      <c r="H723" s="170" t="str">
        <f>IF(A723="","",IF(G723="maintenance, garden","",IF(G723="maintenance, project","",IF(G723="compost","",GOTO I723))))</f>
        <v/>
      </c>
      <c r="I723" s="85" t="str">
        <f>IF(A723="","",IF(G723="compost","",GOTO I723))</f>
        <v/>
      </c>
      <c r="J723" s="87" t="str">
        <f>IF(G723="Harvest",GOTO J723,"")</f>
        <v/>
      </c>
      <c r="K723" s="87" t="str">
        <f>IF(G723="Harvest",GOTO K723,"")</f>
        <v/>
      </c>
      <c r="L723" s="88" t="str">
        <f>IF(G723="Fertilize",GOTO L723,"")</f>
        <v/>
      </c>
      <c r="M723" s="89" t="str">
        <f t="shared" si="190"/>
        <v/>
      </c>
      <c r="N723" s="85" t="str">
        <f>IF(G723="fertilize",GOTO N723,"")</f>
        <v/>
      </c>
      <c r="O723" s="89" t="str">
        <f t="shared" si="189"/>
        <v/>
      </c>
      <c r="P723" s="89" t="str">
        <f t="shared" si="191"/>
        <v/>
      </c>
      <c r="Q723" s="87" t="str">
        <f>IF(G723="compost",GOTO Q723,"")</f>
        <v/>
      </c>
      <c r="R723" s="88" t="str">
        <f>IF(G723="compost",GOTO R723,"")</f>
        <v/>
      </c>
      <c r="S723" s="85" t="str">
        <f>IF(G723="compost",GOTO S723,"")</f>
        <v/>
      </c>
      <c r="T723" s="85" t="str">
        <f>IF(G723="compost",GOTO T723,"")</f>
        <v/>
      </c>
      <c r="U723" s="85" t="str">
        <f>IF(G723="compost",GOTO U723,"")</f>
        <v/>
      </c>
      <c r="V723" s="85" t="str">
        <f>IF(G723="compost",GOTO V723,"")</f>
        <v/>
      </c>
      <c r="W723" s="85" t="str">
        <f>IF(G723="compost",GOTO W723,"")</f>
        <v/>
      </c>
      <c r="X723" s="170" t="str">
        <f>IF(G723="maintenance, garden",GOTO X723,IF(G723="Table",GOTO X723,IF(G723="maintenance, project",GOTO X723,"")))</f>
        <v/>
      </c>
      <c r="Y723" s="85" t="str">
        <f>IF(G723="Maintenance, garden",GOTO Y723,IF(G723="Table",GOTO Y723,IF(G723="maintenance, project",GOTO Y723,"")))</f>
        <v/>
      </c>
    </row>
    <row r="724" spans="1:25" s="85" customFormat="1" ht="19.5" customHeight="1" x14ac:dyDescent="0.25">
      <c r="A724" s="86"/>
      <c r="B724" s="85" t="str">
        <f>IF(A724="","",GOTO B724)</f>
        <v/>
      </c>
      <c r="C724" s="85" t="str">
        <f>IF(A724="","",GOTO C724)</f>
        <v/>
      </c>
      <c r="D724" s="85" t="str">
        <f>IF(A724="","",GOTO D724)</f>
        <v/>
      </c>
      <c r="E724" s="85" t="str">
        <f>IF(A724="","",GOTO E724)</f>
        <v/>
      </c>
      <c r="F724" s="85" t="str">
        <f>IF(A724="","",GOTO F724)</f>
        <v/>
      </c>
      <c r="G724" s="85" t="str">
        <f>IF(A724="","",GOTO G724)</f>
        <v/>
      </c>
      <c r="H724" s="170" t="str">
        <f>IF(A724="","",IF(G724="maintenance, garden","",IF(G724="maintenance, project","",IF(G724="compost","",GOTO I724))))</f>
        <v/>
      </c>
      <c r="I724" s="85" t="str">
        <f>IF(A724="","",IF(G724="compost","",GOTO I724))</f>
        <v/>
      </c>
      <c r="J724" s="87" t="str">
        <f>IF(G724="Harvest",GOTO J724,"")</f>
        <v/>
      </c>
      <c r="K724" s="87" t="str">
        <f>IF(G724="Harvest",GOTO K724,"")</f>
        <v/>
      </c>
      <c r="L724" s="88" t="str">
        <f>IF(G724="Fertilize",GOTO L724,"")</f>
        <v/>
      </c>
      <c r="M724" s="89" t="str">
        <f t="shared" si="190"/>
        <v/>
      </c>
      <c r="N724" s="85" t="str">
        <f>IF(G724="fertilize",GOTO N724,"")</f>
        <v/>
      </c>
      <c r="O724" s="89" t="str">
        <f t="shared" si="189"/>
        <v/>
      </c>
      <c r="P724" s="89" t="str">
        <f t="shared" si="191"/>
        <v/>
      </c>
      <c r="Q724" s="87" t="str">
        <f>IF(G724="compost",GOTO Q724,"")</f>
        <v/>
      </c>
      <c r="R724" s="88" t="str">
        <f>IF(G724="compost",GOTO R724,"")</f>
        <v/>
      </c>
      <c r="S724" s="85" t="str">
        <f>IF(G724="compost",GOTO S724,"")</f>
        <v/>
      </c>
      <c r="T724" s="85" t="str">
        <f>IF(G724="compost",GOTO T724,"")</f>
        <v/>
      </c>
      <c r="U724" s="85" t="str">
        <f>IF(G724="compost",GOTO U724,"")</f>
        <v/>
      </c>
      <c r="V724" s="85" t="str">
        <f>IF(G724="compost",GOTO V724,"")</f>
        <v/>
      </c>
      <c r="W724" s="85" t="str">
        <f>IF(G724="compost",GOTO W724,"")</f>
        <v/>
      </c>
      <c r="X724" s="170" t="str">
        <f>IF(G724="maintenance, garden",GOTO X724,IF(G724="Table",GOTO X724,IF(G724="maintenance, project",GOTO X724,"")))</f>
        <v/>
      </c>
      <c r="Y724" s="85" t="str">
        <f>IF(G724="Maintenance, garden",GOTO Y724,IF(G724="Table",GOTO Y724,IF(G724="maintenance, project",GOTO Y724,"")))</f>
        <v/>
      </c>
    </row>
    <row r="725" spans="1:25" s="85" customFormat="1" ht="19.5" customHeight="1" x14ac:dyDescent="0.25">
      <c r="A725" s="86"/>
      <c r="B725" s="85" t="str">
        <f>IF(A725="","",GOTO B725)</f>
        <v/>
      </c>
      <c r="C725" s="85" t="str">
        <f>IF(A725="","",GOTO C725)</f>
        <v/>
      </c>
      <c r="D725" s="85" t="str">
        <f>IF(A725="","",GOTO D725)</f>
        <v/>
      </c>
      <c r="E725" s="85" t="str">
        <f>IF(A725="","",GOTO E725)</f>
        <v/>
      </c>
      <c r="F725" s="85" t="str">
        <f>IF(A725="","",GOTO F725)</f>
        <v/>
      </c>
      <c r="G725" s="85" t="str">
        <f>IF(A725="","",GOTO G725)</f>
        <v/>
      </c>
      <c r="H725" s="170" t="str">
        <f>IF(A725="","",IF(G725="maintenance, garden","",IF(G725="maintenance, project","",IF(G725="compost","",GOTO I725))))</f>
        <v/>
      </c>
      <c r="I725" s="85" t="str">
        <f>IF(A725="","",IF(G725="compost","",GOTO I725))</f>
        <v/>
      </c>
      <c r="J725" s="87" t="str">
        <f>IF(G725="Harvest",GOTO J725,"")</f>
        <v/>
      </c>
      <c r="K725" s="87" t="str">
        <f>IF(G725="Harvest",GOTO K725,"")</f>
        <v/>
      </c>
      <c r="L725" s="88" t="str">
        <f>IF(G725="Fertilize",GOTO L725,"")</f>
        <v/>
      </c>
      <c r="M725" s="89" t="str">
        <f t="shared" si="190"/>
        <v/>
      </c>
      <c r="N725" s="85" t="str">
        <f>IF(G725="fertilize",GOTO N725,"")</f>
        <v/>
      </c>
      <c r="O725" s="89" t="str">
        <f t="shared" si="189"/>
        <v/>
      </c>
      <c r="P725" s="89" t="str">
        <f t="shared" si="191"/>
        <v/>
      </c>
      <c r="Q725" s="87" t="str">
        <f>IF(G725="compost",GOTO Q725,"")</f>
        <v/>
      </c>
      <c r="R725" s="88" t="str">
        <f>IF(G725="compost",GOTO R725,"")</f>
        <v/>
      </c>
      <c r="S725" s="85" t="str">
        <f>IF(G725="compost",GOTO S725,"")</f>
        <v/>
      </c>
      <c r="T725" s="85" t="str">
        <f>IF(G725="compost",GOTO T725,"")</f>
        <v/>
      </c>
      <c r="U725" s="85" t="str">
        <f>IF(G725="compost",GOTO U725,"")</f>
        <v/>
      </c>
      <c r="V725" s="85" t="str">
        <f>IF(G725="compost",GOTO V725,"")</f>
        <v/>
      </c>
      <c r="W725" s="85" t="str">
        <f>IF(G725="compost",GOTO W725,"")</f>
        <v/>
      </c>
      <c r="X725" s="170" t="str">
        <f>IF(G725="maintenance, garden",GOTO X725,IF(G725="Table",GOTO X725,IF(G725="maintenance, project",GOTO X725,"")))</f>
        <v/>
      </c>
      <c r="Y725" s="85" t="str">
        <f>IF(G725="Maintenance, garden",GOTO Y725,IF(G725="Table",GOTO Y725,IF(G725="maintenance, project",GOTO Y725,"")))</f>
        <v/>
      </c>
    </row>
    <row r="726" spans="1:25" s="85" customFormat="1" ht="19.5" customHeight="1" x14ac:dyDescent="0.25">
      <c r="A726" s="86"/>
      <c r="B726" s="85" t="str">
        <f>IF(A726="","",GOTO B726)</f>
        <v/>
      </c>
      <c r="C726" s="85" t="str">
        <f>IF(A726="","",GOTO C726)</f>
        <v/>
      </c>
      <c r="D726" s="85" t="str">
        <f>IF(A726="","",GOTO D726)</f>
        <v/>
      </c>
      <c r="E726" s="85" t="str">
        <f>IF(A726="","",GOTO E726)</f>
        <v/>
      </c>
      <c r="F726" s="85" t="str">
        <f>IF(A726="","",GOTO F726)</f>
        <v/>
      </c>
      <c r="G726" s="85" t="str">
        <f>IF(A726="","",GOTO G726)</f>
        <v/>
      </c>
      <c r="H726" s="170" t="str">
        <f>IF(A726="","",IF(G726="maintenance, garden","",IF(G726="maintenance, project","",IF(G726="compost","",GOTO I726))))</f>
        <v/>
      </c>
      <c r="I726" s="85" t="str">
        <f>IF(A726="","",IF(G726="compost","",GOTO I726))</f>
        <v/>
      </c>
      <c r="J726" s="87" t="str">
        <f>IF(G726="Harvest",GOTO J726,"")</f>
        <v/>
      </c>
      <c r="K726" s="87" t="str">
        <f>IF(G726="Harvest",GOTO K726,"")</f>
        <v/>
      </c>
      <c r="L726" s="88" t="str">
        <f>IF(G726="Fertilize",GOTO L726,"")</f>
        <v/>
      </c>
      <c r="M726" s="89" t="str">
        <f t="shared" si="190"/>
        <v/>
      </c>
      <c r="N726" s="85" t="str">
        <f>IF(G726="fertilize",GOTO N726,"")</f>
        <v/>
      </c>
      <c r="O726" s="89" t="str">
        <f t="shared" si="189"/>
        <v/>
      </c>
      <c r="P726" s="89" t="str">
        <f t="shared" si="191"/>
        <v/>
      </c>
      <c r="Q726" s="87" t="str">
        <f>IF(G726="compost",GOTO Q726,"")</f>
        <v/>
      </c>
      <c r="R726" s="88" t="str">
        <f>IF(G726="compost",GOTO R726,"")</f>
        <v/>
      </c>
      <c r="S726" s="85" t="str">
        <f>IF(G726="compost",GOTO S726,"")</f>
        <v/>
      </c>
      <c r="T726" s="85" t="str">
        <f>IF(G726="compost",GOTO T726,"")</f>
        <v/>
      </c>
      <c r="U726" s="85" t="str">
        <f>IF(G726="compost",GOTO U726,"")</f>
        <v/>
      </c>
      <c r="V726" s="85" t="str">
        <f>IF(G726="compost",GOTO V726,"")</f>
        <v/>
      </c>
      <c r="W726" s="85" t="str">
        <f>IF(G726="compost",GOTO W726,"")</f>
        <v/>
      </c>
      <c r="X726" s="170" t="str">
        <f>IF(G726="maintenance, garden",GOTO X726,IF(G726="Table",GOTO X726,IF(G726="maintenance, project",GOTO X726,"")))</f>
        <v/>
      </c>
      <c r="Y726" s="85" t="str">
        <f>IF(G726="Maintenance, garden",GOTO Y726,IF(G726="Table",GOTO Y726,IF(G726="maintenance, project",GOTO Y726,"")))</f>
        <v/>
      </c>
    </row>
    <row r="727" spans="1:25" s="85" customFormat="1" ht="19.5" customHeight="1" x14ac:dyDescent="0.25">
      <c r="A727" s="86"/>
      <c r="B727" s="85" t="str">
        <f>IF(A727="","",GOTO B727)</f>
        <v/>
      </c>
      <c r="C727" s="85" t="str">
        <f>IF(A727="","",GOTO C727)</f>
        <v/>
      </c>
      <c r="D727" s="85" t="str">
        <f>IF(A727="","",GOTO D727)</f>
        <v/>
      </c>
      <c r="E727" s="85" t="str">
        <f>IF(A727="","",GOTO E727)</f>
        <v/>
      </c>
      <c r="F727" s="85" t="str">
        <f>IF(A727="","",GOTO F727)</f>
        <v/>
      </c>
      <c r="G727" s="85" t="str">
        <f>IF(A727="","",GOTO G727)</f>
        <v/>
      </c>
      <c r="H727" s="170" t="str">
        <f>IF(A727="","",IF(G727="maintenance, garden","",IF(G727="maintenance, project","",IF(G727="compost","",GOTO I727))))</f>
        <v/>
      </c>
      <c r="I727" s="85" t="str">
        <f>IF(A727="","",IF(G727="compost","",GOTO I727))</f>
        <v/>
      </c>
      <c r="J727" s="87" t="str">
        <f>IF(G727="Harvest",GOTO J727,"")</f>
        <v/>
      </c>
      <c r="K727" s="87" t="str">
        <f>IF(G727="Harvest",GOTO K727,"")</f>
        <v/>
      </c>
      <c r="L727" s="88" t="str">
        <f>IF(G727="Fertilize",GOTO L727,"")</f>
        <v/>
      </c>
      <c r="M727" s="89" t="str">
        <f t="shared" si="190"/>
        <v/>
      </c>
      <c r="N727" s="85" t="str">
        <f>IF(G727="fertilize",GOTO N727,"")</f>
        <v/>
      </c>
      <c r="O727" s="89" t="str">
        <f t="shared" si="189"/>
        <v/>
      </c>
      <c r="P727" s="89" t="str">
        <f t="shared" si="191"/>
        <v/>
      </c>
      <c r="Q727" s="87" t="str">
        <f>IF(G727="compost",GOTO Q727,"")</f>
        <v/>
      </c>
      <c r="R727" s="88" t="str">
        <f>IF(G727="compost",GOTO R727,"")</f>
        <v/>
      </c>
      <c r="S727" s="85" t="str">
        <f>IF(G727="compost",GOTO S727,"")</f>
        <v/>
      </c>
      <c r="T727" s="85" t="str">
        <f>IF(G727="compost",GOTO T727,"")</f>
        <v/>
      </c>
      <c r="U727" s="85" t="str">
        <f>IF(G727="compost",GOTO U727,"")</f>
        <v/>
      </c>
      <c r="V727" s="85" t="str">
        <f>IF(G727="compost",GOTO V727,"")</f>
        <v/>
      </c>
      <c r="W727" s="85" t="str">
        <f>IF(G727="compost",GOTO W727,"")</f>
        <v/>
      </c>
      <c r="X727" s="170" t="str">
        <f>IF(G727="maintenance, garden",GOTO X727,IF(G727="Table",GOTO X727,IF(G727="maintenance, project",GOTO X727,"")))</f>
        <v/>
      </c>
      <c r="Y727" s="85" t="str">
        <f>IF(G727="Maintenance, garden",GOTO Y727,IF(G727="Table",GOTO Y727,IF(G727="maintenance, project",GOTO Y727,"")))</f>
        <v/>
      </c>
    </row>
    <row r="728" spans="1:25" s="85" customFormat="1" ht="19.5" customHeight="1" x14ac:dyDescent="0.25">
      <c r="A728" s="86"/>
      <c r="B728" s="85" t="str">
        <f>IF(A728="","",GOTO B728)</f>
        <v/>
      </c>
      <c r="C728" s="85" t="str">
        <f>IF(A728="","",GOTO C728)</f>
        <v/>
      </c>
      <c r="D728" s="85" t="str">
        <f>IF(A728="","",GOTO D728)</f>
        <v/>
      </c>
      <c r="E728" s="85" t="str">
        <f>IF(A728="","",GOTO E728)</f>
        <v/>
      </c>
      <c r="F728" s="85" t="str">
        <f>IF(A728="","",GOTO F728)</f>
        <v/>
      </c>
      <c r="G728" s="85" t="str">
        <f>IF(A728="","",GOTO G728)</f>
        <v/>
      </c>
      <c r="H728" s="170" t="str">
        <f>IF(A728="","",IF(G728="maintenance, garden","",IF(G728="maintenance, project","",IF(G728="compost","",GOTO I728))))</f>
        <v/>
      </c>
      <c r="I728" s="85" t="str">
        <f>IF(A728="","",IF(G728="compost","",GOTO I728))</f>
        <v/>
      </c>
      <c r="J728" s="87" t="str">
        <f>IF(G728="Harvest",GOTO J728,"")</f>
        <v/>
      </c>
      <c r="K728" s="87" t="str">
        <f>IF(G728="Harvest",GOTO K728,"")</f>
        <v/>
      </c>
      <c r="L728" s="88" t="str">
        <f>IF(G728="Fertilize",GOTO L728,"")</f>
        <v/>
      </c>
      <c r="M728" s="89" t="str">
        <f t="shared" si="190"/>
        <v/>
      </c>
      <c r="N728" s="85" t="str">
        <f>IF(G728="fertilize",GOTO N728,"")</f>
        <v/>
      </c>
      <c r="O728" s="89" t="str">
        <f t="shared" si="189"/>
        <v/>
      </c>
      <c r="P728" s="89" t="str">
        <f t="shared" si="191"/>
        <v/>
      </c>
      <c r="Q728" s="87" t="str">
        <f>IF(G728="compost",GOTO Q728,"")</f>
        <v/>
      </c>
      <c r="R728" s="88" t="str">
        <f>IF(G728="compost",GOTO R728,"")</f>
        <v/>
      </c>
      <c r="S728" s="85" t="str">
        <f>IF(G728="compost",GOTO S728,"")</f>
        <v/>
      </c>
      <c r="T728" s="85" t="str">
        <f>IF(G728="compost",GOTO T728,"")</f>
        <v/>
      </c>
      <c r="U728" s="85" t="str">
        <f>IF(G728="compost",GOTO U728,"")</f>
        <v/>
      </c>
      <c r="V728" s="85" t="str">
        <f>IF(G728="compost",GOTO V728,"")</f>
        <v/>
      </c>
      <c r="W728" s="85" t="str">
        <f>IF(G728="compost",GOTO W728,"")</f>
        <v/>
      </c>
      <c r="X728" s="170" t="str">
        <f>IF(G728="maintenance, garden",GOTO X728,IF(G728="Table",GOTO X728,IF(G728="maintenance, project",GOTO X728,"")))</f>
        <v/>
      </c>
      <c r="Y728" s="85" t="str">
        <f>IF(G728="Maintenance, garden",GOTO Y728,IF(G728="Table",GOTO Y728,IF(G728="maintenance, project",GOTO Y728,"")))</f>
        <v/>
      </c>
    </row>
    <row r="729" spans="1:25" s="85" customFormat="1" ht="19.5" customHeight="1" x14ac:dyDescent="0.25">
      <c r="A729" s="86"/>
      <c r="B729" s="85" t="str">
        <f>IF(A729="","",GOTO B729)</f>
        <v/>
      </c>
      <c r="C729" s="85" t="str">
        <f>IF(A729="","",GOTO C729)</f>
        <v/>
      </c>
      <c r="D729" s="85" t="str">
        <f>IF(A729="","",GOTO D729)</f>
        <v/>
      </c>
      <c r="E729" s="85" t="str">
        <f>IF(A729="","",GOTO E729)</f>
        <v/>
      </c>
      <c r="F729" s="85" t="str">
        <f>IF(A729="","",GOTO F729)</f>
        <v/>
      </c>
      <c r="G729" s="85" t="str">
        <f>IF(A729="","",GOTO G729)</f>
        <v/>
      </c>
      <c r="H729" s="170" t="str">
        <f>IF(A729="","",IF(G729="maintenance, garden","",IF(G729="maintenance, project","",IF(G729="compost","",GOTO I729))))</f>
        <v/>
      </c>
      <c r="I729" s="85" t="str">
        <f>IF(A729="","",IF(G729="compost","",GOTO I729))</f>
        <v/>
      </c>
      <c r="J729" s="87" t="str">
        <f>IF(G729="Harvest",GOTO J729,"")</f>
        <v/>
      </c>
      <c r="K729" s="87" t="str">
        <f>IF(G729="Harvest",GOTO K729,"")</f>
        <v/>
      </c>
      <c r="L729" s="88" t="str">
        <f>IF(G729="Fertilize",GOTO L729,"")</f>
        <v/>
      </c>
      <c r="M729" s="89" t="str">
        <f t="shared" si="190"/>
        <v/>
      </c>
      <c r="N729" s="85" t="str">
        <f>IF(G729="fertilize",GOTO N729,"")</f>
        <v/>
      </c>
      <c r="O729" s="89" t="str">
        <f t="shared" si="189"/>
        <v/>
      </c>
      <c r="P729" s="89" t="str">
        <f t="shared" si="191"/>
        <v/>
      </c>
      <c r="Q729" s="87" t="str">
        <f>IF(G729="compost",GOTO Q729,"")</f>
        <v/>
      </c>
      <c r="R729" s="88" t="str">
        <f>IF(G729="compost",GOTO R729,"")</f>
        <v/>
      </c>
      <c r="S729" s="85" t="str">
        <f>IF(G729="compost",GOTO S729,"")</f>
        <v/>
      </c>
      <c r="T729" s="85" t="str">
        <f>IF(G729="compost",GOTO T729,"")</f>
        <v/>
      </c>
      <c r="U729" s="85" t="str">
        <f>IF(G729="compost",GOTO U729,"")</f>
        <v/>
      </c>
      <c r="V729" s="85" t="str">
        <f>IF(G729="compost",GOTO V729,"")</f>
        <v/>
      </c>
      <c r="W729" s="85" t="str">
        <f>IF(G729="compost",GOTO W729,"")</f>
        <v/>
      </c>
      <c r="X729" s="170" t="str">
        <f>IF(G729="maintenance, garden",GOTO X729,IF(G729="Table",GOTO X729,IF(G729="maintenance, project",GOTO X729,"")))</f>
        <v/>
      </c>
      <c r="Y729" s="85" t="str">
        <f>IF(G729="Maintenance, garden",GOTO Y729,IF(G729="Table",GOTO Y729,IF(G729="maintenance, project",GOTO Y729,"")))</f>
        <v/>
      </c>
    </row>
    <row r="730" spans="1:25" s="85" customFormat="1" ht="19.5" customHeight="1" x14ac:dyDescent="0.25">
      <c r="A730" s="86"/>
      <c r="B730" s="85" t="str">
        <f>IF(A730="","",GOTO B730)</f>
        <v/>
      </c>
      <c r="C730" s="85" t="str">
        <f>IF(A730="","",GOTO C730)</f>
        <v/>
      </c>
      <c r="D730" s="85" t="str">
        <f>IF(A730="","",GOTO D730)</f>
        <v/>
      </c>
      <c r="E730" s="85" t="str">
        <f>IF(A730="","",GOTO E730)</f>
        <v/>
      </c>
      <c r="F730" s="85" t="str">
        <f>IF(A730="","",GOTO F730)</f>
        <v/>
      </c>
      <c r="G730" s="85" t="str">
        <f>IF(A730="","",GOTO G730)</f>
        <v/>
      </c>
      <c r="H730" s="170" t="str">
        <f>IF(A730="","",IF(G730="maintenance, garden","",IF(G730="maintenance, project","",IF(G730="compost","",GOTO I730))))</f>
        <v/>
      </c>
      <c r="I730" s="85" t="str">
        <f>IF(A730="","",IF(G730="compost","",GOTO I730))</f>
        <v/>
      </c>
      <c r="J730" s="87" t="str">
        <f>IF(G730="Harvest",GOTO J730,"")</f>
        <v/>
      </c>
      <c r="K730" s="87" t="str">
        <f>IF(G730="Harvest",GOTO K730,"")</f>
        <v/>
      </c>
      <c r="L730" s="88" t="str">
        <f>IF(G730="Fertilize",GOTO L730,"")</f>
        <v/>
      </c>
      <c r="M730" s="89" t="str">
        <f t="shared" si="190"/>
        <v/>
      </c>
      <c r="N730" s="85" t="str">
        <f>IF(G730="fertilize",GOTO N730,"")</f>
        <v/>
      </c>
      <c r="O730" s="89" t="str">
        <f t="shared" si="189"/>
        <v/>
      </c>
      <c r="P730" s="89" t="str">
        <f t="shared" si="191"/>
        <v/>
      </c>
      <c r="Q730" s="87" t="str">
        <f>IF(G730="compost",GOTO Q730,"")</f>
        <v/>
      </c>
      <c r="R730" s="88" t="str">
        <f>IF(G730="compost",GOTO R730,"")</f>
        <v/>
      </c>
      <c r="S730" s="85" t="str">
        <f>IF(G730="compost",GOTO S730,"")</f>
        <v/>
      </c>
      <c r="T730" s="85" t="str">
        <f>IF(G730="compost",GOTO T730,"")</f>
        <v/>
      </c>
      <c r="U730" s="85" t="str">
        <f>IF(G730="compost",GOTO U730,"")</f>
        <v/>
      </c>
      <c r="V730" s="85" t="str">
        <f>IF(G730="compost",GOTO V730,"")</f>
        <v/>
      </c>
      <c r="W730" s="85" t="str">
        <f>IF(G730="compost",GOTO W730,"")</f>
        <v/>
      </c>
      <c r="X730" s="170" t="str">
        <f>IF(G730="maintenance, garden",GOTO X730,IF(G730="Table",GOTO X730,IF(G730="maintenance, project",GOTO X730,"")))</f>
        <v/>
      </c>
      <c r="Y730" s="85" t="str">
        <f>IF(G730="Maintenance, garden",GOTO Y730,IF(G730="Table",GOTO Y730,IF(G730="maintenance, project",GOTO Y730,"")))</f>
        <v/>
      </c>
    </row>
    <row r="731" spans="1:25" s="85" customFormat="1" ht="19.5" customHeight="1" x14ac:dyDescent="0.25">
      <c r="A731" s="86"/>
      <c r="B731" s="85" t="str">
        <f>IF(A731="","",GOTO B731)</f>
        <v/>
      </c>
      <c r="C731" s="85" t="str">
        <f>IF(A731="","",GOTO C731)</f>
        <v/>
      </c>
      <c r="D731" s="85" t="str">
        <f>IF(A731="","",GOTO D731)</f>
        <v/>
      </c>
      <c r="E731" s="85" t="str">
        <f>IF(A731="","",GOTO E731)</f>
        <v/>
      </c>
      <c r="F731" s="85" t="str">
        <f>IF(A731="","",GOTO F731)</f>
        <v/>
      </c>
      <c r="G731" s="85" t="str">
        <f>IF(A731="","",GOTO G731)</f>
        <v/>
      </c>
      <c r="H731" s="170" t="str">
        <f>IF(A731="","",IF(G731="maintenance, garden","",IF(G731="maintenance, project","",IF(G731="compost","",GOTO I731))))</f>
        <v/>
      </c>
      <c r="I731" s="85" t="str">
        <f>IF(A731="","",IF(G731="compost","",GOTO I731))</f>
        <v/>
      </c>
      <c r="J731" s="87" t="str">
        <f>IF(G731="Harvest",GOTO J731,"")</f>
        <v/>
      </c>
      <c r="K731" s="87" t="str">
        <f>IF(G731="Harvest",GOTO K731,"")</f>
        <v/>
      </c>
      <c r="L731" s="88" t="str">
        <f>IF(G731="Fertilize",GOTO L731,"")</f>
        <v/>
      </c>
      <c r="M731" s="89" t="str">
        <f t="shared" si="190"/>
        <v/>
      </c>
      <c r="N731" s="85" t="str">
        <f>IF(G731="fertilize",GOTO N731,"")</f>
        <v/>
      </c>
      <c r="O731" s="89" t="str">
        <f t="shared" si="189"/>
        <v/>
      </c>
      <c r="P731" s="89" t="str">
        <f t="shared" si="191"/>
        <v/>
      </c>
      <c r="Q731" s="87" t="str">
        <f>IF(G731="compost",GOTO Q731,"")</f>
        <v/>
      </c>
      <c r="R731" s="88" t="str">
        <f>IF(G731="compost",GOTO R731,"")</f>
        <v/>
      </c>
      <c r="S731" s="85" t="str">
        <f>IF(G731="compost",GOTO S731,"")</f>
        <v/>
      </c>
      <c r="T731" s="85" t="str">
        <f>IF(G731="compost",GOTO T731,"")</f>
        <v/>
      </c>
      <c r="U731" s="85" t="str">
        <f>IF(G731="compost",GOTO U731,"")</f>
        <v/>
      </c>
      <c r="V731" s="85" t="str">
        <f>IF(G731="compost",GOTO V731,"")</f>
        <v/>
      </c>
      <c r="W731" s="85" t="str">
        <f>IF(G731="compost",GOTO W731,"")</f>
        <v/>
      </c>
      <c r="X731" s="170" t="str">
        <f>IF(G731="maintenance, garden",GOTO X731,IF(G731="Table",GOTO X731,IF(G731="maintenance, project",GOTO X731,"")))</f>
        <v/>
      </c>
      <c r="Y731" s="85" t="str">
        <f>IF(G731="Maintenance, garden",GOTO Y731,IF(G731="Table",GOTO Y731,IF(G731="maintenance, project",GOTO Y731,"")))</f>
        <v/>
      </c>
    </row>
    <row r="732" spans="1:25" s="85" customFormat="1" ht="19.5" customHeight="1" x14ac:dyDescent="0.25">
      <c r="A732" s="86"/>
      <c r="B732" s="85" t="str">
        <f>IF(A732="","",GOTO B732)</f>
        <v/>
      </c>
      <c r="C732" s="85" t="str">
        <f>IF(A732="","",GOTO C732)</f>
        <v/>
      </c>
      <c r="D732" s="85" t="str">
        <f>IF(A732="","",GOTO D732)</f>
        <v/>
      </c>
      <c r="E732" s="85" t="str">
        <f>IF(A732="","",GOTO E732)</f>
        <v/>
      </c>
      <c r="F732" s="85" t="str">
        <f>IF(A732="","",GOTO F732)</f>
        <v/>
      </c>
      <c r="G732" s="85" t="str">
        <f>IF(A732="","",GOTO G732)</f>
        <v/>
      </c>
      <c r="H732" s="170" t="str">
        <f>IF(A732="","",IF(G732="maintenance, garden","",IF(G732="maintenance, project","",IF(G732="compost","",GOTO I732))))</f>
        <v/>
      </c>
      <c r="I732" s="85" t="str">
        <f>IF(A732="","",IF(G732="compost","",GOTO I732))</f>
        <v/>
      </c>
      <c r="J732" s="87" t="str">
        <f>IF(G732="Harvest",GOTO J732,"")</f>
        <v/>
      </c>
      <c r="K732" s="87" t="str">
        <f>IF(G732="Harvest",GOTO K732,"")</f>
        <v/>
      </c>
      <c r="L732" s="88" t="str">
        <f>IF(G732="Fertilize",GOTO L732,"")</f>
        <v/>
      </c>
      <c r="M732" s="89" t="str">
        <f t="shared" si="190"/>
        <v/>
      </c>
      <c r="N732" s="85" t="str">
        <f>IF(G732="fertilize",GOTO N732,"")</f>
        <v/>
      </c>
      <c r="O732" s="89" t="str">
        <f t="shared" si="189"/>
        <v/>
      </c>
      <c r="P732" s="89" t="str">
        <f t="shared" si="191"/>
        <v/>
      </c>
      <c r="Q732" s="87" t="str">
        <f>IF(G732="compost",GOTO Q732,"")</f>
        <v/>
      </c>
      <c r="R732" s="88" t="str">
        <f>IF(G732="compost",GOTO R732,"")</f>
        <v/>
      </c>
      <c r="S732" s="85" t="str">
        <f>IF(G732="compost",GOTO S732,"")</f>
        <v/>
      </c>
      <c r="T732" s="85" t="str">
        <f>IF(G732="compost",GOTO T732,"")</f>
        <v/>
      </c>
      <c r="U732" s="85" t="str">
        <f>IF(G732="compost",GOTO U732,"")</f>
        <v/>
      </c>
      <c r="V732" s="85" t="str">
        <f>IF(G732="compost",GOTO V732,"")</f>
        <v/>
      </c>
      <c r="W732" s="85" t="str">
        <f>IF(G732="compost",GOTO W732,"")</f>
        <v/>
      </c>
      <c r="X732" s="170" t="str">
        <f>IF(G732="maintenance, garden",GOTO X732,IF(G732="Table",GOTO X732,IF(G732="maintenance, project",GOTO X732,"")))</f>
        <v/>
      </c>
      <c r="Y732" s="85" t="str">
        <f>IF(G732="Maintenance, garden",GOTO Y732,IF(G732="Table",GOTO Y732,IF(G732="maintenance, project",GOTO Y732,"")))</f>
        <v/>
      </c>
    </row>
    <row r="733" spans="1:25" s="85" customFormat="1" ht="19.5" customHeight="1" x14ac:dyDescent="0.25">
      <c r="A733" s="86"/>
      <c r="B733" s="85" t="str">
        <f>IF(A733="","",GOTO B733)</f>
        <v/>
      </c>
      <c r="C733" s="85" t="str">
        <f>IF(A733="","",GOTO C733)</f>
        <v/>
      </c>
      <c r="D733" s="85" t="str">
        <f>IF(A733="","",GOTO D733)</f>
        <v/>
      </c>
      <c r="E733" s="85" t="str">
        <f>IF(A733="","",GOTO E733)</f>
        <v/>
      </c>
      <c r="F733" s="85" t="str">
        <f>IF(A733="","",GOTO F733)</f>
        <v/>
      </c>
      <c r="G733" s="85" t="str">
        <f>IF(A733="","",GOTO G733)</f>
        <v/>
      </c>
      <c r="H733" s="170" t="str">
        <f>IF(A733="","",IF(G733="maintenance, garden","",IF(G733="maintenance, project","",IF(G733="compost","",GOTO I733))))</f>
        <v/>
      </c>
      <c r="I733" s="85" t="str">
        <f>IF(A733="","",IF(G733="compost","",GOTO I733))</f>
        <v/>
      </c>
      <c r="J733" s="87" t="str">
        <f>IF(G733="Harvest",GOTO J733,"")</f>
        <v/>
      </c>
      <c r="K733" s="87" t="str">
        <f>IF(G733="Harvest",GOTO K733,"")</f>
        <v/>
      </c>
      <c r="L733" s="88" t="str">
        <f>IF(G733="Fertilize",GOTO L733,"")</f>
        <v/>
      </c>
      <c r="M733" s="89" t="str">
        <f t="shared" si="190"/>
        <v/>
      </c>
      <c r="N733" s="85" t="str">
        <f>IF(G733="fertilize",GOTO N733,"")</f>
        <v/>
      </c>
      <c r="O733" s="89" t="str">
        <f t="shared" si="189"/>
        <v/>
      </c>
      <c r="P733" s="89" t="str">
        <f t="shared" si="191"/>
        <v/>
      </c>
      <c r="Q733" s="87" t="str">
        <f>IF(G733="compost",GOTO Q733,"")</f>
        <v/>
      </c>
      <c r="R733" s="88" t="str">
        <f>IF(G733="compost",GOTO R733,"")</f>
        <v/>
      </c>
      <c r="S733" s="85" t="str">
        <f>IF(G733="compost",GOTO S733,"")</f>
        <v/>
      </c>
      <c r="T733" s="85" t="str">
        <f>IF(G733="compost",GOTO T733,"")</f>
        <v/>
      </c>
      <c r="U733" s="85" t="str">
        <f>IF(G733="compost",GOTO U733,"")</f>
        <v/>
      </c>
      <c r="V733" s="85" t="str">
        <f>IF(G733="compost",GOTO V733,"")</f>
        <v/>
      </c>
      <c r="W733" s="85" t="str">
        <f>IF(G733="compost",GOTO W733,"")</f>
        <v/>
      </c>
      <c r="X733" s="170" t="str">
        <f>IF(G733="maintenance, garden",GOTO X733,IF(G733="Table",GOTO X733,IF(G733="maintenance, project",GOTO X733,"")))</f>
        <v/>
      </c>
      <c r="Y733" s="85" t="str">
        <f>IF(G733="Maintenance, garden",GOTO Y733,IF(G733="Table",GOTO Y733,IF(G733="maintenance, project",GOTO Y733,"")))</f>
        <v/>
      </c>
    </row>
    <row r="734" spans="1:25" s="85" customFormat="1" ht="19.5" customHeight="1" x14ac:dyDescent="0.25">
      <c r="A734" s="86"/>
      <c r="B734" s="85" t="str">
        <f>IF(A734="","",GOTO B734)</f>
        <v/>
      </c>
      <c r="C734" s="85" t="str">
        <f>IF(A734="","",GOTO C734)</f>
        <v/>
      </c>
      <c r="D734" s="85" t="str">
        <f>IF(A734="","",GOTO D734)</f>
        <v/>
      </c>
      <c r="E734" s="85" t="str">
        <f>IF(A734="","",GOTO E734)</f>
        <v/>
      </c>
      <c r="F734" s="85" t="str">
        <f>IF(A734="","",GOTO F734)</f>
        <v/>
      </c>
      <c r="G734" s="85" t="str">
        <f>IF(A734="","",GOTO G734)</f>
        <v/>
      </c>
      <c r="H734" s="170" t="str">
        <f>IF(A734="","",IF(G734="maintenance, garden","",IF(G734="maintenance, project","",IF(G734="compost","",GOTO I734))))</f>
        <v/>
      </c>
      <c r="I734" s="85" t="str">
        <f>IF(A734="","",IF(G734="compost","",GOTO I734))</f>
        <v/>
      </c>
      <c r="J734" s="87" t="str">
        <f>IF(G734="Harvest",GOTO J734,"")</f>
        <v/>
      </c>
      <c r="K734" s="87" t="str">
        <f>IF(G734="Harvest",GOTO K734,"")</f>
        <v/>
      </c>
      <c r="L734" s="88" t="str">
        <f>IF(G734="Fertilize",GOTO L734,"")</f>
        <v/>
      </c>
      <c r="M734" s="89" t="str">
        <f t="shared" si="190"/>
        <v/>
      </c>
      <c r="N734" s="85" t="str">
        <f>IF(G734="fertilize",GOTO N734,"")</f>
        <v/>
      </c>
      <c r="O734" s="89" t="str">
        <f t="shared" si="189"/>
        <v/>
      </c>
      <c r="P734" s="89" t="str">
        <f t="shared" si="191"/>
        <v/>
      </c>
      <c r="Q734" s="87" t="str">
        <f>IF(G734="compost",GOTO Q734,"")</f>
        <v/>
      </c>
      <c r="R734" s="88" t="str">
        <f>IF(G734="compost",GOTO R734,"")</f>
        <v/>
      </c>
      <c r="S734" s="85" t="str">
        <f>IF(G734="compost",GOTO S734,"")</f>
        <v/>
      </c>
      <c r="T734" s="85" t="str">
        <f>IF(G734="compost",GOTO T734,"")</f>
        <v/>
      </c>
      <c r="U734" s="85" t="str">
        <f>IF(G734="compost",GOTO U734,"")</f>
        <v/>
      </c>
      <c r="V734" s="85" t="str">
        <f>IF(G734="compost",GOTO V734,"")</f>
        <v/>
      </c>
      <c r="W734" s="85" t="str">
        <f>IF(G734="compost",GOTO W734,"")</f>
        <v/>
      </c>
      <c r="X734" s="170" t="str">
        <f>IF(G734="maintenance, garden",GOTO X734,IF(G734="Table",GOTO X734,IF(G734="maintenance, project",GOTO X734,"")))</f>
        <v/>
      </c>
      <c r="Y734" s="85" t="str">
        <f>IF(G734="Maintenance, garden",GOTO Y734,IF(G734="Table",GOTO Y734,IF(G734="maintenance, project",GOTO Y734,"")))</f>
        <v/>
      </c>
    </row>
    <row r="735" spans="1:25" s="85" customFormat="1" ht="19.5" customHeight="1" x14ac:dyDescent="0.25">
      <c r="A735" s="86"/>
      <c r="B735" s="85" t="str">
        <f>IF(A735="","",GOTO B735)</f>
        <v/>
      </c>
      <c r="C735" s="85" t="str">
        <f>IF(A735="","",GOTO C735)</f>
        <v/>
      </c>
      <c r="D735" s="85" t="str">
        <f>IF(A735="","",GOTO D735)</f>
        <v/>
      </c>
      <c r="E735" s="85" t="str">
        <f>IF(A735="","",GOTO E735)</f>
        <v/>
      </c>
      <c r="F735" s="85" t="str">
        <f>IF(A735="","",GOTO F735)</f>
        <v/>
      </c>
      <c r="G735" s="85" t="str">
        <f>IF(A735="","",GOTO G735)</f>
        <v/>
      </c>
      <c r="H735" s="170" t="str">
        <f>IF(A735="","",IF(G735="maintenance, garden","",IF(G735="maintenance, project","",IF(G735="compost","",GOTO I735))))</f>
        <v/>
      </c>
      <c r="I735" s="85" t="str">
        <f>IF(A735="","",IF(G735="compost","",GOTO I735))</f>
        <v/>
      </c>
      <c r="J735" s="87" t="str">
        <f>IF(G735="Harvest",GOTO J735,"")</f>
        <v/>
      </c>
      <c r="K735" s="87" t="str">
        <f>IF(G735="Harvest",GOTO K735,"")</f>
        <v/>
      </c>
      <c r="L735" s="88" t="str">
        <f>IF(G735="Fertilize",GOTO L735,"")</f>
        <v/>
      </c>
      <c r="M735" s="89" t="str">
        <f t="shared" si="190"/>
        <v/>
      </c>
      <c r="N735" s="85" t="str">
        <f>IF(G735="fertilize",GOTO N735,"")</f>
        <v/>
      </c>
      <c r="O735" s="89" t="str">
        <f t="shared" si="189"/>
        <v/>
      </c>
      <c r="P735" s="89" t="str">
        <f t="shared" si="191"/>
        <v/>
      </c>
      <c r="Q735" s="87" t="str">
        <f>IF(G735="compost",GOTO Q735,"")</f>
        <v/>
      </c>
      <c r="R735" s="88" t="str">
        <f>IF(G735="compost",GOTO R735,"")</f>
        <v/>
      </c>
      <c r="S735" s="85" t="str">
        <f>IF(G735="compost",GOTO S735,"")</f>
        <v/>
      </c>
      <c r="T735" s="85" t="str">
        <f>IF(G735="compost",GOTO T735,"")</f>
        <v/>
      </c>
      <c r="U735" s="85" t="str">
        <f>IF(G735="compost",GOTO U735,"")</f>
        <v/>
      </c>
      <c r="V735" s="85" t="str">
        <f>IF(G735="compost",GOTO V735,"")</f>
        <v/>
      </c>
      <c r="W735" s="85" t="str">
        <f>IF(G735="compost",GOTO W735,"")</f>
        <v/>
      </c>
      <c r="X735" s="170" t="str">
        <f>IF(G735="maintenance, garden",GOTO X735,IF(G735="Table",GOTO X735,IF(G735="maintenance, project",GOTO X735,"")))</f>
        <v/>
      </c>
      <c r="Y735" s="85" t="str">
        <f>IF(G735="Maintenance, garden",GOTO Y735,IF(G735="Table",GOTO Y735,IF(G735="maintenance, project",GOTO Y735,"")))</f>
        <v/>
      </c>
    </row>
    <row r="736" spans="1:25" s="85" customFormat="1" ht="19.5" customHeight="1" x14ac:dyDescent="0.25">
      <c r="A736" s="86"/>
      <c r="B736" s="85" t="str">
        <f>IF(A736="","",GOTO B736)</f>
        <v/>
      </c>
      <c r="C736" s="85" t="str">
        <f>IF(A736="","",GOTO C736)</f>
        <v/>
      </c>
      <c r="D736" s="85" t="str">
        <f>IF(A736="","",GOTO D736)</f>
        <v/>
      </c>
      <c r="E736" s="85" t="str">
        <f>IF(A736="","",GOTO E736)</f>
        <v/>
      </c>
      <c r="F736" s="85" t="str">
        <f>IF(A736="","",GOTO F736)</f>
        <v/>
      </c>
      <c r="G736" s="85" t="str">
        <f>IF(A736="","",GOTO G736)</f>
        <v/>
      </c>
      <c r="H736" s="170" t="str">
        <f>IF(A736="","",IF(G736="maintenance, garden","",IF(G736="maintenance, project","",IF(G736="compost","",GOTO I736))))</f>
        <v/>
      </c>
      <c r="I736" s="85" t="str">
        <f>IF(A736="","",IF(G736="compost","",GOTO I736))</f>
        <v/>
      </c>
      <c r="J736" s="87" t="str">
        <f>IF(G736="Harvest",GOTO J736,"")</f>
        <v/>
      </c>
      <c r="K736" s="87" t="str">
        <f>IF(G736="Harvest",GOTO K736,"")</f>
        <v/>
      </c>
      <c r="L736" s="88" t="str">
        <f>IF(G736="Fertilize",GOTO L736,"")</f>
        <v/>
      </c>
      <c r="M736" s="89" t="str">
        <f t="shared" si="190"/>
        <v/>
      </c>
      <c r="N736" s="85" t="str">
        <f>IF(G736="fertilize",GOTO N736,"")</f>
        <v/>
      </c>
      <c r="O736" s="89" t="str">
        <f t="shared" si="189"/>
        <v/>
      </c>
      <c r="P736" s="89" t="str">
        <f t="shared" si="191"/>
        <v/>
      </c>
      <c r="Q736" s="87" t="str">
        <f>IF(G736="compost",GOTO Q736,"")</f>
        <v/>
      </c>
      <c r="R736" s="88" t="str">
        <f>IF(G736="compost",GOTO R736,"")</f>
        <v/>
      </c>
      <c r="S736" s="85" t="str">
        <f>IF(G736="compost",GOTO S736,"")</f>
        <v/>
      </c>
      <c r="T736" s="85" t="str">
        <f>IF(G736="compost",GOTO T736,"")</f>
        <v/>
      </c>
      <c r="U736" s="85" t="str">
        <f>IF(G736="compost",GOTO U736,"")</f>
        <v/>
      </c>
      <c r="V736" s="85" t="str">
        <f>IF(G736="compost",GOTO V736,"")</f>
        <v/>
      </c>
      <c r="W736" s="85" t="str">
        <f>IF(G736="compost",GOTO W736,"")</f>
        <v/>
      </c>
      <c r="X736" s="170" t="str">
        <f>IF(G736="maintenance, garden",GOTO X736,IF(G736="Table",GOTO X736,IF(G736="maintenance, project",GOTO X736,"")))</f>
        <v/>
      </c>
      <c r="Y736" s="85" t="str">
        <f>IF(G736="Maintenance, garden",GOTO Y736,IF(G736="Table",GOTO Y736,IF(G736="maintenance, project",GOTO Y736,"")))</f>
        <v/>
      </c>
    </row>
    <row r="737" spans="1:25" s="85" customFormat="1" ht="19.5" customHeight="1" x14ac:dyDescent="0.25">
      <c r="A737" s="86"/>
      <c r="B737" s="85" t="str">
        <f>IF(A737="","",GOTO B737)</f>
        <v/>
      </c>
      <c r="C737" s="85" t="str">
        <f>IF(A737="","",GOTO C737)</f>
        <v/>
      </c>
      <c r="D737" s="85" t="str">
        <f>IF(A737="","",GOTO D737)</f>
        <v/>
      </c>
      <c r="E737" s="85" t="str">
        <f>IF(A737="","",GOTO E737)</f>
        <v/>
      </c>
      <c r="F737" s="85" t="str">
        <f>IF(A737="","",GOTO F737)</f>
        <v/>
      </c>
      <c r="G737" s="85" t="str">
        <f>IF(A737="","",GOTO G737)</f>
        <v/>
      </c>
      <c r="H737" s="170" t="str">
        <f>IF(A737="","",IF(G737="maintenance, garden","",IF(G737="maintenance, project","",IF(G737="compost","",GOTO I737))))</f>
        <v/>
      </c>
      <c r="I737" s="85" t="str">
        <f>IF(A737="","",IF(G737="compost","",GOTO I737))</f>
        <v/>
      </c>
      <c r="J737" s="87" t="str">
        <f>IF(G737="Harvest",GOTO J737,"")</f>
        <v/>
      </c>
      <c r="K737" s="87" t="str">
        <f>IF(G737="Harvest",GOTO K737,"")</f>
        <v/>
      </c>
      <c r="L737" s="88" t="str">
        <f>IF(G737="Fertilize",GOTO L737,"")</f>
        <v/>
      </c>
      <c r="M737" s="89" t="str">
        <f t="shared" si="190"/>
        <v/>
      </c>
      <c r="N737" s="85" t="str">
        <f>IF(G737="fertilize",GOTO N737,"")</f>
        <v/>
      </c>
      <c r="O737" s="89" t="str">
        <f t="shared" si="189"/>
        <v/>
      </c>
      <c r="P737" s="89" t="str">
        <f t="shared" si="191"/>
        <v/>
      </c>
      <c r="Q737" s="87" t="str">
        <f>IF(G737="compost",GOTO Q737,"")</f>
        <v/>
      </c>
      <c r="R737" s="88" t="str">
        <f>IF(G737="compost",GOTO R737,"")</f>
        <v/>
      </c>
      <c r="S737" s="85" t="str">
        <f>IF(G737="compost",GOTO S737,"")</f>
        <v/>
      </c>
      <c r="T737" s="85" t="str">
        <f>IF(G737="compost",GOTO T737,"")</f>
        <v/>
      </c>
      <c r="U737" s="85" t="str">
        <f>IF(G737="compost",GOTO U737,"")</f>
        <v/>
      </c>
      <c r="V737" s="85" t="str">
        <f>IF(G737="compost",GOTO V737,"")</f>
        <v/>
      </c>
      <c r="W737" s="85" t="str">
        <f>IF(G737="compost",GOTO W737,"")</f>
        <v/>
      </c>
      <c r="X737" s="170" t="str">
        <f>IF(G737="maintenance, garden",GOTO X737,IF(G737="Table",GOTO X737,IF(G737="maintenance, project",GOTO X737,"")))</f>
        <v/>
      </c>
      <c r="Y737" s="85" t="str">
        <f>IF(G737="Maintenance, garden",GOTO Y737,IF(G737="Table",GOTO Y737,IF(G737="maintenance, project",GOTO Y737,"")))</f>
        <v/>
      </c>
    </row>
    <row r="738" spans="1:25" s="85" customFormat="1" ht="19.5" customHeight="1" x14ac:dyDescent="0.25">
      <c r="A738" s="86"/>
      <c r="B738" s="85" t="str">
        <f>IF(A738="","",GOTO B738)</f>
        <v/>
      </c>
      <c r="C738" s="85" t="str">
        <f>IF(A738="","",GOTO C738)</f>
        <v/>
      </c>
      <c r="D738" s="85" t="str">
        <f>IF(A738="","",GOTO D738)</f>
        <v/>
      </c>
      <c r="E738" s="85" t="str">
        <f>IF(A738="","",GOTO E738)</f>
        <v/>
      </c>
      <c r="F738" s="85" t="str">
        <f>IF(A738="","",GOTO F738)</f>
        <v/>
      </c>
      <c r="G738" s="85" t="str">
        <f>IF(A738="","",GOTO G738)</f>
        <v/>
      </c>
      <c r="H738" s="170" t="str">
        <f>IF(A738="","",IF(G738="maintenance, garden","",IF(G738="maintenance, project","",IF(G738="compost","",GOTO I738))))</f>
        <v/>
      </c>
      <c r="I738" s="85" t="str">
        <f>IF(A738="","",IF(G738="compost","",GOTO I738))</f>
        <v/>
      </c>
      <c r="J738" s="87" t="str">
        <f>IF(G738="Harvest",GOTO J738,"")</f>
        <v/>
      </c>
      <c r="K738" s="87" t="str">
        <f>IF(G738="Harvest",GOTO K738,"")</f>
        <v/>
      </c>
      <c r="L738" s="88" t="str">
        <f>IF(G738="Fertilize",GOTO L738,"")</f>
        <v/>
      </c>
      <c r="M738" s="89" t="str">
        <f t="shared" si="190"/>
        <v/>
      </c>
      <c r="N738" s="85" t="str">
        <f>IF(G738="fertilize",GOTO N738,"")</f>
        <v/>
      </c>
      <c r="O738" s="89" t="str">
        <f t="shared" si="189"/>
        <v/>
      </c>
      <c r="P738" s="89" t="str">
        <f t="shared" si="191"/>
        <v/>
      </c>
      <c r="Q738" s="87" t="str">
        <f>IF(G738="compost",GOTO Q738,"")</f>
        <v/>
      </c>
      <c r="R738" s="88" t="str">
        <f>IF(G738="compost",GOTO R738,"")</f>
        <v/>
      </c>
      <c r="S738" s="85" t="str">
        <f>IF(G738="compost",GOTO S738,"")</f>
        <v/>
      </c>
      <c r="T738" s="85" t="str">
        <f>IF(G738="compost",GOTO T738,"")</f>
        <v/>
      </c>
      <c r="U738" s="85" t="str">
        <f>IF(G738="compost",GOTO U738,"")</f>
        <v/>
      </c>
      <c r="V738" s="85" t="str">
        <f>IF(G738="compost",GOTO V738,"")</f>
        <v/>
      </c>
      <c r="W738" s="85" t="str">
        <f>IF(G738="compost",GOTO W738,"")</f>
        <v/>
      </c>
      <c r="X738" s="170" t="str">
        <f>IF(G738="maintenance, garden",GOTO X738,IF(G738="Table",GOTO X738,IF(G738="maintenance, project",GOTO X738,"")))</f>
        <v/>
      </c>
      <c r="Y738" s="85" t="str">
        <f>IF(G738="Maintenance, garden",GOTO Y738,IF(G738="Table",GOTO Y738,IF(G738="maintenance, project",GOTO Y738,"")))</f>
        <v/>
      </c>
    </row>
    <row r="739" spans="1:25" s="85" customFormat="1" ht="19.5" customHeight="1" x14ac:dyDescent="0.25">
      <c r="A739" s="86"/>
      <c r="B739" s="85" t="str">
        <f>IF(A739="","",GOTO B739)</f>
        <v/>
      </c>
      <c r="C739" s="85" t="str">
        <f>IF(A739="","",GOTO C739)</f>
        <v/>
      </c>
      <c r="D739" s="85" t="str">
        <f>IF(A739="","",GOTO D739)</f>
        <v/>
      </c>
      <c r="E739" s="85" t="str">
        <f>IF(A739="","",GOTO E739)</f>
        <v/>
      </c>
      <c r="F739" s="85" t="str">
        <f>IF(A739="","",GOTO F739)</f>
        <v/>
      </c>
      <c r="G739" s="85" t="str">
        <f>IF(A739="","",GOTO G739)</f>
        <v/>
      </c>
      <c r="H739" s="170" t="str">
        <f>IF(A739="","",IF(G739="maintenance, garden","",IF(G739="maintenance, project","",IF(G739="compost","",GOTO I739))))</f>
        <v/>
      </c>
      <c r="I739" s="85" t="str">
        <f>IF(A739="","",IF(G739="compost","",GOTO I739))</f>
        <v/>
      </c>
      <c r="J739" s="87" t="str">
        <f>IF(G739="Harvest",GOTO J739,"")</f>
        <v/>
      </c>
      <c r="K739" s="87" t="str">
        <f>IF(G739="Harvest",GOTO K739,"")</f>
        <v/>
      </c>
      <c r="L739" s="88" t="str">
        <f>IF(G739="Fertilize",GOTO L739,"")</f>
        <v/>
      </c>
      <c r="M739" s="89" t="str">
        <f t="shared" si="190"/>
        <v/>
      </c>
      <c r="N739" s="85" t="str">
        <f>IF(G739="fertilize",GOTO N739,"")</f>
        <v/>
      </c>
      <c r="O739" s="89" t="str">
        <f t="shared" si="189"/>
        <v/>
      </c>
      <c r="P739" s="89" t="str">
        <f t="shared" si="191"/>
        <v/>
      </c>
      <c r="Q739" s="87" t="str">
        <f>IF(G739="compost",GOTO Q739,"")</f>
        <v/>
      </c>
      <c r="R739" s="88" t="str">
        <f>IF(G739="compost",GOTO R739,"")</f>
        <v/>
      </c>
      <c r="S739" s="85" t="str">
        <f>IF(G739="compost",GOTO S739,"")</f>
        <v/>
      </c>
      <c r="T739" s="85" t="str">
        <f>IF(G739="compost",GOTO T739,"")</f>
        <v/>
      </c>
      <c r="U739" s="85" t="str">
        <f>IF(G739="compost",GOTO U739,"")</f>
        <v/>
      </c>
      <c r="V739" s="85" t="str">
        <f>IF(G739="compost",GOTO V739,"")</f>
        <v/>
      </c>
      <c r="W739" s="85" t="str">
        <f>IF(G739="compost",GOTO W739,"")</f>
        <v/>
      </c>
      <c r="X739" s="170" t="str">
        <f>IF(G739="maintenance, garden",GOTO X739,IF(G739="Table",GOTO X739,IF(G739="maintenance, project",GOTO X739,"")))</f>
        <v/>
      </c>
      <c r="Y739" s="85" t="str">
        <f>IF(G739="Maintenance, garden",GOTO Y739,IF(G739="Table",GOTO Y739,IF(G739="maintenance, project",GOTO Y739,"")))</f>
        <v/>
      </c>
    </row>
    <row r="740" spans="1:25" s="85" customFormat="1" ht="19.5" customHeight="1" x14ac:dyDescent="0.25">
      <c r="A740" s="86"/>
      <c r="B740" s="85" t="str">
        <f>IF(A740="","",GOTO B740)</f>
        <v/>
      </c>
      <c r="C740" s="85" t="str">
        <f>IF(A740="","",GOTO C740)</f>
        <v/>
      </c>
      <c r="D740" s="85" t="str">
        <f>IF(A740="","",GOTO D740)</f>
        <v/>
      </c>
      <c r="E740" s="85" t="str">
        <f>IF(A740="","",GOTO E740)</f>
        <v/>
      </c>
      <c r="F740" s="85" t="str">
        <f>IF(A740="","",GOTO F740)</f>
        <v/>
      </c>
      <c r="G740" s="85" t="str">
        <f>IF(A740="","",GOTO G740)</f>
        <v/>
      </c>
      <c r="H740" s="170" t="str">
        <f>IF(A740="","",IF(G740="maintenance, garden","",IF(G740="maintenance, project","",IF(G740="compost","",GOTO I740))))</f>
        <v/>
      </c>
      <c r="I740" s="85" t="str">
        <f>IF(A740="","",IF(G740="compost","",GOTO I740))</f>
        <v/>
      </c>
      <c r="J740" s="87" t="str">
        <f>IF(G740="Harvest",GOTO J740,"")</f>
        <v/>
      </c>
      <c r="K740" s="87" t="str">
        <f>IF(G740="Harvest",GOTO K740,"")</f>
        <v/>
      </c>
      <c r="L740" s="88" t="str">
        <f>IF(G740="Fertilize",GOTO L740,"")</f>
        <v/>
      </c>
      <c r="M740" s="89" t="str">
        <f t="shared" si="190"/>
        <v/>
      </c>
      <c r="N740" s="85" t="str">
        <f>IF(G740="fertilize",GOTO N740,"")</f>
        <v/>
      </c>
      <c r="O740" s="89" t="str">
        <f t="shared" si="189"/>
        <v/>
      </c>
      <c r="P740" s="89" t="str">
        <f t="shared" si="191"/>
        <v/>
      </c>
      <c r="Q740" s="87" t="str">
        <f>IF(G740="compost",GOTO Q740,"")</f>
        <v/>
      </c>
      <c r="R740" s="88" t="str">
        <f>IF(G740="compost",GOTO R740,"")</f>
        <v/>
      </c>
      <c r="S740" s="85" t="str">
        <f>IF(G740="compost",GOTO S740,"")</f>
        <v/>
      </c>
      <c r="T740" s="85" t="str">
        <f>IF(G740="compost",GOTO T740,"")</f>
        <v/>
      </c>
      <c r="U740" s="85" t="str">
        <f>IF(G740="compost",GOTO U740,"")</f>
        <v/>
      </c>
      <c r="V740" s="85" t="str">
        <f>IF(G740="compost",GOTO V740,"")</f>
        <v/>
      </c>
      <c r="W740" s="85" t="str">
        <f>IF(G740="compost",GOTO W740,"")</f>
        <v/>
      </c>
      <c r="X740" s="170" t="str">
        <f>IF(G740="maintenance, garden",GOTO X740,IF(G740="Table",GOTO X740,IF(G740="maintenance, project",GOTO X740,"")))</f>
        <v/>
      </c>
      <c r="Y740" s="85" t="str">
        <f>IF(G740="Maintenance, garden",GOTO Y740,IF(G740="Table",GOTO Y740,IF(G740="maintenance, project",GOTO Y740,"")))</f>
        <v/>
      </c>
    </row>
    <row r="741" spans="1:25" s="85" customFormat="1" ht="19.5" customHeight="1" x14ac:dyDescent="0.25">
      <c r="A741" s="86"/>
      <c r="B741" s="85" t="str">
        <f>IF(A741="","",GOTO B741)</f>
        <v/>
      </c>
      <c r="C741" s="85" t="str">
        <f>IF(A741="","",GOTO C741)</f>
        <v/>
      </c>
      <c r="D741" s="85" t="str">
        <f>IF(A741="","",GOTO D741)</f>
        <v/>
      </c>
      <c r="E741" s="85" t="str">
        <f>IF(A741="","",GOTO E741)</f>
        <v/>
      </c>
      <c r="F741" s="85" t="str">
        <f>IF(A741="","",GOTO F741)</f>
        <v/>
      </c>
      <c r="G741" s="85" t="str">
        <f>IF(A741="","",GOTO G741)</f>
        <v/>
      </c>
      <c r="H741" s="170" t="str">
        <f>IF(A741="","",IF(G741="maintenance, garden","",IF(G741="maintenance, project","",IF(G741="compost","",GOTO I741))))</f>
        <v/>
      </c>
      <c r="I741" s="85" t="str">
        <f>IF(A741="","",IF(G741="compost","",GOTO I741))</f>
        <v/>
      </c>
      <c r="J741" s="87" t="str">
        <f>IF(G741="Harvest",GOTO J741,"")</f>
        <v/>
      </c>
      <c r="K741" s="87" t="str">
        <f>IF(G741="Harvest",GOTO K741,"")</f>
        <v/>
      </c>
      <c r="L741" s="88" t="str">
        <f>IF(G741="Fertilize",GOTO L741,"")</f>
        <v/>
      </c>
      <c r="M741" s="89" t="str">
        <f t="shared" si="190"/>
        <v/>
      </c>
      <c r="N741" s="85" t="str">
        <f>IF(G741="fertilize",GOTO N741,"")</f>
        <v/>
      </c>
      <c r="O741" s="89" t="str">
        <f t="shared" si="189"/>
        <v/>
      </c>
      <c r="P741" s="89" t="str">
        <f t="shared" si="191"/>
        <v/>
      </c>
      <c r="Q741" s="87" t="str">
        <f>IF(G741="compost",GOTO Q741,"")</f>
        <v/>
      </c>
      <c r="R741" s="88" t="str">
        <f>IF(G741="compost",GOTO R741,"")</f>
        <v/>
      </c>
      <c r="S741" s="85" t="str">
        <f>IF(G741="compost",GOTO S741,"")</f>
        <v/>
      </c>
      <c r="T741" s="85" t="str">
        <f>IF(G741="compost",GOTO T741,"")</f>
        <v/>
      </c>
      <c r="U741" s="85" t="str">
        <f>IF(G741="compost",GOTO U741,"")</f>
        <v/>
      </c>
      <c r="V741" s="85" t="str">
        <f>IF(G741="compost",GOTO V741,"")</f>
        <v/>
      </c>
      <c r="W741" s="85" t="str">
        <f>IF(G741="compost",GOTO W741,"")</f>
        <v/>
      </c>
      <c r="X741" s="170" t="str">
        <f>IF(G741="maintenance, garden",GOTO X741,IF(G741="Table",GOTO X741,IF(G741="maintenance, project",GOTO X741,"")))</f>
        <v/>
      </c>
      <c r="Y741" s="85" t="str">
        <f>IF(G741="Maintenance, garden",GOTO Y741,IF(G741="Table",GOTO Y741,IF(G741="maintenance, project",GOTO Y741,"")))</f>
        <v/>
      </c>
    </row>
    <row r="742" spans="1:25" s="85" customFormat="1" ht="19.5" customHeight="1" x14ac:dyDescent="0.25">
      <c r="A742" s="86"/>
      <c r="B742" s="85" t="str">
        <f>IF(A742="","",GOTO B742)</f>
        <v/>
      </c>
      <c r="C742" s="85" t="str">
        <f>IF(A742="","",GOTO C742)</f>
        <v/>
      </c>
      <c r="D742" s="85" t="str">
        <f>IF(A742="","",GOTO D742)</f>
        <v/>
      </c>
      <c r="E742" s="85" t="str">
        <f>IF(A742="","",GOTO E742)</f>
        <v/>
      </c>
      <c r="F742" s="85" t="str">
        <f>IF(A742="","",GOTO F742)</f>
        <v/>
      </c>
      <c r="G742" s="85" t="str">
        <f>IF(A742="","",GOTO G742)</f>
        <v/>
      </c>
      <c r="H742" s="170" t="str">
        <f>IF(A742="","",IF(G742="maintenance, garden","",IF(G742="maintenance, project","",IF(G742="compost","",GOTO I742))))</f>
        <v/>
      </c>
      <c r="I742" s="85" t="str">
        <f>IF(A742="","",IF(G742="compost","",GOTO I742))</f>
        <v/>
      </c>
      <c r="J742" s="87" t="str">
        <f>IF(G742="Harvest",GOTO J742,"")</f>
        <v/>
      </c>
      <c r="K742" s="87" t="str">
        <f>IF(G742="Harvest",GOTO K742,"")</f>
        <v/>
      </c>
      <c r="L742" s="88" t="str">
        <f>IF(G742="Fertilize",GOTO L742,"")</f>
        <v/>
      </c>
      <c r="M742" s="89" t="str">
        <f t="shared" si="190"/>
        <v/>
      </c>
      <c r="N742" s="85" t="str">
        <f>IF(G742="fertilize",GOTO N742,"")</f>
        <v/>
      </c>
      <c r="O742" s="89" t="str">
        <f t="shared" si="189"/>
        <v/>
      </c>
      <c r="P742" s="89" t="str">
        <f t="shared" si="191"/>
        <v/>
      </c>
      <c r="Q742" s="87" t="str">
        <f>IF(G742="compost",GOTO Q742,"")</f>
        <v/>
      </c>
      <c r="R742" s="88" t="str">
        <f>IF(G742="compost",GOTO R742,"")</f>
        <v/>
      </c>
      <c r="S742" s="85" t="str">
        <f>IF(G742="compost",GOTO S742,"")</f>
        <v/>
      </c>
      <c r="T742" s="85" t="str">
        <f>IF(G742="compost",GOTO T742,"")</f>
        <v/>
      </c>
      <c r="U742" s="85" t="str">
        <f>IF(G742="compost",GOTO U742,"")</f>
        <v/>
      </c>
      <c r="V742" s="85" t="str">
        <f>IF(G742="compost",GOTO V742,"")</f>
        <v/>
      </c>
      <c r="W742" s="85" t="str">
        <f>IF(G742="compost",GOTO W742,"")</f>
        <v/>
      </c>
      <c r="X742" s="170" t="str">
        <f>IF(G742="maintenance, garden",GOTO X742,IF(G742="Table",GOTO X742,IF(G742="maintenance, project",GOTO X742,"")))</f>
        <v/>
      </c>
      <c r="Y742" s="85" t="str">
        <f>IF(G742="Maintenance, garden",GOTO Y742,IF(G742="Table",GOTO Y742,IF(G742="maintenance, project",GOTO Y742,"")))</f>
        <v/>
      </c>
    </row>
    <row r="743" spans="1:25" s="85" customFormat="1" ht="19.5" customHeight="1" x14ac:dyDescent="0.25">
      <c r="A743" s="86"/>
      <c r="B743" s="85" t="str">
        <f>IF(A743="","",GOTO B743)</f>
        <v/>
      </c>
      <c r="C743" s="85" t="str">
        <f>IF(A743="","",GOTO C743)</f>
        <v/>
      </c>
      <c r="D743" s="85" t="str">
        <f>IF(A743="","",GOTO D743)</f>
        <v/>
      </c>
      <c r="E743" s="85" t="str">
        <f>IF(A743="","",GOTO E743)</f>
        <v/>
      </c>
      <c r="F743" s="85" t="str">
        <f>IF(A743="","",GOTO F743)</f>
        <v/>
      </c>
      <c r="G743" s="85" t="str">
        <f>IF(A743="","",GOTO G743)</f>
        <v/>
      </c>
      <c r="H743" s="170" t="str">
        <f>IF(A743="","",IF(G743="maintenance, garden","",IF(G743="maintenance, project","",IF(G743="compost","",GOTO I743))))</f>
        <v/>
      </c>
      <c r="I743" s="85" t="str">
        <f>IF(A743="","",IF(G743="compost","",GOTO I743))</f>
        <v/>
      </c>
      <c r="J743" s="87" t="str">
        <f>IF(G743="Harvest",GOTO J743,"")</f>
        <v/>
      </c>
      <c r="K743" s="87" t="str">
        <f>IF(G743="Harvest",GOTO K743,"")</f>
        <v/>
      </c>
      <c r="L743" s="88" t="str">
        <f>IF(G743="Fertilize",GOTO L743,"")</f>
        <v/>
      </c>
      <c r="M743" s="89" t="str">
        <f t="shared" si="190"/>
        <v/>
      </c>
      <c r="N743" s="85" t="str">
        <f>IF(G743="fertilize",GOTO N743,"")</f>
        <v/>
      </c>
      <c r="O743" s="89" t="str">
        <f t="shared" si="189"/>
        <v/>
      </c>
      <c r="P743" s="89" t="str">
        <f t="shared" si="191"/>
        <v/>
      </c>
      <c r="Q743" s="87" t="str">
        <f>IF(G743="compost",GOTO Q743,"")</f>
        <v/>
      </c>
      <c r="R743" s="88" t="str">
        <f>IF(G743="compost",GOTO R743,"")</f>
        <v/>
      </c>
      <c r="S743" s="85" t="str">
        <f>IF(G743="compost",GOTO S743,"")</f>
        <v/>
      </c>
      <c r="T743" s="85" t="str">
        <f>IF(G743="compost",GOTO T743,"")</f>
        <v/>
      </c>
      <c r="U743" s="85" t="str">
        <f>IF(G743="compost",GOTO U743,"")</f>
        <v/>
      </c>
      <c r="V743" s="85" t="str">
        <f>IF(G743="compost",GOTO V743,"")</f>
        <v/>
      </c>
      <c r="W743" s="85" t="str">
        <f>IF(G743="compost",GOTO W743,"")</f>
        <v/>
      </c>
      <c r="X743" s="170" t="str">
        <f>IF(G743="maintenance, garden",GOTO X743,IF(G743="Table",GOTO X743,IF(G743="maintenance, project",GOTO X743,"")))</f>
        <v/>
      </c>
      <c r="Y743" s="85" t="str">
        <f>IF(G743="Maintenance, garden",GOTO Y743,IF(G743="Table",GOTO Y743,IF(G743="maintenance, project",GOTO Y743,"")))</f>
        <v/>
      </c>
    </row>
    <row r="744" spans="1:25" s="85" customFormat="1" ht="19.5" customHeight="1" x14ac:dyDescent="0.25">
      <c r="A744" s="86"/>
      <c r="B744" s="85" t="str">
        <f>IF(A744="","",GOTO B744)</f>
        <v/>
      </c>
      <c r="C744" s="85" t="str">
        <f>IF(A744="","",GOTO C744)</f>
        <v/>
      </c>
      <c r="D744" s="85" t="str">
        <f>IF(A744="","",GOTO D744)</f>
        <v/>
      </c>
      <c r="E744" s="85" t="str">
        <f>IF(A744="","",GOTO E744)</f>
        <v/>
      </c>
      <c r="F744" s="85" t="str">
        <f>IF(A744="","",GOTO F744)</f>
        <v/>
      </c>
      <c r="G744" s="85" t="str">
        <f>IF(A744="","",GOTO G744)</f>
        <v/>
      </c>
      <c r="H744" s="170" t="str">
        <f>IF(A744="","",IF(G744="maintenance, garden","",IF(G744="maintenance, project","",IF(G744="compost","",GOTO I744))))</f>
        <v/>
      </c>
      <c r="I744" s="85" t="str">
        <f>IF(A744="","",IF(G744="compost","",GOTO I744))</f>
        <v/>
      </c>
      <c r="J744" s="87" t="str">
        <f>IF(G744="Harvest",GOTO J744,"")</f>
        <v/>
      </c>
      <c r="K744" s="87" t="str">
        <f>IF(G744="Harvest",GOTO K744,"")</f>
        <v/>
      </c>
      <c r="L744" s="88" t="str">
        <f>IF(G744="Fertilize",GOTO L744,"")</f>
        <v/>
      </c>
      <c r="M744" s="89" t="str">
        <f t="shared" si="190"/>
        <v/>
      </c>
      <c r="N744" s="85" t="str">
        <f>IF(G744="fertilize",GOTO N744,"")</f>
        <v/>
      </c>
      <c r="O744" s="89" t="str">
        <f t="shared" si="189"/>
        <v/>
      </c>
      <c r="P744" s="89" t="str">
        <f t="shared" si="191"/>
        <v/>
      </c>
      <c r="Q744" s="87" t="str">
        <f>IF(G744="compost",GOTO Q744,"")</f>
        <v/>
      </c>
      <c r="R744" s="88" t="str">
        <f>IF(G744="compost",GOTO R744,"")</f>
        <v/>
      </c>
      <c r="S744" s="85" t="str">
        <f>IF(G744="compost",GOTO S744,"")</f>
        <v/>
      </c>
      <c r="T744" s="85" t="str">
        <f>IF(G744="compost",GOTO T744,"")</f>
        <v/>
      </c>
      <c r="U744" s="85" t="str">
        <f>IF(G744="compost",GOTO U744,"")</f>
        <v/>
      </c>
      <c r="V744" s="85" t="str">
        <f>IF(G744="compost",GOTO V744,"")</f>
        <v/>
      </c>
      <c r="W744" s="85" t="str">
        <f>IF(G744="compost",GOTO W744,"")</f>
        <v/>
      </c>
      <c r="X744" s="170" t="str">
        <f>IF(G744="maintenance, garden",GOTO X744,IF(G744="Table",GOTO X744,IF(G744="maintenance, project",GOTO X744,"")))</f>
        <v/>
      </c>
      <c r="Y744" s="85" t="str">
        <f>IF(G744="Maintenance, garden",GOTO Y744,IF(G744="Table",GOTO Y744,IF(G744="maintenance, project",GOTO Y744,"")))</f>
        <v/>
      </c>
    </row>
    <row r="745" spans="1:25" s="85" customFormat="1" ht="19.5" customHeight="1" x14ac:dyDescent="0.25">
      <c r="A745" s="86"/>
      <c r="B745" s="85" t="str">
        <f>IF(A745="","",GOTO B745)</f>
        <v/>
      </c>
      <c r="C745" s="85" t="str">
        <f>IF(A745="","",GOTO C745)</f>
        <v/>
      </c>
      <c r="D745" s="85" t="str">
        <f>IF(A745="","",GOTO D745)</f>
        <v/>
      </c>
      <c r="E745" s="85" t="str">
        <f>IF(A745="","",GOTO E745)</f>
        <v/>
      </c>
      <c r="F745" s="85" t="str">
        <f>IF(A745="","",GOTO F745)</f>
        <v/>
      </c>
      <c r="G745" s="85" t="str">
        <f>IF(A745="","",GOTO G745)</f>
        <v/>
      </c>
      <c r="H745" s="170" t="str">
        <f>IF(A745="","",IF(G745="maintenance, garden","",IF(G745="maintenance, project","",IF(G745="compost","",GOTO I745))))</f>
        <v/>
      </c>
      <c r="I745" s="85" t="str">
        <f>IF(A745="","",IF(G745="compost","",GOTO I745))</f>
        <v/>
      </c>
      <c r="J745" s="87" t="str">
        <f>IF(G745="Harvest",GOTO J745,"")</f>
        <v/>
      </c>
      <c r="K745" s="87" t="str">
        <f>IF(G745="Harvest",GOTO K745,"")</f>
        <v/>
      </c>
      <c r="L745" s="88" t="str">
        <f>IF(G745="Fertilize",GOTO L745,"")</f>
        <v/>
      </c>
      <c r="M745" s="89" t="str">
        <f t="shared" si="190"/>
        <v/>
      </c>
      <c r="N745" s="85" t="str">
        <f>IF(G745="fertilize",GOTO N745,"")</f>
        <v/>
      </c>
      <c r="O745" s="89" t="str">
        <f t="shared" si="189"/>
        <v/>
      </c>
      <c r="P745" s="89" t="str">
        <f t="shared" si="191"/>
        <v/>
      </c>
      <c r="Q745" s="87" t="str">
        <f>IF(G745="compost",GOTO Q745,"")</f>
        <v/>
      </c>
      <c r="R745" s="88" t="str">
        <f>IF(G745="compost",GOTO R745,"")</f>
        <v/>
      </c>
      <c r="S745" s="85" t="str">
        <f>IF(G745="compost",GOTO S745,"")</f>
        <v/>
      </c>
      <c r="T745" s="85" t="str">
        <f>IF(G745="compost",GOTO T745,"")</f>
        <v/>
      </c>
      <c r="U745" s="85" t="str">
        <f>IF(G745="compost",GOTO U745,"")</f>
        <v/>
      </c>
      <c r="V745" s="85" t="str">
        <f>IF(G745="compost",GOTO V745,"")</f>
        <v/>
      </c>
      <c r="W745" s="85" t="str">
        <f>IF(G745="compost",GOTO W745,"")</f>
        <v/>
      </c>
      <c r="X745" s="170" t="str">
        <f>IF(G745="maintenance, garden",GOTO X745,IF(G745="Table",GOTO X745,IF(G745="maintenance, project",GOTO X745,"")))</f>
        <v/>
      </c>
      <c r="Y745" s="85" t="str">
        <f>IF(G745="Maintenance, garden",GOTO Y745,IF(G745="Table",GOTO Y745,IF(G745="maintenance, project",GOTO Y745,"")))</f>
        <v/>
      </c>
    </row>
    <row r="746" spans="1:25" s="85" customFormat="1" ht="19.5" customHeight="1" x14ac:dyDescent="0.25">
      <c r="A746" s="86"/>
      <c r="B746" s="85" t="str">
        <f>IF(A746="","",GOTO B746)</f>
        <v/>
      </c>
      <c r="C746" s="85" t="str">
        <f>IF(A746="","",GOTO C746)</f>
        <v/>
      </c>
      <c r="D746" s="85" t="str">
        <f>IF(A746="","",GOTO D746)</f>
        <v/>
      </c>
      <c r="E746" s="85" t="str">
        <f>IF(A746="","",GOTO E746)</f>
        <v/>
      </c>
      <c r="F746" s="85" t="str">
        <f>IF(A746="","",GOTO F746)</f>
        <v/>
      </c>
      <c r="G746" s="85" t="str">
        <f>IF(A746="","",GOTO G746)</f>
        <v/>
      </c>
      <c r="H746" s="170" t="str">
        <f>IF(A746="","",IF(G746="maintenance, garden","",IF(G746="maintenance, project","",IF(G746="compost","",GOTO I746))))</f>
        <v/>
      </c>
      <c r="I746" s="85" t="str">
        <f>IF(A746="","",IF(G746="compost","",GOTO I746))</f>
        <v/>
      </c>
      <c r="J746" s="87" t="str">
        <f>IF(G746="Harvest",GOTO J746,"")</f>
        <v/>
      </c>
      <c r="K746" s="87" t="str">
        <f>IF(G746="Harvest",GOTO K746,"")</f>
        <v/>
      </c>
      <c r="L746" s="88" t="str">
        <f>IF(G746="Fertilize",GOTO L746,"")</f>
        <v/>
      </c>
      <c r="M746" s="89" t="str">
        <f t="shared" si="190"/>
        <v/>
      </c>
      <c r="N746" s="85" t="str">
        <f>IF(G746="fertilize",GOTO N746,"")</f>
        <v/>
      </c>
      <c r="O746" s="89" t="str">
        <f t="shared" si="189"/>
        <v/>
      </c>
      <c r="P746" s="89" t="str">
        <f t="shared" si="191"/>
        <v/>
      </c>
      <c r="Q746" s="87" t="str">
        <f>IF(G746="compost",GOTO Q746,"")</f>
        <v/>
      </c>
      <c r="R746" s="88" t="str">
        <f>IF(G746="compost",GOTO R746,"")</f>
        <v/>
      </c>
      <c r="S746" s="85" t="str">
        <f>IF(G746="compost",GOTO S746,"")</f>
        <v/>
      </c>
      <c r="T746" s="85" t="str">
        <f>IF(G746="compost",GOTO T746,"")</f>
        <v/>
      </c>
      <c r="U746" s="85" t="str">
        <f>IF(G746="compost",GOTO U746,"")</f>
        <v/>
      </c>
      <c r="V746" s="85" t="str">
        <f>IF(G746="compost",GOTO V746,"")</f>
        <v/>
      </c>
      <c r="W746" s="85" t="str">
        <f>IF(G746="compost",GOTO W746,"")</f>
        <v/>
      </c>
      <c r="X746" s="170" t="str">
        <f>IF(G746="maintenance, garden",GOTO X746,IF(G746="Table",GOTO X746,IF(G746="maintenance, project",GOTO X746,"")))</f>
        <v/>
      </c>
      <c r="Y746" s="85" t="str">
        <f>IF(G746="Maintenance, garden",GOTO Y746,IF(G746="Table",GOTO Y746,IF(G746="maintenance, project",GOTO Y746,"")))</f>
        <v/>
      </c>
    </row>
    <row r="747" spans="1:25" s="85" customFormat="1" ht="19.5" customHeight="1" x14ac:dyDescent="0.25">
      <c r="A747" s="86"/>
      <c r="B747" s="85" t="str">
        <f>IF(A747="","",GOTO B747)</f>
        <v/>
      </c>
      <c r="C747" s="85" t="str">
        <f>IF(A747="","",GOTO C747)</f>
        <v/>
      </c>
      <c r="D747" s="85" t="str">
        <f>IF(A747="","",GOTO D747)</f>
        <v/>
      </c>
      <c r="E747" s="85" t="str">
        <f>IF(A747="","",GOTO E747)</f>
        <v/>
      </c>
      <c r="F747" s="85" t="str">
        <f>IF(A747="","",GOTO F747)</f>
        <v/>
      </c>
      <c r="G747" s="85" t="str">
        <f>IF(A747="","",GOTO G747)</f>
        <v/>
      </c>
      <c r="H747" s="170" t="str">
        <f>IF(A747="","",IF(G747="maintenance, garden","",IF(G747="maintenance, project","",IF(G747="compost","",GOTO I747))))</f>
        <v/>
      </c>
      <c r="I747" s="85" t="str">
        <f>IF(A747="","",IF(G747="compost","",GOTO I747))</f>
        <v/>
      </c>
      <c r="J747" s="87" t="str">
        <f>IF(G747="Harvest",GOTO J747,"")</f>
        <v/>
      </c>
      <c r="K747" s="87" t="str">
        <f>IF(G747="Harvest",GOTO K747,"")</f>
        <v/>
      </c>
      <c r="L747" s="88" t="str">
        <f>IF(G747="Fertilize",GOTO L747,"")</f>
        <v/>
      </c>
      <c r="M747" s="89" t="str">
        <f t="shared" si="190"/>
        <v/>
      </c>
      <c r="N747" s="85" t="str">
        <f>IF(G747="fertilize",GOTO N747,"")</f>
        <v/>
      </c>
      <c r="O747" s="89" t="str">
        <f t="shared" si="189"/>
        <v/>
      </c>
      <c r="P747" s="89" t="str">
        <f t="shared" si="191"/>
        <v/>
      </c>
      <c r="Q747" s="87" t="str">
        <f>IF(G747="compost",GOTO Q747,"")</f>
        <v/>
      </c>
      <c r="R747" s="88" t="str">
        <f>IF(G747="compost",GOTO R747,"")</f>
        <v/>
      </c>
      <c r="S747" s="85" t="str">
        <f>IF(G747="compost",GOTO S747,"")</f>
        <v/>
      </c>
      <c r="T747" s="85" t="str">
        <f>IF(G747="compost",GOTO T747,"")</f>
        <v/>
      </c>
      <c r="U747" s="85" t="str">
        <f>IF(G747="compost",GOTO U747,"")</f>
        <v/>
      </c>
      <c r="V747" s="85" t="str">
        <f>IF(G747="compost",GOTO V747,"")</f>
        <v/>
      </c>
      <c r="W747" s="85" t="str">
        <f>IF(G747="compost",GOTO W747,"")</f>
        <v/>
      </c>
      <c r="X747" s="170" t="str">
        <f>IF(G747="maintenance, garden",GOTO X747,IF(G747="Table",GOTO X747,IF(G747="maintenance, project",GOTO X747,"")))</f>
        <v/>
      </c>
      <c r="Y747" s="85" t="str">
        <f>IF(G747="Maintenance, garden",GOTO Y747,IF(G747="Table",GOTO Y747,IF(G747="maintenance, project",GOTO Y747,"")))</f>
        <v/>
      </c>
    </row>
    <row r="748" spans="1:25" s="85" customFormat="1" ht="19.5" customHeight="1" x14ac:dyDescent="0.25">
      <c r="A748" s="86"/>
      <c r="B748" s="85" t="str">
        <f>IF(A748="","",GOTO B748)</f>
        <v/>
      </c>
      <c r="C748" s="85" t="str">
        <f>IF(A748="","",GOTO C748)</f>
        <v/>
      </c>
      <c r="D748" s="85" t="str">
        <f>IF(A748="","",GOTO D748)</f>
        <v/>
      </c>
      <c r="E748" s="85" t="str">
        <f>IF(A748="","",GOTO E748)</f>
        <v/>
      </c>
      <c r="F748" s="85" t="str">
        <f>IF(A748="","",GOTO F748)</f>
        <v/>
      </c>
      <c r="G748" s="85" t="str">
        <f>IF(A748="","",GOTO G748)</f>
        <v/>
      </c>
      <c r="H748" s="170" t="str">
        <f>IF(A748="","",IF(G748="maintenance, garden","",IF(G748="maintenance, project","",IF(G748="compost","",GOTO I748))))</f>
        <v/>
      </c>
      <c r="I748" s="85" t="str">
        <f>IF(A748="","",IF(G748="compost","",GOTO I748))</f>
        <v/>
      </c>
      <c r="J748" s="87" t="str">
        <f>IF(G748="Harvest",GOTO J748,"")</f>
        <v/>
      </c>
      <c r="K748" s="87" t="str">
        <f>IF(G748="Harvest",GOTO K748,"")</f>
        <v/>
      </c>
      <c r="L748" s="88" t="str">
        <f>IF(G748="Fertilize",GOTO L748,"")</f>
        <v/>
      </c>
      <c r="M748" s="89" t="str">
        <f t="shared" si="190"/>
        <v/>
      </c>
      <c r="N748" s="85" t="str">
        <f>IF(G748="fertilize",GOTO N748,"")</f>
        <v/>
      </c>
      <c r="O748" s="89" t="str">
        <f t="shared" si="189"/>
        <v/>
      </c>
      <c r="P748" s="89" t="str">
        <f t="shared" si="191"/>
        <v/>
      </c>
      <c r="Q748" s="87" t="str">
        <f>IF(G748="compost",GOTO Q748,"")</f>
        <v/>
      </c>
      <c r="R748" s="88" t="str">
        <f>IF(G748="compost",GOTO R748,"")</f>
        <v/>
      </c>
      <c r="S748" s="85" t="str">
        <f>IF(G748="compost",GOTO S748,"")</f>
        <v/>
      </c>
      <c r="T748" s="85" t="str">
        <f>IF(G748="compost",GOTO T748,"")</f>
        <v/>
      </c>
      <c r="U748" s="85" t="str">
        <f>IF(G748="compost",GOTO U748,"")</f>
        <v/>
      </c>
      <c r="V748" s="85" t="str">
        <f>IF(G748="compost",GOTO V748,"")</f>
        <v/>
      </c>
      <c r="W748" s="85" t="str">
        <f>IF(G748="compost",GOTO W748,"")</f>
        <v/>
      </c>
      <c r="X748" s="170" t="str">
        <f>IF(G748="maintenance, garden",GOTO X748,IF(G748="Table",GOTO X748,IF(G748="maintenance, project",GOTO X748,"")))</f>
        <v/>
      </c>
      <c r="Y748" s="85" t="str">
        <f>IF(G748="Maintenance, garden",GOTO Y748,IF(G748="Table",GOTO Y748,IF(G748="maintenance, project",GOTO Y748,"")))</f>
        <v/>
      </c>
    </row>
    <row r="749" spans="1:25" s="85" customFormat="1" ht="19.5" customHeight="1" x14ac:dyDescent="0.25">
      <c r="A749" s="86"/>
      <c r="B749" s="85" t="str">
        <f>IF(A749="","",GOTO B749)</f>
        <v/>
      </c>
      <c r="C749" s="85" t="str">
        <f>IF(A749="","",GOTO C749)</f>
        <v/>
      </c>
      <c r="D749" s="85" t="str">
        <f>IF(A749="","",GOTO D749)</f>
        <v/>
      </c>
      <c r="E749" s="85" t="str">
        <f>IF(A749="","",GOTO E749)</f>
        <v/>
      </c>
      <c r="F749" s="85" t="str">
        <f>IF(A749="","",GOTO F749)</f>
        <v/>
      </c>
      <c r="G749" s="85" t="str">
        <f>IF(A749="","",GOTO G749)</f>
        <v/>
      </c>
      <c r="H749" s="170" t="str">
        <f>IF(A749="","",IF(G749="maintenance, garden","",IF(G749="maintenance, project","",IF(G749="compost","",GOTO I749))))</f>
        <v/>
      </c>
      <c r="I749" s="85" t="str">
        <f>IF(A749="","",IF(G749="compost","",GOTO I749))</f>
        <v/>
      </c>
      <c r="J749" s="87" t="str">
        <f>IF(G749="Harvest",GOTO J749,"")</f>
        <v/>
      </c>
      <c r="K749" s="87" t="str">
        <f>IF(G749="Harvest",GOTO K749,"")</f>
        <v/>
      </c>
      <c r="L749" s="88" t="str">
        <f>IF(G749="Fertilize",GOTO L749,"")</f>
        <v/>
      </c>
      <c r="M749" s="89" t="str">
        <f t="shared" si="190"/>
        <v/>
      </c>
      <c r="N749" s="85" t="str">
        <f>IF(G749="fertilize",GOTO N749,"")</f>
        <v/>
      </c>
      <c r="O749" s="89" t="str">
        <f t="shared" si="189"/>
        <v/>
      </c>
      <c r="P749" s="89" t="str">
        <f t="shared" si="191"/>
        <v/>
      </c>
      <c r="Q749" s="87" t="str">
        <f>IF(G749="compost",GOTO Q749,"")</f>
        <v/>
      </c>
      <c r="R749" s="88" t="str">
        <f>IF(G749="compost",GOTO R749,"")</f>
        <v/>
      </c>
      <c r="S749" s="85" t="str">
        <f>IF(G749="compost",GOTO S749,"")</f>
        <v/>
      </c>
      <c r="T749" s="85" t="str">
        <f>IF(G749="compost",GOTO T749,"")</f>
        <v/>
      </c>
      <c r="U749" s="85" t="str">
        <f>IF(G749="compost",GOTO U749,"")</f>
        <v/>
      </c>
      <c r="V749" s="85" t="str">
        <f>IF(G749="compost",GOTO V749,"")</f>
        <v/>
      </c>
      <c r="W749" s="85" t="str">
        <f>IF(G749="compost",GOTO W749,"")</f>
        <v/>
      </c>
      <c r="X749" s="170" t="str">
        <f>IF(G749="maintenance, garden",GOTO X749,IF(G749="Table",GOTO X749,IF(G749="maintenance, project",GOTO X749,"")))</f>
        <v/>
      </c>
      <c r="Y749" s="85" t="str">
        <f>IF(G749="Maintenance, garden",GOTO Y749,IF(G749="Table",GOTO Y749,IF(G749="maintenance, project",GOTO Y749,"")))</f>
        <v/>
      </c>
    </row>
    <row r="750" spans="1:25" s="85" customFormat="1" ht="19.5" customHeight="1" x14ac:dyDescent="0.25">
      <c r="A750" s="86"/>
      <c r="B750" s="85" t="str">
        <f>IF(A750="","",GOTO B750)</f>
        <v/>
      </c>
      <c r="C750" s="85" t="str">
        <f>IF(A750="","",GOTO C750)</f>
        <v/>
      </c>
      <c r="D750" s="85" t="str">
        <f>IF(A750="","",GOTO D750)</f>
        <v/>
      </c>
      <c r="E750" s="85" t="str">
        <f>IF(A750="","",GOTO E750)</f>
        <v/>
      </c>
      <c r="F750" s="85" t="str">
        <f>IF(A750="","",GOTO F750)</f>
        <v/>
      </c>
      <c r="G750" s="85" t="str">
        <f>IF(A750="","",GOTO G750)</f>
        <v/>
      </c>
      <c r="H750" s="170" t="str">
        <f>IF(A750="","",IF(G750="maintenance, garden","",IF(G750="maintenance, project","",IF(G750="compost","",GOTO I750))))</f>
        <v/>
      </c>
      <c r="I750" s="85" t="str">
        <f>IF(A750="","",IF(G750="compost","",GOTO I750))</f>
        <v/>
      </c>
      <c r="J750" s="87" t="str">
        <f>IF(G750="Harvest",GOTO J750,"")</f>
        <v/>
      </c>
      <c r="K750" s="87" t="str">
        <f>IF(G750="Harvest",GOTO K750,"")</f>
        <v/>
      </c>
      <c r="L750" s="88" t="str">
        <f>IF(G750="Fertilize",GOTO L750,"")</f>
        <v/>
      </c>
      <c r="M750" s="89" t="str">
        <f t="shared" si="190"/>
        <v/>
      </c>
      <c r="N750" s="85" t="str">
        <f>IF(G750="fertilize",GOTO N750,"")</f>
        <v/>
      </c>
      <c r="O750" s="89" t="str">
        <f t="shared" si="189"/>
        <v/>
      </c>
      <c r="P750" s="89" t="str">
        <f t="shared" si="191"/>
        <v/>
      </c>
      <c r="Q750" s="87" t="str">
        <f>IF(G750="compost",GOTO Q750,"")</f>
        <v/>
      </c>
      <c r="R750" s="88" t="str">
        <f>IF(G750="compost",GOTO R750,"")</f>
        <v/>
      </c>
      <c r="S750" s="85" t="str">
        <f>IF(G750="compost",GOTO S750,"")</f>
        <v/>
      </c>
      <c r="T750" s="85" t="str">
        <f>IF(G750="compost",GOTO T750,"")</f>
        <v/>
      </c>
      <c r="U750" s="85" t="str">
        <f>IF(G750="compost",GOTO U750,"")</f>
        <v/>
      </c>
      <c r="V750" s="85" t="str">
        <f>IF(G750="compost",GOTO V750,"")</f>
        <v/>
      </c>
      <c r="W750" s="85" t="str">
        <f>IF(G750="compost",GOTO W750,"")</f>
        <v/>
      </c>
      <c r="X750" s="170" t="str">
        <f>IF(G750="maintenance, garden",GOTO X750,IF(G750="Table",GOTO X750,IF(G750="maintenance, project",GOTO X750,"")))</f>
        <v/>
      </c>
      <c r="Y750" s="85" t="str">
        <f>IF(G750="Maintenance, garden",GOTO Y750,IF(G750="Table",GOTO Y750,IF(G750="maintenance, project",GOTO Y750,"")))</f>
        <v/>
      </c>
    </row>
    <row r="751" spans="1:25" s="85" customFormat="1" ht="19.5" customHeight="1" x14ac:dyDescent="0.25">
      <c r="A751" s="86"/>
      <c r="B751" s="85" t="str">
        <f>IF(A751="","",GOTO B751)</f>
        <v/>
      </c>
      <c r="C751" s="85" t="str">
        <f>IF(A751="","",GOTO C751)</f>
        <v/>
      </c>
      <c r="D751" s="85" t="str">
        <f>IF(A751="","",GOTO D751)</f>
        <v/>
      </c>
      <c r="E751" s="85" t="str">
        <f>IF(A751="","",GOTO E751)</f>
        <v/>
      </c>
      <c r="F751" s="85" t="str">
        <f>IF(A751="","",GOTO F751)</f>
        <v/>
      </c>
      <c r="G751" s="85" t="str">
        <f>IF(A751="","",GOTO G751)</f>
        <v/>
      </c>
      <c r="H751" s="170" t="str">
        <f>IF(A751="","",IF(G751="maintenance, garden","",IF(G751="maintenance, project","",IF(G751="compost","",GOTO I751))))</f>
        <v/>
      </c>
      <c r="I751" s="85" t="str">
        <f>IF(A751="","",IF(G751="compost","",GOTO I751))</f>
        <v/>
      </c>
      <c r="J751" s="87" t="str">
        <f>IF(G751="Harvest",GOTO J751,"")</f>
        <v/>
      </c>
      <c r="K751" s="87" t="str">
        <f>IF(G751="Harvest",GOTO K751,"")</f>
        <v/>
      </c>
      <c r="L751" s="88" t="str">
        <f>IF(G751="Fertilize",GOTO L751,"")</f>
        <v/>
      </c>
      <c r="M751" s="89" t="str">
        <f t="shared" si="190"/>
        <v/>
      </c>
      <c r="N751" s="85" t="str">
        <f>IF(G751="fertilize",GOTO N751,"")</f>
        <v/>
      </c>
      <c r="O751" s="89" t="str">
        <f t="shared" si="189"/>
        <v/>
      </c>
      <c r="P751" s="89" t="str">
        <f t="shared" si="191"/>
        <v/>
      </c>
      <c r="Q751" s="87" t="str">
        <f>IF(G751="compost",GOTO Q751,"")</f>
        <v/>
      </c>
      <c r="R751" s="88" t="str">
        <f>IF(G751="compost",GOTO R751,"")</f>
        <v/>
      </c>
      <c r="S751" s="85" t="str">
        <f>IF(G751="compost",GOTO S751,"")</f>
        <v/>
      </c>
      <c r="T751" s="85" t="str">
        <f>IF(G751="compost",GOTO T751,"")</f>
        <v/>
      </c>
      <c r="U751" s="85" t="str">
        <f>IF(G751="compost",GOTO U751,"")</f>
        <v/>
      </c>
      <c r="V751" s="85" t="str">
        <f>IF(G751="compost",GOTO V751,"")</f>
        <v/>
      </c>
      <c r="W751" s="85" t="str">
        <f>IF(G751="compost",GOTO W751,"")</f>
        <v/>
      </c>
      <c r="X751" s="170" t="str">
        <f>IF(G751="maintenance, garden",GOTO X751,IF(G751="Table",GOTO X751,IF(G751="maintenance, project",GOTO X751,"")))</f>
        <v/>
      </c>
      <c r="Y751" s="85" t="str">
        <f>IF(G751="Maintenance, garden",GOTO Y751,IF(G751="Table",GOTO Y751,IF(G751="maintenance, project",GOTO Y751,"")))</f>
        <v/>
      </c>
    </row>
    <row r="752" spans="1:25" s="85" customFormat="1" ht="19.5" customHeight="1" x14ac:dyDescent="0.25">
      <c r="A752" s="86"/>
      <c r="B752" s="85" t="str">
        <f>IF(A752="","",GOTO B752)</f>
        <v/>
      </c>
      <c r="C752" s="85" t="str">
        <f>IF(A752="","",GOTO C752)</f>
        <v/>
      </c>
      <c r="D752" s="85" t="str">
        <f>IF(A752="","",GOTO D752)</f>
        <v/>
      </c>
      <c r="E752" s="85" t="str">
        <f>IF(A752="","",GOTO E752)</f>
        <v/>
      </c>
      <c r="F752" s="85" t="str">
        <f>IF(A752="","",GOTO F752)</f>
        <v/>
      </c>
      <c r="G752" s="85" t="str">
        <f>IF(A752="","",GOTO G752)</f>
        <v/>
      </c>
      <c r="H752" s="170" t="str">
        <f>IF(A752="","",IF(G752="maintenance, garden","",IF(G752="maintenance, project","",IF(G752="compost","",GOTO I752))))</f>
        <v/>
      </c>
      <c r="I752" s="85" t="str">
        <f>IF(A752="","",IF(G752="compost","",GOTO I752))</f>
        <v/>
      </c>
      <c r="J752" s="87" t="str">
        <f>IF(G752="Harvest",GOTO J752,"")</f>
        <v/>
      </c>
      <c r="K752" s="87" t="str">
        <f>IF(G752="Harvest",GOTO K752,"")</f>
        <v/>
      </c>
      <c r="L752" s="88" t="str">
        <f>IF(G752="Fertilize",GOTO L752,"")</f>
        <v/>
      </c>
      <c r="M752" s="89" t="str">
        <f t="shared" si="190"/>
        <v/>
      </c>
      <c r="N752" s="85" t="str">
        <f>IF(G752="fertilize",GOTO N752,"")</f>
        <v/>
      </c>
      <c r="O752" s="89" t="str">
        <f t="shared" ref="O752:O815" si="192">IF(G752="Plant",H752,"")</f>
        <v/>
      </c>
      <c r="P752" s="89" t="str">
        <f t="shared" si="191"/>
        <v/>
      </c>
      <c r="Q752" s="87" t="str">
        <f>IF(G752="compost",GOTO Q752,"")</f>
        <v/>
      </c>
      <c r="R752" s="88" t="str">
        <f>IF(G752="compost",GOTO R752,"")</f>
        <v/>
      </c>
      <c r="S752" s="85" t="str">
        <f>IF(G752="compost",GOTO S752,"")</f>
        <v/>
      </c>
      <c r="T752" s="85" t="str">
        <f>IF(G752="compost",GOTO T752,"")</f>
        <v/>
      </c>
      <c r="U752" s="85" t="str">
        <f>IF(G752="compost",GOTO U752,"")</f>
        <v/>
      </c>
      <c r="V752" s="85" t="str">
        <f>IF(G752="compost",GOTO V752,"")</f>
        <v/>
      </c>
      <c r="W752" s="85" t="str">
        <f>IF(G752="compost",GOTO W752,"")</f>
        <v/>
      </c>
      <c r="X752" s="170" t="str">
        <f>IF(G752="maintenance, garden",GOTO X752,IF(G752="Table",GOTO X752,IF(G752="maintenance, project",GOTO X752,"")))</f>
        <v/>
      </c>
      <c r="Y752" s="85" t="str">
        <f>IF(G752="Maintenance, garden",GOTO Y752,IF(G752="Table",GOTO Y752,IF(G752="maintenance, project",GOTO Y752,"")))</f>
        <v/>
      </c>
    </row>
    <row r="753" spans="1:25" s="85" customFormat="1" ht="19.5" customHeight="1" x14ac:dyDescent="0.25">
      <c r="A753" s="86"/>
      <c r="B753" s="85" t="str">
        <f>IF(A753="","",GOTO B753)</f>
        <v/>
      </c>
      <c r="C753" s="85" t="str">
        <f>IF(A753="","",GOTO C753)</f>
        <v/>
      </c>
      <c r="D753" s="85" t="str">
        <f>IF(A753="","",GOTO D753)</f>
        <v/>
      </c>
      <c r="E753" s="85" t="str">
        <f>IF(A753="","",GOTO E753)</f>
        <v/>
      </c>
      <c r="F753" s="85" t="str">
        <f>IF(A753="","",GOTO F753)</f>
        <v/>
      </c>
      <c r="G753" s="85" t="str">
        <f>IF(A753="","",GOTO G753)</f>
        <v/>
      </c>
      <c r="H753" s="170" t="str">
        <f>IF(A753="","",IF(G753="maintenance, garden","",IF(G753="maintenance, project","",IF(G753="compost","",GOTO I753))))</f>
        <v/>
      </c>
      <c r="I753" s="85" t="str">
        <f>IF(A753="","",IF(G753="compost","",GOTO I753))</f>
        <v/>
      </c>
      <c r="J753" s="87" t="str">
        <f>IF(G753="Harvest",GOTO J753,"")</f>
        <v/>
      </c>
      <c r="K753" s="87" t="str">
        <f>IF(G753="Harvest",GOTO K753,"")</f>
        <v/>
      </c>
      <c r="L753" s="88" t="str">
        <f>IF(G753="Fertilize",GOTO L753,"")</f>
        <v/>
      </c>
      <c r="M753" s="89" t="str">
        <f t="shared" si="190"/>
        <v/>
      </c>
      <c r="N753" s="85" t="str">
        <f>IF(G753="fertilize",GOTO N753,"")</f>
        <v/>
      </c>
      <c r="O753" s="89" t="str">
        <f t="shared" si="192"/>
        <v/>
      </c>
      <c r="P753" s="89" t="str">
        <f t="shared" si="191"/>
        <v/>
      </c>
      <c r="Q753" s="87" t="str">
        <f>IF(G753="compost",GOTO Q753,"")</f>
        <v/>
      </c>
      <c r="R753" s="88" t="str">
        <f>IF(G753="compost",GOTO R753,"")</f>
        <v/>
      </c>
      <c r="S753" s="85" t="str">
        <f>IF(G753="compost",GOTO S753,"")</f>
        <v/>
      </c>
      <c r="T753" s="85" t="str">
        <f>IF(G753="compost",GOTO T753,"")</f>
        <v/>
      </c>
      <c r="U753" s="85" t="str">
        <f>IF(G753="compost",GOTO U753,"")</f>
        <v/>
      </c>
      <c r="V753" s="85" t="str">
        <f>IF(G753="compost",GOTO V753,"")</f>
        <v/>
      </c>
      <c r="W753" s="85" t="str">
        <f>IF(G753="compost",GOTO W753,"")</f>
        <v/>
      </c>
      <c r="X753" s="170" t="str">
        <f>IF(G753="maintenance, garden",GOTO X753,IF(G753="Table",GOTO X753,IF(G753="maintenance, project",GOTO X753,"")))</f>
        <v/>
      </c>
      <c r="Y753" s="85" t="str">
        <f>IF(G753="Maintenance, garden",GOTO Y753,IF(G753="Table",GOTO Y753,IF(G753="maintenance, project",GOTO Y753,"")))</f>
        <v/>
      </c>
    </row>
    <row r="754" spans="1:25" s="85" customFormat="1" ht="19.5" customHeight="1" x14ac:dyDescent="0.25">
      <c r="A754" s="86"/>
      <c r="B754" s="85" t="str">
        <f>IF(A754="","",GOTO B754)</f>
        <v/>
      </c>
      <c r="C754" s="85" t="str">
        <f>IF(A754="","",GOTO C754)</f>
        <v/>
      </c>
      <c r="D754" s="85" t="str">
        <f>IF(A754="","",GOTO D754)</f>
        <v/>
      </c>
      <c r="E754" s="85" t="str">
        <f>IF(A754="","",GOTO E754)</f>
        <v/>
      </c>
      <c r="F754" s="85" t="str">
        <f>IF(A754="","",GOTO F754)</f>
        <v/>
      </c>
      <c r="G754" s="85" t="str">
        <f>IF(A754="","",GOTO G754)</f>
        <v/>
      </c>
      <c r="H754" s="170" t="str">
        <f>IF(A754="","",IF(G754="maintenance, garden","",IF(G754="maintenance, project","",IF(G754="compost","",GOTO I754))))</f>
        <v/>
      </c>
      <c r="I754" s="85" t="str">
        <f>IF(A754="","",IF(G754="compost","",GOTO I754))</f>
        <v/>
      </c>
      <c r="J754" s="87" t="str">
        <f>IF(G754="Harvest",GOTO J754,"")</f>
        <v/>
      </c>
      <c r="K754" s="87" t="str">
        <f>IF(G754="Harvest",GOTO K754,"")</f>
        <v/>
      </c>
      <c r="L754" s="88" t="str">
        <f>IF(G754="Fertilize",GOTO L754,"")</f>
        <v/>
      </c>
      <c r="M754" s="89" t="str">
        <f t="shared" si="190"/>
        <v/>
      </c>
      <c r="N754" s="85" t="str">
        <f>IF(G754="fertilize",GOTO N754,"")</f>
        <v/>
      </c>
      <c r="O754" s="89" t="str">
        <f t="shared" si="192"/>
        <v/>
      </c>
      <c r="P754" s="89" t="str">
        <f t="shared" si="191"/>
        <v/>
      </c>
      <c r="Q754" s="87" t="str">
        <f>IF(G754="compost",GOTO Q754,"")</f>
        <v/>
      </c>
      <c r="R754" s="88" t="str">
        <f>IF(G754="compost",GOTO R754,"")</f>
        <v/>
      </c>
      <c r="S754" s="85" t="str">
        <f>IF(G754="compost",GOTO S754,"")</f>
        <v/>
      </c>
      <c r="T754" s="85" t="str">
        <f>IF(G754="compost",GOTO T754,"")</f>
        <v/>
      </c>
      <c r="U754" s="85" t="str">
        <f>IF(G754="compost",GOTO U754,"")</f>
        <v/>
      </c>
      <c r="V754" s="85" t="str">
        <f>IF(G754="compost",GOTO V754,"")</f>
        <v/>
      </c>
      <c r="W754" s="85" t="str">
        <f>IF(G754="compost",GOTO W754,"")</f>
        <v/>
      </c>
      <c r="X754" s="170" t="str">
        <f>IF(G754="maintenance, garden",GOTO X754,IF(G754="Table",GOTO X754,IF(G754="maintenance, project",GOTO X754,"")))</f>
        <v/>
      </c>
      <c r="Y754" s="85" t="str">
        <f>IF(G754="Maintenance, garden",GOTO Y754,IF(G754="Table",GOTO Y754,IF(G754="maintenance, project",GOTO Y754,"")))</f>
        <v/>
      </c>
    </row>
    <row r="755" spans="1:25" s="85" customFormat="1" ht="19.5" customHeight="1" x14ac:dyDescent="0.25">
      <c r="A755" s="86"/>
      <c r="B755" s="85" t="str">
        <f>IF(A755="","",GOTO B755)</f>
        <v/>
      </c>
      <c r="C755" s="85" t="str">
        <f>IF(A755="","",GOTO C755)</f>
        <v/>
      </c>
      <c r="D755" s="85" t="str">
        <f>IF(A755="","",GOTO D755)</f>
        <v/>
      </c>
      <c r="E755" s="85" t="str">
        <f>IF(A755="","",GOTO E755)</f>
        <v/>
      </c>
      <c r="F755" s="85" t="str">
        <f>IF(A755="","",GOTO F755)</f>
        <v/>
      </c>
      <c r="G755" s="85" t="str">
        <f>IF(A755="","",GOTO G755)</f>
        <v/>
      </c>
      <c r="H755" s="170" t="str">
        <f>IF(A755="","",IF(G755="maintenance, garden","",IF(G755="maintenance, project","",IF(G755="compost","",GOTO I755))))</f>
        <v/>
      </c>
      <c r="I755" s="85" t="str">
        <f>IF(A755="","",IF(G755="compost","",GOTO I755))</f>
        <v/>
      </c>
      <c r="J755" s="87" t="str">
        <f>IF(G755="Harvest",GOTO J755,"")</f>
        <v/>
      </c>
      <c r="K755" s="87" t="str">
        <f>IF(G755="Harvest",GOTO K755,"")</f>
        <v/>
      </c>
      <c r="L755" s="88" t="str">
        <f>IF(G755="Fertilize",GOTO L755,"")</f>
        <v/>
      </c>
      <c r="M755" s="89" t="str">
        <f t="shared" si="190"/>
        <v/>
      </c>
      <c r="N755" s="85" t="str">
        <f>IF(G755="fertilize",GOTO N755,"")</f>
        <v/>
      </c>
      <c r="O755" s="89" t="str">
        <f t="shared" si="192"/>
        <v/>
      </c>
      <c r="P755" s="89" t="str">
        <f t="shared" si="191"/>
        <v/>
      </c>
      <c r="Q755" s="87" t="str">
        <f>IF(G755="compost",GOTO Q755,"")</f>
        <v/>
      </c>
      <c r="R755" s="88" t="str">
        <f>IF(G755="compost",GOTO R755,"")</f>
        <v/>
      </c>
      <c r="S755" s="85" t="str">
        <f>IF(G755="compost",GOTO S755,"")</f>
        <v/>
      </c>
      <c r="T755" s="85" t="str">
        <f>IF(G755="compost",GOTO T755,"")</f>
        <v/>
      </c>
      <c r="U755" s="85" t="str">
        <f>IF(G755="compost",GOTO U755,"")</f>
        <v/>
      </c>
      <c r="V755" s="85" t="str">
        <f>IF(G755="compost",GOTO V755,"")</f>
        <v/>
      </c>
      <c r="W755" s="85" t="str">
        <f>IF(G755="compost",GOTO W755,"")</f>
        <v/>
      </c>
      <c r="X755" s="170" t="str">
        <f>IF(G755="maintenance, garden",GOTO X755,IF(G755="Table",GOTO X755,IF(G755="maintenance, project",GOTO X755,"")))</f>
        <v/>
      </c>
      <c r="Y755" s="85" t="str">
        <f>IF(G755="Maintenance, garden",GOTO Y755,IF(G755="Table",GOTO Y755,IF(G755="maintenance, project",GOTO Y755,"")))</f>
        <v/>
      </c>
    </row>
    <row r="756" spans="1:25" s="85" customFormat="1" ht="19.5" customHeight="1" x14ac:dyDescent="0.25">
      <c r="A756" s="86"/>
      <c r="B756" s="85" t="str">
        <f>IF(A756="","",GOTO B756)</f>
        <v/>
      </c>
      <c r="C756" s="85" t="str">
        <f>IF(A756="","",GOTO C756)</f>
        <v/>
      </c>
      <c r="D756" s="85" t="str">
        <f>IF(A756="","",GOTO D756)</f>
        <v/>
      </c>
      <c r="E756" s="85" t="str">
        <f>IF(A756="","",GOTO E756)</f>
        <v/>
      </c>
      <c r="F756" s="85" t="str">
        <f>IF(A756="","",GOTO F756)</f>
        <v/>
      </c>
      <c r="G756" s="85" t="str">
        <f>IF(A756="","",GOTO G756)</f>
        <v/>
      </c>
      <c r="H756" s="170" t="str">
        <f>IF(A756="","",IF(G756="maintenance, garden","",IF(G756="maintenance, project","",IF(G756="compost","",GOTO I756))))</f>
        <v/>
      </c>
      <c r="I756" s="85" t="str">
        <f>IF(A756="","",IF(G756="compost","",GOTO I756))</f>
        <v/>
      </c>
      <c r="J756" s="87" t="str">
        <f>IF(G756="Harvest",GOTO J756,"")</f>
        <v/>
      </c>
      <c r="K756" s="87" t="str">
        <f>IF(G756="Harvest",GOTO K756,"")</f>
        <v/>
      </c>
      <c r="L756" s="88" t="str">
        <f>IF(G756="Fertilize",GOTO L756,"")</f>
        <v/>
      </c>
      <c r="M756" s="89" t="str">
        <f t="shared" si="190"/>
        <v/>
      </c>
      <c r="N756" s="85" t="str">
        <f>IF(G756="fertilize",GOTO N756,"")</f>
        <v/>
      </c>
      <c r="O756" s="89" t="str">
        <f t="shared" si="192"/>
        <v/>
      </c>
      <c r="P756" s="89" t="str">
        <f t="shared" si="191"/>
        <v/>
      </c>
      <c r="Q756" s="87" t="str">
        <f>IF(G756="compost",GOTO Q756,"")</f>
        <v/>
      </c>
      <c r="R756" s="88" t="str">
        <f>IF(G756="compost",GOTO R756,"")</f>
        <v/>
      </c>
      <c r="S756" s="85" t="str">
        <f>IF(G756="compost",GOTO S756,"")</f>
        <v/>
      </c>
      <c r="T756" s="85" t="str">
        <f>IF(G756="compost",GOTO T756,"")</f>
        <v/>
      </c>
      <c r="U756" s="85" t="str">
        <f>IF(G756="compost",GOTO U756,"")</f>
        <v/>
      </c>
      <c r="V756" s="85" t="str">
        <f>IF(G756="compost",GOTO V756,"")</f>
        <v/>
      </c>
      <c r="W756" s="85" t="str">
        <f>IF(G756="compost",GOTO W756,"")</f>
        <v/>
      </c>
      <c r="X756" s="170" t="str">
        <f>IF(G756="maintenance, garden",GOTO X756,IF(G756="Table",GOTO X756,IF(G756="maintenance, project",GOTO X756,"")))</f>
        <v/>
      </c>
      <c r="Y756" s="85" t="str">
        <f>IF(G756="Maintenance, garden",GOTO Y756,IF(G756="Table",GOTO Y756,IF(G756="maintenance, project",GOTO Y756,"")))</f>
        <v/>
      </c>
    </row>
    <row r="757" spans="1:25" s="85" customFormat="1" ht="19.5" customHeight="1" x14ac:dyDescent="0.25">
      <c r="A757" s="86"/>
      <c r="B757" s="85" t="str">
        <f>IF(A757="","",GOTO B757)</f>
        <v/>
      </c>
      <c r="C757" s="85" t="str">
        <f>IF(A757="","",GOTO C757)</f>
        <v/>
      </c>
      <c r="D757" s="85" t="str">
        <f>IF(A757="","",GOTO D757)</f>
        <v/>
      </c>
      <c r="E757" s="85" t="str">
        <f>IF(A757="","",GOTO E757)</f>
        <v/>
      </c>
      <c r="F757" s="85" t="str">
        <f>IF(A757="","",GOTO F757)</f>
        <v/>
      </c>
      <c r="G757" s="85" t="str">
        <f>IF(A757="","",GOTO G757)</f>
        <v/>
      </c>
      <c r="H757" s="170" t="str">
        <f>IF(A757="","",IF(G757="maintenance, garden","",IF(G757="maintenance, project","",IF(G757="compost","",GOTO I757))))</f>
        <v/>
      </c>
      <c r="I757" s="85" t="str">
        <f>IF(A757="","",IF(G757="compost","",GOTO I757))</f>
        <v/>
      </c>
      <c r="J757" s="87" t="str">
        <f>IF(G757="Harvest",GOTO J757,"")</f>
        <v/>
      </c>
      <c r="K757" s="87" t="str">
        <f>IF(G757="Harvest",GOTO K757,"")</f>
        <v/>
      </c>
      <c r="L757" s="88" t="str">
        <f>IF(G757="Fertilize",GOTO L757,"")</f>
        <v/>
      </c>
      <c r="M757" s="89" t="str">
        <f t="shared" si="190"/>
        <v/>
      </c>
      <c r="N757" s="85" t="str">
        <f>IF(G757="fertilize",GOTO N757,"")</f>
        <v/>
      </c>
      <c r="O757" s="89" t="str">
        <f t="shared" si="192"/>
        <v/>
      </c>
      <c r="P757" s="89" t="str">
        <f t="shared" si="191"/>
        <v/>
      </c>
      <c r="Q757" s="87" t="str">
        <f>IF(G757="compost",GOTO Q757,"")</f>
        <v/>
      </c>
      <c r="R757" s="88" t="str">
        <f>IF(G757="compost",GOTO R757,"")</f>
        <v/>
      </c>
      <c r="S757" s="85" t="str">
        <f>IF(G757="compost",GOTO S757,"")</f>
        <v/>
      </c>
      <c r="T757" s="85" t="str">
        <f>IF(G757="compost",GOTO T757,"")</f>
        <v/>
      </c>
      <c r="U757" s="85" t="str">
        <f>IF(G757="compost",GOTO U757,"")</f>
        <v/>
      </c>
      <c r="V757" s="85" t="str">
        <f>IF(G757="compost",GOTO V757,"")</f>
        <v/>
      </c>
      <c r="W757" s="85" t="str">
        <f>IF(G757="compost",GOTO W757,"")</f>
        <v/>
      </c>
      <c r="X757" s="170" t="str">
        <f>IF(G757="maintenance, garden",GOTO X757,IF(G757="Table",GOTO X757,IF(G757="maintenance, project",GOTO X757,"")))</f>
        <v/>
      </c>
      <c r="Y757" s="85" t="str">
        <f>IF(G757="Maintenance, garden",GOTO Y757,IF(G757="Table",GOTO Y757,IF(G757="maintenance, project",GOTO Y757,"")))</f>
        <v/>
      </c>
    </row>
    <row r="758" spans="1:25" s="85" customFormat="1" ht="19.5" customHeight="1" x14ac:dyDescent="0.25">
      <c r="A758" s="86"/>
      <c r="B758" s="85" t="str">
        <f>IF(A758="","",GOTO B758)</f>
        <v/>
      </c>
      <c r="C758" s="85" t="str">
        <f>IF(A758="","",GOTO C758)</f>
        <v/>
      </c>
      <c r="D758" s="85" t="str">
        <f>IF(A758="","",GOTO D758)</f>
        <v/>
      </c>
      <c r="E758" s="85" t="str">
        <f>IF(A758="","",GOTO E758)</f>
        <v/>
      </c>
      <c r="F758" s="85" t="str">
        <f>IF(A758="","",GOTO F758)</f>
        <v/>
      </c>
      <c r="G758" s="85" t="str">
        <f>IF(A758="","",GOTO G758)</f>
        <v/>
      </c>
      <c r="H758" s="170" t="str">
        <f>IF(A758="","",IF(G758="maintenance, garden","",IF(G758="maintenance, project","",IF(G758="compost","",GOTO I758))))</f>
        <v/>
      </c>
      <c r="I758" s="85" t="str">
        <f>IF(A758="","",IF(G758="compost","",GOTO I758))</f>
        <v/>
      </c>
      <c r="J758" s="87" t="str">
        <f>IF(G758="Harvest",GOTO J758,"")</f>
        <v/>
      </c>
      <c r="K758" s="87" t="str">
        <f>IF(G758="Harvest",GOTO K758,"")</f>
        <v/>
      </c>
      <c r="L758" s="88" t="str">
        <f>IF(G758="Fertilize",GOTO L758,"")</f>
        <v/>
      </c>
      <c r="M758" s="89" t="str">
        <f t="shared" si="190"/>
        <v/>
      </c>
      <c r="N758" s="85" t="str">
        <f>IF(G758="fertilize",GOTO N758,"")</f>
        <v/>
      </c>
      <c r="O758" s="89" t="str">
        <f t="shared" si="192"/>
        <v/>
      </c>
      <c r="P758" s="89" t="str">
        <f t="shared" si="191"/>
        <v/>
      </c>
      <c r="Q758" s="87" t="str">
        <f>IF(G758="compost",GOTO Q758,"")</f>
        <v/>
      </c>
      <c r="R758" s="88" t="str">
        <f>IF(G758="compost",GOTO R758,"")</f>
        <v/>
      </c>
      <c r="S758" s="85" t="str">
        <f>IF(G758="compost",GOTO S758,"")</f>
        <v/>
      </c>
      <c r="T758" s="85" t="str">
        <f>IF(G758="compost",GOTO T758,"")</f>
        <v/>
      </c>
      <c r="U758" s="85" t="str">
        <f>IF(G758="compost",GOTO U758,"")</f>
        <v/>
      </c>
      <c r="V758" s="85" t="str">
        <f>IF(G758="compost",GOTO V758,"")</f>
        <v/>
      </c>
      <c r="W758" s="85" t="str">
        <f>IF(G758="compost",GOTO W758,"")</f>
        <v/>
      </c>
      <c r="X758" s="170" t="str">
        <f>IF(G758="maintenance, garden",GOTO X758,IF(G758="Table",GOTO X758,IF(G758="maintenance, project",GOTO X758,"")))</f>
        <v/>
      </c>
      <c r="Y758" s="85" t="str">
        <f>IF(G758="Maintenance, garden",GOTO Y758,IF(G758="Table",GOTO Y758,IF(G758="maintenance, project",GOTO Y758,"")))</f>
        <v/>
      </c>
    </row>
    <row r="759" spans="1:25" s="85" customFormat="1" ht="19.5" customHeight="1" x14ac:dyDescent="0.25">
      <c r="A759" s="86"/>
      <c r="B759" s="85" t="str">
        <f>IF(A759="","",GOTO B759)</f>
        <v/>
      </c>
      <c r="C759" s="85" t="str">
        <f>IF(A759="","",GOTO C759)</f>
        <v/>
      </c>
      <c r="D759" s="85" t="str">
        <f>IF(A759="","",GOTO D759)</f>
        <v/>
      </c>
      <c r="E759" s="85" t="str">
        <f>IF(A759="","",GOTO E759)</f>
        <v/>
      </c>
      <c r="F759" s="85" t="str">
        <f>IF(A759="","",GOTO F759)</f>
        <v/>
      </c>
      <c r="G759" s="85" t="str">
        <f>IF(A759="","",GOTO G759)</f>
        <v/>
      </c>
      <c r="H759" s="170" t="str">
        <f>IF(A759="","",IF(G759="maintenance, garden","",IF(G759="maintenance, project","",IF(G759="compost","",GOTO I759))))</f>
        <v/>
      </c>
      <c r="I759" s="85" t="str">
        <f>IF(A759="","",IF(G759="compost","",GOTO I759))</f>
        <v/>
      </c>
      <c r="J759" s="87" t="str">
        <f>IF(G759="Harvest",GOTO J759,"")</f>
        <v/>
      </c>
      <c r="K759" s="87" t="str">
        <f>IF(G759="Harvest",GOTO K759,"")</f>
        <v/>
      </c>
      <c r="L759" s="88" t="str">
        <f>IF(G759="Fertilize",GOTO L759,"")</f>
        <v/>
      </c>
      <c r="M759" s="89" t="str">
        <f t="shared" si="190"/>
        <v/>
      </c>
      <c r="N759" s="85" t="str">
        <f>IF(G759="fertilize",GOTO N759,"")</f>
        <v/>
      </c>
      <c r="O759" s="89" t="str">
        <f t="shared" si="192"/>
        <v/>
      </c>
      <c r="P759" s="89" t="str">
        <f t="shared" si="191"/>
        <v/>
      </c>
      <c r="Q759" s="87" t="str">
        <f>IF(G759="compost",GOTO Q759,"")</f>
        <v/>
      </c>
      <c r="R759" s="88" t="str">
        <f>IF(G759="compost",GOTO R759,"")</f>
        <v/>
      </c>
      <c r="S759" s="85" t="str">
        <f>IF(G759="compost",GOTO S759,"")</f>
        <v/>
      </c>
      <c r="T759" s="85" t="str">
        <f>IF(G759="compost",GOTO T759,"")</f>
        <v/>
      </c>
      <c r="U759" s="85" t="str">
        <f>IF(G759="compost",GOTO U759,"")</f>
        <v/>
      </c>
      <c r="V759" s="85" t="str">
        <f>IF(G759="compost",GOTO V759,"")</f>
        <v/>
      </c>
      <c r="W759" s="85" t="str">
        <f>IF(G759="compost",GOTO W759,"")</f>
        <v/>
      </c>
      <c r="X759" s="170" t="str">
        <f>IF(G759="maintenance, garden",GOTO X759,IF(G759="Table",GOTO X759,IF(G759="maintenance, project",GOTO X759,"")))</f>
        <v/>
      </c>
      <c r="Y759" s="85" t="str">
        <f>IF(G759="Maintenance, garden",GOTO Y759,IF(G759="Table",GOTO Y759,IF(G759="maintenance, project",GOTO Y759,"")))</f>
        <v/>
      </c>
    </row>
    <row r="760" spans="1:25" s="85" customFormat="1" ht="19.5" customHeight="1" x14ac:dyDescent="0.25">
      <c r="A760" s="86"/>
      <c r="B760" s="85" t="str">
        <f>IF(A760="","",GOTO B760)</f>
        <v/>
      </c>
      <c r="C760" s="85" t="str">
        <f>IF(A760="","",GOTO C760)</f>
        <v/>
      </c>
      <c r="D760" s="85" t="str">
        <f>IF(A760="","",GOTO D760)</f>
        <v/>
      </c>
      <c r="E760" s="85" t="str">
        <f>IF(A760="","",GOTO E760)</f>
        <v/>
      </c>
      <c r="F760" s="85" t="str">
        <f>IF(A760="","",GOTO F760)</f>
        <v/>
      </c>
      <c r="G760" s="85" t="str">
        <f>IF(A760="","",GOTO G760)</f>
        <v/>
      </c>
      <c r="H760" s="170" t="str">
        <f>IF(A760="","",IF(G760="maintenance, garden","",IF(G760="maintenance, project","",IF(G760="compost","",GOTO I760))))</f>
        <v/>
      </c>
      <c r="I760" s="85" t="str">
        <f>IF(A760="","",IF(G760="compost","",GOTO I760))</f>
        <v/>
      </c>
      <c r="J760" s="87" t="str">
        <f>IF(G760="Harvest",GOTO J760,"")</f>
        <v/>
      </c>
      <c r="K760" s="87" t="str">
        <f>IF(G760="Harvest",GOTO K760,"")</f>
        <v/>
      </c>
      <c r="L760" s="88" t="str">
        <f>IF(G760="Fertilize",GOTO L760,"")</f>
        <v/>
      </c>
      <c r="M760" s="89" t="str">
        <f t="shared" si="190"/>
        <v/>
      </c>
      <c r="N760" s="85" t="str">
        <f>IF(G760="fertilize",GOTO N760,"")</f>
        <v/>
      </c>
      <c r="O760" s="89" t="str">
        <f t="shared" si="192"/>
        <v/>
      </c>
      <c r="P760" s="89" t="str">
        <f t="shared" si="191"/>
        <v/>
      </c>
      <c r="Q760" s="87" t="str">
        <f>IF(G760="compost",GOTO Q760,"")</f>
        <v/>
      </c>
      <c r="R760" s="88" t="str">
        <f>IF(G760="compost",GOTO R760,"")</f>
        <v/>
      </c>
      <c r="S760" s="85" t="str">
        <f>IF(G760="compost",GOTO S760,"")</f>
        <v/>
      </c>
      <c r="T760" s="85" t="str">
        <f>IF(G760="compost",GOTO T760,"")</f>
        <v/>
      </c>
      <c r="U760" s="85" t="str">
        <f>IF(G760="compost",GOTO U760,"")</f>
        <v/>
      </c>
      <c r="V760" s="85" t="str">
        <f>IF(G760="compost",GOTO V760,"")</f>
        <v/>
      </c>
      <c r="W760" s="85" t="str">
        <f>IF(G760="compost",GOTO W760,"")</f>
        <v/>
      </c>
      <c r="X760" s="170" t="str">
        <f>IF(G760="maintenance, garden",GOTO X760,IF(G760="Table",GOTO X760,IF(G760="maintenance, project",GOTO X760,"")))</f>
        <v/>
      </c>
      <c r="Y760" s="85" t="str">
        <f>IF(G760="Maintenance, garden",GOTO Y760,IF(G760="Table",GOTO Y760,IF(G760="maintenance, project",GOTO Y760,"")))</f>
        <v/>
      </c>
    </row>
    <row r="761" spans="1:25" s="85" customFormat="1" ht="19.5" customHeight="1" x14ac:dyDescent="0.25">
      <c r="A761" s="86"/>
      <c r="B761" s="85" t="str">
        <f>IF(A761="","",GOTO B761)</f>
        <v/>
      </c>
      <c r="C761" s="85" t="str">
        <f>IF(A761="","",GOTO C761)</f>
        <v/>
      </c>
      <c r="D761" s="85" t="str">
        <f>IF(A761="","",GOTO D761)</f>
        <v/>
      </c>
      <c r="E761" s="85" t="str">
        <f>IF(A761="","",GOTO E761)</f>
        <v/>
      </c>
      <c r="F761" s="85" t="str">
        <f>IF(A761="","",GOTO F761)</f>
        <v/>
      </c>
      <c r="G761" s="85" t="str">
        <f>IF(A761="","",GOTO G761)</f>
        <v/>
      </c>
      <c r="H761" s="170" t="str">
        <f>IF(A761="","",IF(G761="maintenance, garden","",IF(G761="maintenance, project","",IF(G761="compost","",GOTO I761))))</f>
        <v/>
      </c>
      <c r="I761" s="85" t="str">
        <f>IF(A761="","",IF(G761="compost","",GOTO I761))</f>
        <v/>
      </c>
      <c r="J761" s="87" t="str">
        <f>IF(G761="Harvest",GOTO J761,"")</f>
        <v/>
      </c>
      <c r="K761" s="87" t="str">
        <f>IF(G761="Harvest",GOTO K761,"")</f>
        <v/>
      </c>
      <c r="L761" s="88" t="str">
        <f>IF(G761="Fertilize",GOTO L761,"")</f>
        <v/>
      </c>
      <c r="M761" s="89" t="str">
        <f t="shared" si="190"/>
        <v/>
      </c>
      <c r="N761" s="85" t="str">
        <f>IF(G761="fertilize",GOTO N761,"")</f>
        <v/>
      </c>
      <c r="O761" s="89" t="str">
        <f t="shared" si="192"/>
        <v/>
      </c>
      <c r="P761" s="89" t="str">
        <f t="shared" si="191"/>
        <v/>
      </c>
      <c r="Q761" s="87" t="str">
        <f>IF(G761="compost",GOTO Q761,"")</f>
        <v/>
      </c>
      <c r="R761" s="88" t="str">
        <f>IF(G761="compost",GOTO R761,"")</f>
        <v/>
      </c>
      <c r="S761" s="85" t="str">
        <f>IF(G761="compost",GOTO S761,"")</f>
        <v/>
      </c>
      <c r="T761" s="85" t="str">
        <f>IF(G761="compost",GOTO T761,"")</f>
        <v/>
      </c>
      <c r="U761" s="85" t="str">
        <f>IF(G761="compost",GOTO U761,"")</f>
        <v/>
      </c>
      <c r="V761" s="85" t="str">
        <f>IF(G761="compost",GOTO V761,"")</f>
        <v/>
      </c>
      <c r="W761" s="85" t="str">
        <f>IF(G761="compost",GOTO W761,"")</f>
        <v/>
      </c>
      <c r="X761" s="170" t="str">
        <f>IF(G761="maintenance, garden",GOTO X761,IF(G761="Table",GOTO X761,IF(G761="maintenance, project",GOTO X761,"")))</f>
        <v/>
      </c>
      <c r="Y761" s="85" t="str">
        <f>IF(G761="Maintenance, garden",GOTO Y761,IF(G761="Table",GOTO Y761,IF(G761="maintenance, project",GOTO Y761,"")))</f>
        <v/>
      </c>
    </row>
    <row r="762" spans="1:25" s="85" customFormat="1" ht="19.5" customHeight="1" x14ac:dyDescent="0.25">
      <c r="A762" s="86"/>
      <c r="B762" s="85" t="str">
        <f>IF(A762="","",GOTO B762)</f>
        <v/>
      </c>
      <c r="C762" s="85" t="str">
        <f>IF(A762="","",GOTO C762)</f>
        <v/>
      </c>
      <c r="D762" s="85" t="str">
        <f>IF(A762="","",GOTO D762)</f>
        <v/>
      </c>
      <c r="E762" s="85" t="str">
        <f>IF(A762="","",GOTO E762)</f>
        <v/>
      </c>
      <c r="F762" s="85" t="str">
        <f>IF(A762="","",GOTO F762)</f>
        <v/>
      </c>
      <c r="G762" s="85" t="str">
        <f>IF(A762="","",GOTO G762)</f>
        <v/>
      </c>
      <c r="H762" s="170" t="str">
        <f>IF(A762="","",IF(G762="maintenance, garden","",IF(G762="maintenance, project","",IF(G762="compost","",GOTO I762))))</f>
        <v/>
      </c>
      <c r="I762" s="85" t="str">
        <f>IF(A762="","",IF(G762="compost","",GOTO I762))</f>
        <v/>
      </c>
      <c r="J762" s="87" t="str">
        <f>IF(G762="Harvest",GOTO J762,"")</f>
        <v/>
      </c>
      <c r="K762" s="87" t="str">
        <f>IF(G762="Harvest",GOTO K762,"")</f>
        <v/>
      </c>
      <c r="L762" s="88" t="str">
        <f>IF(G762="Fertilize",GOTO L762,"")</f>
        <v/>
      </c>
      <c r="M762" s="89" t="str">
        <f t="shared" si="190"/>
        <v/>
      </c>
      <c r="N762" s="85" t="str">
        <f>IF(G762="fertilize",GOTO N762,"")</f>
        <v/>
      </c>
      <c r="O762" s="89" t="str">
        <f t="shared" si="192"/>
        <v/>
      </c>
      <c r="P762" s="89" t="str">
        <f t="shared" si="191"/>
        <v/>
      </c>
      <c r="Q762" s="87" t="str">
        <f>IF(G762="compost",GOTO Q762,"")</f>
        <v/>
      </c>
      <c r="R762" s="88" t="str">
        <f>IF(G762="compost",GOTO R762,"")</f>
        <v/>
      </c>
      <c r="S762" s="85" t="str">
        <f>IF(G762="compost",GOTO S762,"")</f>
        <v/>
      </c>
      <c r="T762" s="85" t="str">
        <f>IF(G762="compost",GOTO T762,"")</f>
        <v/>
      </c>
      <c r="U762" s="85" t="str">
        <f>IF(G762="compost",GOTO U762,"")</f>
        <v/>
      </c>
      <c r="V762" s="85" t="str">
        <f>IF(G762="compost",GOTO V762,"")</f>
        <v/>
      </c>
      <c r="W762" s="85" t="str">
        <f>IF(G762="compost",GOTO W762,"")</f>
        <v/>
      </c>
      <c r="X762" s="170" t="str">
        <f>IF(G762="maintenance, garden",GOTO X762,IF(G762="Table",GOTO X762,IF(G762="maintenance, project",GOTO X762,"")))</f>
        <v/>
      </c>
      <c r="Y762" s="85" t="str">
        <f>IF(G762="Maintenance, garden",GOTO Y762,IF(G762="Table",GOTO Y762,IF(G762="maintenance, project",GOTO Y762,"")))</f>
        <v/>
      </c>
    </row>
    <row r="763" spans="1:25" s="85" customFormat="1" ht="19.5" customHeight="1" x14ac:dyDescent="0.25">
      <c r="A763" s="86"/>
      <c r="B763" s="85" t="str">
        <f>IF(A763="","",GOTO B763)</f>
        <v/>
      </c>
      <c r="C763" s="85" t="str">
        <f>IF(A763="","",GOTO C763)</f>
        <v/>
      </c>
      <c r="D763" s="85" t="str">
        <f>IF(A763="","",GOTO D763)</f>
        <v/>
      </c>
      <c r="E763" s="85" t="str">
        <f>IF(A763="","",GOTO E763)</f>
        <v/>
      </c>
      <c r="F763" s="85" t="str">
        <f>IF(A763="","",GOTO F763)</f>
        <v/>
      </c>
      <c r="G763" s="85" t="str">
        <f>IF(A763="","",GOTO G763)</f>
        <v/>
      </c>
      <c r="H763" s="170" t="str">
        <f>IF(A763="","",IF(G763="maintenance, garden","",IF(G763="maintenance, project","",IF(G763="compost","",GOTO I763))))</f>
        <v/>
      </c>
      <c r="I763" s="85" t="str">
        <f>IF(A763="","",IF(G763="compost","",GOTO I763))</f>
        <v/>
      </c>
      <c r="J763" s="87" t="str">
        <f>IF(G763="Harvest",GOTO J763,"")</f>
        <v/>
      </c>
      <c r="K763" s="87" t="str">
        <f>IF(G763="Harvest",GOTO K763,"")</f>
        <v/>
      </c>
      <c r="L763" s="88" t="str">
        <f>IF(G763="Fertilize",GOTO L763,"")</f>
        <v/>
      </c>
      <c r="M763" s="89" t="str">
        <f t="shared" si="190"/>
        <v/>
      </c>
      <c r="N763" s="85" t="str">
        <f>IF(G763="fertilize",GOTO N763,"")</f>
        <v/>
      </c>
      <c r="O763" s="89" t="str">
        <f t="shared" si="192"/>
        <v/>
      </c>
      <c r="P763" s="89" t="str">
        <f t="shared" si="191"/>
        <v/>
      </c>
      <c r="Q763" s="87" t="str">
        <f>IF(G763="compost",GOTO Q763,"")</f>
        <v/>
      </c>
      <c r="R763" s="88" t="str">
        <f>IF(G763="compost",GOTO R763,"")</f>
        <v/>
      </c>
      <c r="S763" s="85" t="str">
        <f>IF(G763="compost",GOTO S763,"")</f>
        <v/>
      </c>
      <c r="T763" s="85" t="str">
        <f>IF(G763="compost",GOTO T763,"")</f>
        <v/>
      </c>
      <c r="U763" s="85" t="str">
        <f>IF(G763="compost",GOTO U763,"")</f>
        <v/>
      </c>
      <c r="V763" s="85" t="str">
        <f>IF(G763="compost",GOTO V763,"")</f>
        <v/>
      </c>
      <c r="W763" s="85" t="str">
        <f>IF(G763="compost",GOTO W763,"")</f>
        <v/>
      </c>
      <c r="X763" s="170" t="str">
        <f>IF(G763="maintenance, garden",GOTO X763,IF(G763="Table",GOTO X763,IF(G763="maintenance, project",GOTO X763,"")))</f>
        <v/>
      </c>
      <c r="Y763" s="85" t="str">
        <f>IF(G763="Maintenance, garden",GOTO Y763,IF(G763="Table",GOTO Y763,IF(G763="maintenance, project",GOTO Y763,"")))</f>
        <v/>
      </c>
    </row>
    <row r="764" spans="1:25" s="85" customFormat="1" ht="19.5" customHeight="1" x14ac:dyDescent="0.25">
      <c r="A764" s="86"/>
      <c r="B764" s="85" t="str">
        <f>IF(A764="","",GOTO B764)</f>
        <v/>
      </c>
      <c r="C764" s="85" t="str">
        <f>IF(A764="","",GOTO C764)</f>
        <v/>
      </c>
      <c r="D764" s="85" t="str">
        <f>IF(A764="","",GOTO D764)</f>
        <v/>
      </c>
      <c r="E764" s="85" t="str">
        <f>IF(A764="","",GOTO E764)</f>
        <v/>
      </c>
      <c r="F764" s="85" t="str">
        <f>IF(A764="","",GOTO F764)</f>
        <v/>
      </c>
      <c r="G764" s="85" t="str">
        <f>IF(A764="","",GOTO G764)</f>
        <v/>
      </c>
      <c r="H764" s="170" t="str">
        <f>IF(A764="","",IF(G764="maintenance, garden","",IF(G764="maintenance, project","",IF(G764="compost","",GOTO I764))))</f>
        <v/>
      </c>
      <c r="I764" s="85" t="str">
        <f>IF(A764="","",IF(G764="compost","",GOTO I764))</f>
        <v/>
      </c>
      <c r="J764" s="87" t="str">
        <f>IF(G764="Harvest",GOTO J764,"")</f>
        <v/>
      </c>
      <c r="K764" s="87" t="str">
        <f>IF(G764="Harvest",GOTO K764,"")</f>
        <v/>
      </c>
      <c r="L764" s="88" t="str">
        <f>IF(G764="Fertilize",GOTO L764,"")</f>
        <v/>
      </c>
      <c r="M764" s="89" t="str">
        <f t="shared" si="190"/>
        <v/>
      </c>
      <c r="N764" s="85" t="str">
        <f>IF(G764="fertilize",GOTO N764,"")</f>
        <v/>
      </c>
      <c r="O764" s="89" t="str">
        <f t="shared" si="192"/>
        <v/>
      </c>
      <c r="P764" s="89" t="str">
        <f t="shared" si="191"/>
        <v/>
      </c>
      <c r="Q764" s="87" t="str">
        <f>IF(G764="compost",GOTO Q764,"")</f>
        <v/>
      </c>
      <c r="R764" s="88" t="str">
        <f>IF(G764="compost",GOTO R764,"")</f>
        <v/>
      </c>
      <c r="S764" s="85" t="str">
        <f>IF(G764="compost",GOTO S764,"")</f>
        <v/>
      </c>
      <c r="T764" s="85" t="str">
        <f>IF(G764="compost",GOTO T764,"")</f>
        <v/>
      </c>
      <c r="U764" s="85" t="str">
        <f>IF(G764="compost",GOTO U764,"")</f>
        <v/>
      </c>
      <c r="V764" s="85" t="str">
        <f>IF(G764="compost",GOTO V764,"")</f>
        <v/>
      </c>
      <c r="W764" s="85" t="str">
        <f>IF(G764="compost",GOTO W764,"")</f>
        <v/>
      </c>
      <c r="X764" s="170" t="str">
        <f>IF(G764="maintenance, garden",GOTO X764,IF(G764="Table",GOTO X764,IF(G764="maintenance, project",GOTO X764,"")))</f>
        <v/>
      </c>
      <c r="Y764" s="85" t="str">
        <f>IF(G764="Maintenance, garden",GOTO Y764,IF(G764="Table",GOTO Y764,IF(G764="maintenance, project",GOTO Y764,"")))</f>
        <v/>
      </c>
    </row>
    <row r="765" spans="1:25" s="85" customFormat="1" ht="19.5" customHeight="1" x14ac:dyDescent="0.25">
      <c r="A765" s="86"/>
      <c r="B765" s="85" t="str">
        <f>IF(A765="","",GOTO B765)</f>
        <v/>
      </c>
      <c r="C765" s="85" t="str">
        <f>IF(A765="","",GOTO C765)</f>
        <v/>
      </c>
      <c r="D765" s="85" t="str">
        <f>IF(A765="","",GOTO D765)</f>
        <v/>
      </c>
      <c r="E765" s="85" t="str">
        <f>IF(A765="","",GOTO E765)</f>
        <v/>
      </c>
      <c r="F765" s="85" t="str">
        <f>IF(A765="","",GOTO F765)</f>
        <v/>
      </c>
      <c r="G765" s="85" t="str">
        <f>IF(A765="","",GOTO G765)</f>
        <v/>
      </c>
      <c r="H765" s="170" t="str">
        <f>IF(A765="","",IF(G765="maintenance, garden","",IF(G765="maintenance, project","",IF(G765="compost","",GOTO I765))))</f>
        <v/>
      </c>
      <c r="I765" s="85" t="str">
        <f>IF(A765="","",IF(G765="compost","",GOTO I765))</f>
        <v/>
      </c>
      <c r="J765" s="87" t="str">
        <f>IF(G765="Harvest",GOTO J765,"")</f>
        <v/>
      </c>
      <c r="K765" s="87" t="str">
        <f>IF(G765="Harvest",GOTO K765,"")</f>
        <v/>
      </c>
      <c r="L765" s="88" t="str">
        <f>IF(G765="Fertilize",GOTO L765,"")</f>
        <v/>
      </c>
      <c r="M765" s="89" t="str">
        <f t="shared" si="190"/>
        <v/>
      </c>
      <c r="N765" s="85" t="str">
        <f>IF(G765="fertilize",GOTO N765,"")</f>
        <v/>
      </c>
      <c r="O765" s="89" t="str">
        <f t="shared" si="192"/>
        <v/>
      </c>
      <c r="P765" s="89" t="str">
        <f t="shared" si="191"/>
        <v/>
      </c>
      <c r="Q765" s="87" t="str">
        <f>IF(G765="compost",GOTO Q765,"")</f>
        <v/>
      </c>
      <c r="R765" s="88" t="str">
        <f>IF(G765="compost",GOTO R765,"")</f>
        <v/>
      </c>
      <c r="S765" s="85" t="str">
        <f>IF(G765="compost",GOTO S765,"")</f>
        <v/>
      </c>
      <c r="T765" s="85" t="str">
        <f>IF(G765="compost",GOTO T765,"")</f>
        <v/>
      </c>
      <c r="U765" s="85" t="str">
        <f>IF(G765="compost",GOTO U765,"")</f>
        <v/>
      </c>
      <c r="V765" s="85" t="str">
        <f>IF(G765="compost",GOTO V765,"")</f>
        <v/>
      </c>
      <c r="W765" s="85" t="str">
        <f>IF(G765="compost",GOTO W765,"")</f>
        <v/>
      </c>
      <c r="X765" s="170" t="str">
        <f>IF(G765="maintenance, garden",GOTO X765,IF(G765="Table",GOTO X765,IF(G765="maintenance, project",GOTO X765,"")))</f>
        <v/>
      </c>
      <c r="Y765" s="85" t="str">
        <f>IF(G765="Maintenance, garden",GOTO Y765,IF(G765="Table",GOTO Y765,IF(G765="maintenance, project",GOTO Y765,"")))</f>
        <v/>
      </c>
    </row>
    <row r="766" spans="1:25" s="85" customFormat="1" ht="19.5" customHeight="1" x14ac:dyDescent="0.25">
      <c r="A766" s="86"/>
      <c r="B766" s="85" t="str">
        <f>IF(A766="","",GOTO B766)</f>
        <v/>
      </c>
      <c r="C766" s="85" t="str">
        <f>IF(A766="","",GOTO C766)</f>
        <v/>
      </c>
      <c r="D766" s="85" t="str">
        <f>IF(A766="","",GOTO D766)</f>
        <v/>
      </c>
      <c r="E766" s="85" t="str">
        <f>IF(A766="","",GOTO E766)</f>
        <v/>
      </c>
      <c r="F766" s="85" t="str">
        <f>IF(A766="","",GOTO F766)</f>
        <v/>
      </c>
      <c r="G766" s="85" t="str">
        <f>IF(A766="","",GOTO G766)</f>
        <v/>
      </c>
      <c r="H766" s="170" t="str">
        <f>IF(A766="","",IF(G766="maintenance, garden","",IF(G766="maintenance, project","",IF(G766="compost","",GOTO I766))))</f>
        <v/>
      </c>
      <c r="I766" s="85" t="str">
        <f>IF(A766="","",IF(G766="compost","",GOTO I766))</f>
        <v/>
      </c>
      <c r="J766" s="87" t="str">
        <f>IF(G766="Harvest",GOTO J766,"")</f>
        <v/>
      </c>
      <c r="K766" s="87" t="str">
        <f>IF(G766="Harvest",GOTO K766,"")</f>
        <v/>
      </c>
      <c r="L766" s="88" t="str">
        <f>IF(G766="Fertilize",GOTO L766,"")</f>
        <v/>
      </c>
      <c r="M766" s="89" t="str">
        <f t="shared" si="190"/>
        <v/>
      </c>
      <c r="N766" s="85" t="str">
        <f>IF(G766="fertilize",GOTO N766,"")</f>
        <v/>
      </c>
      <c r="O766" s="89" t="str">
        <f t="shared" si="192"/>
        <v/>
      </c>
      <c r="P766" s="89" t="str">
        <f t="shared" si="191"/>
        <v/>
      </c>
      <c r="Q766" s="87" t="str">
        <f>IF(G766="compost",GOTO Q766,"")</f>
        <v/>
      </c>
      <c r="R766" s="88" t="str">
        <f>IF(G766="compost",GOTO R766,"")</f>
        <v/>
      </c>
      <c r="S766" s="85" t="str">
        <f>IF(G766="compost",GOTO S766,"")</f>
        <v/>
      </c>
      <c r="T766" s="85" t="str">
        <f>IF(G766="compost",GOTO T766,"")</f>
        <v/>
      </c>
      <c r="U766" s="85" t="str">
        <f>IF(G766="compost",GOTO U766,"")</f>
        <v/>
      </c>
      <c r="V766" s="85" t="str">
        <f>IF(G766="compost",GOTO V766,"")</f>
        <v/>
      </c>
      <c r="W766" s="85" t="str">
        <f>IF(G766="compost",GOTO W766,"")</f>
        <v/>
      </c>
      <c r="X766" s="170" t="str">
        <f>IF(G766="maintenance, garden",GOTO X766,IF(G766="Table",GOTO X766,IF(G766="maintenance, project",GOTO X766,"")))</f>
        <v/>
      </c>
      <c r="Y766" s="85" t="str">
        <f>IF(G766="Maintenance, garden",GOTO Y766,IF(G766="Table",GOTO Y766,IF(G766="maintenance, project",GOTO Y766,"")))</f>
        <v/>
      </c>
    </row>
    <row r="767" spans="1:25" s="85" customFormat="1" ht="19.5" customHeight="1" x14ac:dyDescent="0.25">
      <c r="A767" s="86"/>
      <c r="B767" s="85" t="str">
        <f>IF(A767="","",GOTO B767)</f>
        <v/>
      </c>
      <c r="C767" s="85" t="str">
        <f>IF(A767="","",GOTO C767)</f>
        <v/>
      </c>
      <c r="D767" s="85" t="str">
        <f>IF(A767="","",GOTO D767)</f>
        <v/>
      </c>
      <c r="E767" s="85" t="str">
        <f>IF(A767="","",GOTO E767)</f>
        <v/>
      </c>
      <c r="F767" s="85" t="str">
        <f>IF(A767="","",GOTO F767)</f>
        <v/>
      </c>
      <c r="G767" s="85" t="str">
        <f>IF(A767="","",GOTO G767)</f>
        <v/>
      </c>
      <c r="H767" s="170" t="str">
        <f>IF(A767="","",IF(G767="maintenance, garden","",IF(G767="maintenance, project","",IF(G767="compost","",GOTO I767))))</f>
        <v/>
      </c>
      <c r="I767" s="85" t="str">
        <f>IF(A767="","",IF(G767="compost","",GOTO I767))</f>
        <v/>
      </c>
      <c r="J767" s="87" t="str">
        <f>IF(G767="Harvest",GOTO J767,"")</f>
        <v/>
      </c>
      <c r="K767" s="87" t="str">
        <f>IF(G767="Harvest",GOTO K767,"")</f>
        <v/>
      </c>
      <c r="L767" s="88" t="str">
        <f>IF(G767="Fertilize",GOTO L767,"")</f>
        <v/>
      </c>
      <c r="M767" s="89" t="str">
        <f t="shared" si="190"/>
        <v/>
      </c>
      <c r="N767" s="85" t="str">
        <f>IF(G767="fertilize",GOTO N767,"")</f>
        <v/>
      </c>
      <c r="O767" s="89" t="str">
        <f t="shared" si="192"/>
        <v/>
      </c>
      <c r="P767" s="89" t="str">
        <f t="shared" si="191"/>
        <v/>
      </c>
      <c r="Q767" s="87" t="str">
        <f>IF(G767="compost",GOTO Q767,"")</f>
        <v/>
      </c>
      <c r="R767" s="88" t="str">
        <f>IF(G767="compost",GOTO R767,"")</f>
        <v/>
      </c>
      <c r="S767" s="85" t="str">
        <f>IF(G767="compost",GOTO S767,"")</f>
        <v/>
      </c>
      <c r="T767" s="85" t="str">
        <f>IF(G767="compost",GOTO T767,"")</f>
        <v/>
      </c>
      <c r="U767" s="85" t="str">
        <f>IF(G767="compost",GOTO U767,"")</f>
        <v/>
      </c>
      <c r="V767" s="85" t="str">
        <f>IF(G767="compost",GOTO V767,"")</f>
        <v/>
      </c>
      <c r="W767" s="85" t="str">
        <f>IF(G767="compost",GOTO W767,"")</f>
        <v/>
      </c>
      <c r="X767" s="170" t="str">
        <f>IF(G767="maintenance, garden",GOTO X767,IF(G767="Table",GOTO X767,IF(G767="maintenance, project",GOTO X767,"")))</f>
        <v/>
      </c>
      <c r="Y767" s="85" t="str">
        <f>IF(G767="Maintenance, garden",GOTO Y767,IF(G767="Table",GOTO Y767,IF(G767="maintenance, project",GOTO Y767,"")))</f>
        <v/>
      </c>
    </row>
    <row r="768" spans="1:25" s="85" customFormat="1" ht="19.5" customHeight="1" x14ac:dyDescent="0.25">
      <c r="A768" s="86"/>
      <c r="B768" s="85" t="str">
        <f>IF(A768="","",GOTO B768)</f>
        <v/>
      </c>
      <c r="C768" s="85" t="str">
        <f>IF(A768="","",GOTO C768)</f>
        <v/>
      </c>
      <c r="D768" s="85" t="str">
        <f>IF(A768="","",GOTO D768)</f>
        <v/>
      </c>
      <c r="E768" s="85" t="str">
        <f>IF(A768="","",GOTO E768)</f>
        <v/>
      </c>
      <c r="F768" s="85" t="str">
        <f>IF(A768="","",GOTO F768)</f>
        <v/>
      </c>
      <c r="G768" s="85" t="str">
        <f>IF(A768="","",GOTO G768)</f>
        <v/>
      </c>
      <c r="H768" s="170" t="str">
        <f>IF(A768="","",IF(G768="maintenance, garden","",IF(G768="maintenance, project","",IF(G768="compost","",GOTO I768))))</f>
        <v/>
      </c>
      <c r="I768" s="85" t="str">
        <f>IF(A768="","",IF(G768="compost","",GOTO I768))</f>
        <v/>
      </c>
      <c r="J768" s="87" t="str">
        <f>IF(G768="Harvest",GOTO J768,"")</f>
        <v/>
      </c>
      <c r="K768" s="87" t="str">
        <f>IF(G768="Harvest",GOTO K768,"")</f>
        <v/>
      </c>
      <c r="L768" s="88" t="str">
        <f>IF(G768="Fertilize",GOTO L768,"")</f>
        <v/>
      </c>
      <c r="M768" s="89" t="str">
        <f t="shared" si="190"/>
        <v/>
      </c>
      <c r="N768" s="85" t="str">
        <f>IF(G768="fertilize",GOTO N768,"")</f>
        <v/>
      </c>
      <c r="O768" s="89" t="str">
        <f t="shared" si="192"/>
        <v/>
      </c>
      <c r="P768" s="89" t="str">
        <f t="shared" si="191"/>
        <v/>
      </c>
      <c r="Q768" s="87" t="str">
        <f>IF(G768="compost",GOTO Q768,"")</f>
        <v/>
      </c>
      <c r="R768" s="88" t="str">
        <f>IF(G768="compost",GOTO R768,"")</f>
        <v/>
      </c>
      <c r="S768" s="85" t="str">
        <f>IF(G768="compost",GOTO S768,"")</f>
        <v/>
      </c>
      <c r="T768" s="85" t="str">
        <f>IF(G768="compost",GOTO T768,"")</f>
        <v/>
      </c>
      <c r="U768" s="85" t="str">
        <f>IF(G768="compost",GOTO U768,"")</f>
        <v/>
      </c>
      <c r="V768" s="85" t="str">
        <f>IF(G768="compost",GOTO V768,"")</f>
        <v/>
      </c>
      <c r="W768" s="85" t="str">
        <f>IF(G768="compost",GOTO W768,"")</f>
        <v/>
      </c>
      <c r="X768" s="170" t="str">
        <f>IF(G768="maintenance, garden",GOTO X768,IF(G768="Table",GOTO X768,IF(G768="maintenance, project",GOTO X768,"")))</f>
        <v/>
      </c>
      <c r="Y768" s="85" t="str">
        <f>IF(G768="Maintenance, garden",GOTO Y768,IF(G768="Table",GOTO Y768,IF(G768="maintenance, project",GOTO Y768,"")))</f>
        <v/>
      </c>
    </row>
    <row r="769" spans="1:25" s="85" customFormat="1" ht="19.5" customHeight="1" x14ac:dyDescent="0.25">
      <c r="A769" s="86"/>
      <c r="B769" s="85" t="str">
        <f>IF(A769="","",GOTO B769)</f>
        <v/>
      </c>
      <c r="C769" s="85" t="str">
        <f>IF(A769="","",GOTO C769)</f>
        <v/>
      </c>
      <c r="D769" s="85" t="str">
        <f>IF(A769="","",GOTO D769)</f>
        <v/>
      </c>
      <c r="E769" s="85" t="str">
        <f>IF(A769="","",GOTO E769)</f>
        <v/>
      </c>
      <c r="F769" s="85" t="str">
        <f>IF(A769="","",GOTO F769)</f>
        <v/>
      </c>
      <c r="G769" s="85" t="str">
        <f>IF(A769="","",GOTO G769)</f>
        <v/>
      </c>
      <c r="H769" s="170" t="str">
        <f>IF(A769="","",IF(G769="maintenance, garden","",IF(G769="maintenance, project","",IF(G769="compost","",GOTO I769))))</f>
        <v/>
      </c>
      <c r="I769" s="85" t="str">
        <f>IF(A769="","",IF(G769="compost","",GOTO I769))</f>
        <v/>
      </c>
      <c r="J769" s="87" t="str">
        <f>IF(G769="Harvest",GOTO J769,"")</f>
        <v/>
      </c>
      <c r="K769" s="87" t="str">
        <f>IF(G769="Harvest",GOTO K769,"")</f>
        <v/>
      </c>
      <c r="L769" s="88" t="str">
        <f>IF(G769="Fertilize",GOTO L769,"")</f>
        <v/>
      </c>
      <c r="M769" s="89" t="str">
        <f t="shared" si="190"/>
        <v/>
      </c>
      <c r="N769" s="85" t="str">
        <f>IF(G769="fertilize",GOTO N769,"")</f>
        <v/>
      </c>
      <c r="O769" s="89" t="str">
        <f t="shared" si="192"/>
        <v/>
      </c>
      <c r="P769" s="89" t="str">
        <f t="shared" si="191"/>
        <v/>
      </c>
      <c r="Q769" s="87" t="str">
        <f>IF(G769="compost",GOTO Q769,"")</f>
        <v/>
      </c>
      <c r="R769" s="88" t="str">
        <f>IF(G769="compost",GOTO R769,"")</f>
        <v/>
      </c>
      <c r="S769" s="85" t="str">
        <f>IF(G769="compost",GOTO S769,"")</f>
        <v/>
      </c>
      <c r="T769" s="85" t="str">
        <f>IF(G769="compost",GOTO T769,"")</f>
        <v/>
      </c>
      <c r="U769" s="85" t="str">
        <f>IF(G769="compost",GOTO U769,"")</f>
        <v/>
      </c>
      <c r="V769" s="85" t="str">
        <f>IF(G769="compost",GOTO V769,"")</f>
        <v/>
      </c>
      <c r="W769" s="85" t="str">
        <f>IF(G769="compost",GOTO W769,"")</f>
        <v/>
      </c>
      <c r="X769" s="170" t="str">
        <f>IF(G769="maintenance, garden",GOTO X769,IF(G769="Table",GOTO X769,IF(G769="maintenance, project",GOTO X769,"")))</f>
        <v/>
      </c>
      <c r="Y769" s="85" t="str">
        <f>IF(G769="Maintenance, garden",GOTO Y769,IF(G769="Table",GOTO Y769,IF(G769="maintenance, project",GOTO Y769,"")))</f>
        <v/>
      </c>
    </row>
    <row r="770" spans="1:25" s="85" customFormat="1" ht="19.5" customHeight="1" x14ac:dyDescent="0.25">
      <c r="A770" s="86"/>
      <c r="B770" s="85" t="str">
        <f>IF(A770="","",GOTO B770)</f>
        <v/>
      </c>
      <c r="C770" s="85" t="str">
        <f>IF(A770="","",GOTO C770)</f>
        <v/>
      </c>
      <c r="D770" s="85" t="str">
        <f>IF(A770="","",GOTO D770)</f>
        <v/>
      </c>
      <c r="E770" s="85" t="str">
        <f>IF(A770="","",GOTO E770)</f>
        <v/>
      </c>
      <c r="F770" s="85" t="str">
        <f>IF(A770="","",GOTO F770)</f>
        <v/>
      </c>
      <c r="G770" s="85" t="str">
        <f>IF(A770="","",GOTO G770)</f>
        <v/>
      </c>
      <c r="H770" s="170" t="str">
        <f>IF(A770="","",IF(G770="maintenance, garden","",IF(G770="maintenance, project","",IF(G770="compost","",GOTO I770))))</f>
        <v/>
      </c>
      <c r="I770" s="85" t="str">
        <f>IF(A770="","",IF(G770="compost","",GOTO I770))</f>
        <v/>
      </c>
      <c r="J770" s="87" t="str">
        <f>IF(G770="Harvest",GOTO J770,"")</f>
        <v/>
      </c>
      <c r="K770" s="87" t="str">
        <f>IF(G770="Harvest",GOTO K770,"")</f>
        <v/>
      </c>
      <c r="L770" s="88" t="str">
        <f>IF(G770="Fertilize",GOTO L770,"")</f>
        <v/>
      </c>
      <c r="M770" s="89" t="str">
        <f t="shared" si="190"/>
        <v/>
      </c>
      <c r="N770" s="85" t="str">
        <f>IF(G770="fertilize",GOTO N770,"")</f>
        <v/>
      </c>
      <c r="O770" s="89" t="str">
        <f t="shared" si="192"/>
        <v/>
      </c>
      <c r="P770" s="89" t="str">
        <f t="shared" si="191"/>
        <v/>
      </c>
      <c r="Q770" s="87" t="str">
        <f>IF(G770="compost",GOTO Q770,"")</f>
        <v/>
      </c>
      <c r="R770" s="88" t="str">
        <f>IF(G770="compost",GOTO R770,"")</f>
        <v/>
      </c>
      <c r="S770" s="85" t="str">
        <f>IF(G770="compost",GOTO S770,"")</f>
        <v/>
      </c>
      <c r="T770" s="85" t="str">
        <f>IF(G770="compost",GOTO T770,"")</f>
        <v/>
      </c>
      <c r="U770" s="85" t="str">
        <f>IF(G770="compost",GOTO U770,"")</f>
        <v/>
      </c>
      <c r="V770" s="85" t="str">
        <f>IF(G770="compost",GOTO V770,"")</f>
        <v/>
      </c>
      <c r="W770" s="85" t="str">
        <f>IF(G770="compost",GOTO W770,"")</f>
        <v/>
      </c>
      <c r="X770" s="170" t="str">
        <f>IF(G770="maintenance, garden",GOTO X770,IF(G770="Table",GOTO X770,IF(G770="maintenance, project",GOTO X770,"")))</f>
        <v/>
      </c>
      <c r="Y770" s="85" t="str">
        <f>IF(G770="Maintenance, garden",GOTO Y770,IF(G770="Table",GOTO Y770,IF(G770="maintenance, project",GOTO Y770,"")))</f>
        <v/>
      </c>
    </row>
    <row r="771" spans="1:25" s="85" customFormat="1" ht="19.5" customHeight="1" x14ac:dyDescent="0.25">
      <c r="A771" s="86"/>
      <c r="B771" s="85" t="str">
        <f>IF(A771="","",GOTO B771)</f>
        <v/>
      </c>
      <c r="C771" s="85" t="str">
        <f>IF(A771="","",GOTO C771)</f>
        <v/>
      </c>
      <c r="D771" s="85" t="str">
        <f>IF(A771="","",GOTO D771)</f>
        <v/>
      </c>
      <c r="E771" s="85" t="str">
        <f>IF(A771="","",GOTO E771)</f>
        <v/>
      </c>
      <c r="F771" s="85" t="str">
        <f>IF(A771="","",GOTO F771)</f>
        <v/>
      </c>
      <c r="G771" s="85" t="str">
        <f>IF(A771="","",GOTO G771)</f>
        <v/>
      </c>
      <c r="H771" s="170" t="str">
        <f>IF(A771="","",IF(G771="maintenance, garden","",IF(G771="maintenance, project","",IF(G771="compost","",GOTO I771))))</f>
        <v/>
      </c>
      <c r="I771" s="85" t="str">
        <f>IF(A771="","",IF(G771="compost","",GOTO I771))</f>
        <v/>
      </c>
      <c r="J771" s="87" t="str">
        <f>IF(G771="Harvest",GOTO J771,"")</f>
        <v/>
      </c>
      <c r="K771" s="87" t="str">
        <f>IF(G771="Harvest",GOTO K771,"")</f>
        <v/>
      </c>
      <c r="L771" s="88" t="str">
        <f>IF(G771="Fertilize",GOTO L771,"")</f>
        <v/>
      </c>
      <c r="M771" s="89" t="str">
        <f t="shared" si="190"/>
        <v/>
      </c>
      <c r="N771" s="85" t="str">
        <f>IF(G771="fertilize",GOTO N771,"")</f>
        <v/>
      </c>
      <c r="O771" s="89" t="str">
        <f t="shared" si="192"/>
        <v/>
      </c>
      <c r="P771" s="89" t="str">
        <f t="shared" si="191"/>
        <v/>
      </c>
      <c r="Q771" s="87" t="str">
        <f>IF(G771="compost",GOTO Q771,"")</f>
        <v/>
      </c>
      <c r="R771" s="88" t="str">
        <f>IF(G771="compost",GOTO R771,"")</f>
        <v/>
      </c>
      <c r="S771" s="85" t="str">
        <f>IF(G771="compost",GOTO S771,"")</f>
        <v/>
      </c>
      <c r="T771" s="85" t="str">
        <f>IF(G771="compost",GOTO T771,"")</f>
        <v/>
      </c>
      <c r="U771" s="85" t="str">
        <f>IF(G771="compost",GOTO U771,"")</f>
        <v/>
      </c>
      <c r="V771" s="85" t="str">
        <f>IF(G771="compost",GOTO V771,"")</f>
        <v/>
      </c>
      <c r="W771" s="85" t="str">
        <f>IF(G771="compost",GOTO W771,"")</f>
        <v/>
      </c>
      <c r="X771" s="170" t="str">
        <f>IF(G771="maintenance, garden",GOTO X771,IF(G771="Table",GOTO X771,IF(G771="maintenance, project",GOTO X771,"")))</f>
        <v/>
      </c>
      <c r="Y771" s="85" t="str">
        <f>IF(G771="Maintenance, garden",GOTO Y771,IF(G771="Table",GOTO Y771,IF(G771="maintenance, project",GOTO Y771,"")))</f>
        <v/>
      </c>
    </row>
    <row r="772" spans="1:25" s="85" customFormat="1" ht="19.5" customHeight="1" x14ac:dyDescent="0.25">
      <c r="A772" s="86"/>
      <c r="B772" s="85" t="str">
        <f>IF(A772="","",GOTO B772)</f>
        <v/>
      </c>
      <c r="C772" s="85" t="str">
        <f>IF(A772="","",GOTO C772)</f>
        <v/>
      </c>
      <c r="D772" s="85" t="str">
        <f>IF(A772="","",GOTO D772)</f>
        <v/>
      </c>
      <c r="E772" s="85" t="str">
        <f>IF(A772="","",GOTO E772)</f>
        <v/>
      </c>
      <c r="F772" s="85" t="str">
        <f>IF(A772="","",GOTO F772)</f>
        <v/>
      </c>
      <c r="G772" s="85" t="str">
        <f>IF(A772="","",GOTO G772)</f>
        <v/>
      </c>
      <c r="H772" s="170" t="str">
        <f>IF(A772="","",IF(G772="maintenance, garden","",IF(G772="maintenance, project","",IF(G772="compost","",GOTO I772))))</f>
        <v/>
      </c>
      <c r="I772" s="85" t="str">
        <f>IF(A772="","",IF(G772="compost","",GOTO I772))</f>
        <v/>
      </c>
      <c r="J772" s="87" t="str">
        <f>IF(G772="Harvest",GOTO J772,"")</f>
        <v/>
      </c>
      <c r="K772" s="87" t="str">
        <f>IF(G772="Harvest",GOTO K772,"")</f>
        <v/>
      </c>
      <c r="L772" s="88" t="str">
        <f>IF(G772="Fertilize",GOTO L772,"")</f>
        <v/>
      </c>
      <c r="M772" s="89" t="str">
        <f t="shared" si="190"/>
        <v/>
      </c>
      <c r="N772" s="85" t="str">
        <f>IF(G772="fertilize",GOTO N772,"")</f>
        <v/>
      </c>
      <c r="O772" s="89" t="str">
        <f t="shared" si="192"/>
        <v/>
      </c>
      <c r="P772" s="89" t="str">
        <f t="shared" si="191"/>
        <v/>
      </c>
      <c r="Q772" s="87" t="str">
        <f>IF(G772="compost",GOTO Q772,"")</f>
        <v/>
      </c>
      <c r="R772" s="88" t="str">
        <f>IF(G772="compost",GOTO R772,"")</f>
        <v/>
      </c>
      <c r="S772" s="85" t="str">
        <f>IF(G772="compost",GOTO S772,"")</f>
        <v/>
      </c>
      <c r="T772" s="85" t="str">
        <f>IF(G772="compost",GOTO T772,"")</f>
        <v/>
      </c>
      <c r="U772" s="85" t="str">
        <f>IF(G772="compost",GOTO U772,"")</f>
        <v/>
      </c>
      <c r="V772" s="85" t="str">
        <f>IF(G772="compost",GOTO V772,"")</f>
        <v/>
      </c>
      <c r="W772" s="85" t="str">
        <f>IF(G772="compost",GOTO W772,"")</f>
        <v/>
      </c>
      <c r="X772" s="170" t="str">
        <f>IF(G772="maintenance, garden",GOTO X772,IF(G772="Table",GOTO X772,IF(G772="maintenance, project",GOTO X772,"")))</f>
        <v/>
      </c>
      <c r="Y772" s="85" t="str">
        <f>IF(G772="Maintenance, garden",GOTO Y772,IF(G772="Table",GOTO Y772,IF(G772="maintenance, project",GOTO Y772,"")))</f>
        <v/>
      </c>
    </row>
    <row r="773" spans="1:25" s="85" customFormat="1" ht="19.5" customHeight="1" x14ac:dyDescent="0.25">
      <c r="A773" s="86"/>
      <c r="B773" s="85" t="str">
        <f>IF(A773="","",GOTO B773)</f>
        <v/>
      </c>
      <c r="C773" s="85" t="str">
        <f>IF(A773="","",GOTO C773)</f>
        <v/>
      </c>
      <c r="D773" s="85" t="str">
        <f>IF(A773="","",GOTO D773)</f>
        <v/>
      </c>
      <c r="E773" s="85" t="str">
        <f>IF(A773="","",GOTO E773)</f>
        <v/>
      </c>
      <c r="F773" s="85" t="str">
        <f>IF(A773="","",GOTO F773)</f>
        <v/>
      </c>
      <c r="G773" s="85" t="str">
        <f>IF(A773="","",GOTO G773)</f>
        <v/>
      </c>
      <c r="H773" s="170" t="str">
        <f>IF(A773="","",IF(G773="maintenance, garden","",IF(G773="maintenance, project","",IF(G773="compost","",GOTO I773))))</f>
        <v/>
      </c>
      <c r="I773" s="85" t="str">
        <f>IF(A773="","",IF(G773="compost","",GOTO I773))</f>
        <v/>
      </c>
      <c r="J773" s="87" t="str">
        <f>IF(G773="Harvest",GOTO J773,"")</f>
        <v/>
      </c>
      <c r="K773" s="87" t="str">
        <f>IF(G773="Harvest",GOTO K773,"")</f>
        <v/>
      </c>
      <c r="L773" s="88" t="str">
        <f>IF(G773="Fertilize",GOTO L773,"")</f>
        <v/>
      </c>
      <c r="M773" s="89" t="str">
        <f t="shared" si="190"/>
        <v/>
      </c>
      <c r="N773" s="85" t="str">
        <f>IF(G773="fertilize",GOTO N773,"")</f>
        <v/>
      </c>
      <c r="O773" s="89" t="str">
        <f t="shared" si="192"/>
        <v/>
      </c>
      <c r="P773" s="89" t="str">
        <f t="shared" si="191"/>
        <v/>
      </c>
      <c r="Q773" s="87" t="str">
        <f>IF(G773="compost",GOTO Q773,"")</f>
        <v/>
      </c>
      <c r="R773" s="88" t="str">
        <f>IF(G773="compost",GOTO R773,"")</f>
        <v/>
      </c>
      <c r="S773" s="85" t="str">
        <f>IF(G773="compost",GOTO S773,"")</f>
        <v/>
      </c>
      <c r="T773" s="85" t="str">
        <f>IF(G773="compost",GOTO T773,"")</f>
        <v/>
      </c>
      <c r="U773" s="85" t="str">
        <f>IF(G773="compost",GOTO U773,"")</f>
        <v/>
      </c>
      <c r="V773" s="85" t="str">
        <f>IF(G773="compost",GOTO V773,"")</f>
        <v/>
      </c>
      <c r="W773" s="85" t="str">
        <f>IF(G773="compost",GOTO W773,"")</f>
        <v/>
      </c>
      <c r="X773" s="170" t="str">
        <f>IF(G773="maintenance, garden",GOTO X773,IF(G773="Table",GOTO X773,IF(G773="maintenance, project",GOTO X773,"")))</f>
        <v/>
      </c>
      <c r="Y773" s="85" t="str">
        <f>IF(G773="Maintenance, garden",GOTO Y773,IF(G773="Table",GOTO Y773,IF(G773="maintenance, project",GOTO Y773,"")))</f>
        <v/>
      </c>
    </row>
    <row r="774" spans="1:25" s="85" customFormat="1" ht="19.5" customHeight="1" x14ac:dyDescent="0.25">
      <c r="A774" s="86"/>
      <c r="B774" s="85" t="str">
        <f>IF(A774="","",GOTO B774)</f>
        <v/>
      </c>
      <c r="C774" s="85" t="str">
        <f>IF(A774="","",GOTO C774)</f>
        <v/>
      </c>
      <c r="D774" s="85" t="str">
        <f>IF(A774="","",GOTO D774)</f>
        <v/>
      </c>
      <c r="E774" s="85" t="str">
        <f>IF(A774="","",GOTO E774)</f>
        <v/>
      </c>
      <c r="F774" s="85" t="str">
        <f>IF(A774="","",GOTO F774)</f>
        <v/>
      </c>
      <c r="G774" s="85" t="str">
        <f>IF(A774="","",GOTO G774)</f>
        <v/>
      </c>
      <c r="H774" s="170" t="str">
        <f>IF(A774="","",IF(G774="maintenance, garden","",IF(G774="maintenance, project","",IF(G774="compost","",GOTO I774))))</f>
        <v/>
      </c>
      <c r="I774" s="85" t="str">
        <f>IF(A774="","",IF(G774="compost","",GOTO I774))</f>
        <v/>
      </c>
      <c r="J774" s="87" t="str">
        <f>IF(G774="Harvest",GOTO J774,"")</f>
        <v/>
      </c>
      <c r="K774" s="87" t="str">
        <f>IF(G774="Harvest",GOTO K774,"")</f>
        <v/>
      </c>
      <c r="L774" s="88" t="str">
        <f>IF(G774="Fertilize",GOTO L774,"")</f>
        <v/>
      </c>
      <c r="M774" s="89" t="str">
        <f t="shared" si="190"/>
        <v/>
      </c>
      <c r="N774" s="85" t="str">
        <f>IF(G774="fertilize",GOTO N774,"")</f>
        <v/>
      </c>
      <c r="O774" s="89" t="str">
        <f t="shared" si="192"/>
        <v/>
      </c>
      <c r="P774" s="89" t="str">
        <f t="shared" si="191"/>
        <v/>
      </c>
      <c r="Q774" s="87" t="str">
        <f>IF(G774="compost",GOTO Q774,"")</f>
        <v/>
      </c>
      <c r="R774" s="88" t="str">
        <f>IF(G774="compost",GOTO R774,"")</f>
        <v/>
      </c>
      <c r="S774" s="85" t="str">
        <f>IF(G774="compost",GOTO S774,"")</f>
        <v/>
      </c>
      <c r="T774" s="85" t="str">
        <f>IF(G774="compost",GOTO T774,"")</f>
        <v/>
      </c>
      <c r="U774" s="85" t="str">
        <f>IF(G774="compost",GOTO U774,"")</f>
        <v/>
      </c>
      <c r="V774" s="85" t="str">
        <f>IF(G774="compost",GOTO V774,"")</f>
        <v/>
      </c>
      <c r="W774" s="85" t="str">
        <f>IF(G774="compost",GOTO W774,"")</f>
        <v/>
      </c>
      <c r="X774" s="170" t="str">
        <f>IF(G774="maintenance, garden",GOTO X774,IF(G774="Table",GOTO X774,IF(G774="maintenance, project",GOTO X774,"")))</f>
        <v/>
      </c>
      <c r="Y774" s="85" t="str">
        <f>IF(G774="Maintenance, garden",GOTO Y774,IF(G774="Table",GOTO Y774,IF(G774="maintenance, project",GOTO Y774,"")))</f>
        <v/>
      </c>
    </row>
    <row r="775" spans="1:25" s="85" customFormat="1" ht="19.5" customHeight="1" x14ac:dyDescent="0.25">
      <c r="A775" s="86"/>
      <c r="B775" s="85" t="str">
        <f>IF(A775="","",GOTO B775)</f>
        <v/>
      </c>
      <c r="C775" s="85" t="str">
        <f>IF(A775="","",GOTO C775)</f>
        <v/>
      </c>
      <c r="D775" s="85" t="str">
        <f>IF(A775="","",GOTO D775)</f>
        <v/>
      </c>
      <c r="E775" s="85" t="str">
        <f>IF(A775="","",GOTO E775)</f>
        <v/>
      </c>
      <c r="F775" s="85" t="str">
        <f>IF(A775="","",GOTO F775)</f>
        <v/>
      </c>
      <c r="G775" s="85" t="str">
        <f>IF(A775="","",GOTO G775)</f>
        <v/>
      </c>
      <c r="H775" s="170" t="str">
        <f>IF(A775="","",IF(G775="maintenance, garden","",IF(G775="maintenance, project","",IF(G775="compost","",GOTO I775))))</f>
        <v/>
      </c>
      <c r="I775" s="85" t="str">
        <f>IF(A775="","",IF(G775="compost","",GOTO I775))</f>
        <v/>
      </c>
      <c r="J775" s="87" t="str">
        <f>IF(G775="Harvest",GOTO J775,"")</f>
        <v/>
      </c>
      <c r="K775" s="87" t="str">
        <f>IF(G775="Harvest",GOTO K775,"")</f>
        <v/>
      </c>
      <c r="L775" s="88" t="str">
        <f>IF(G775="Fertilize",GOTO L775,"")</f>
        <v/>
      </c>
      <c r="M775" s="89" t="str">
        <f t="shared" si="190"/>
        <v/>
      </c>
      <c r="N775" s="85" t="str">
        <f>IF(G775="fertilize",GOTO N775,"")</f>
        <v/>
      </c>
      <c r="O775" s="89" t="str">
        <f t="shared" si="192"/>
        <v/>
      </c>
      <c r="P775" s="89" t="str">
        <f t="shared" si="191"/>
        <v/>
      </c>
      <c r="Q775" s="87" t="str">
        <f>IF(G775="compost",GOTO Q775,"")</f>
        <v/>
      </c>
      <c r="R775" s="88" t="str">
        <f>IF(G775="compost",GOTO R775,"")</f>
        <v/>
      </c>
      <c r="S775" s="85" t="str">
        <f>IF(G775="compost",GOTO S775,"")</f>
        <v/>
      </c>
      <c r="T775" s="85" t="str">
        <f>IF(G775="compost",GOTO T775,"")</f>
        <v/>
      </c>
      <c r="U775" s="85" t="str">
        <f>IF(G775="compost",GOTO U775,"")</f>
        <v/>
      </c>
      <c r="V775" s="85" t="str">
        <f>IF(G775="compost",GOTO V775,"")</f>
        <v/>
      </c>
      <c r="W775" s="85" t="str">
        <f>IF(G775="compost",GOTO W775,"")</f>
        <v/>
      </c>
      <c r="X775" s="170" t="str">
        <f>IF(G775="maintenance, garden",GOTO X775,IF(G775="Table",GOTO X775,IF(G775="maintenance, project",GOTO X775,"")))</f>
        <v/>
      </c>
      <c r="Y775" s="85" t="str">
        <f>IF(G775="Maintenance, garden",GOTO Y775,IF(G775="Table",GOTO Y775,IF(G775="maintenance, project",GOTO Y775,"")))</f>
        <v/>
      </c>
    </row>
    <row r="776" spans="1:25" s="85" customFormat="1" ht="19.5" customHeight="1" x14ac:dyDescent="0.25">
      <c r="A776" s="86"/>
      <c r="B776" s="85" t="str">
        <f>IF(A776="","",GOTO B776)</f>
        <v/>
      </c>
      <c r="C776" s="85" t="str">
        <f>IF(A776="","",GOTO C776)</f>
        <v/>
      </c>
      <c r="D776" s="85" t="str">
        <f>IF(A776="","",GOTO D776)</f>
        <v/>
      </c>
      <c r="E776" s="85" t="str">
        <f>IF(A776="","",GOTO E776)</f>
        <v/>
      </c>
      <c r="F776" s="85" t="str">
        <f>IF(A776="","",GOTO F776)</f>
        <v/>
      </c>
      <c r="G776" s="85" t="str">
        <f>IF(A776="","",GOTO G776)</f>
        <v/>
      </c>
      <c r="H776" s="170" t="str">
        <f>IF(A776="","",IF(G776="maintenance, garden","",IF(G776="maintenance, project","",IF(G776="compost","",GOTO I776))))</f>
        <v/>
      </c>
      <c r="I776" s="85" t="str">
        <f>IF(A776="","",IF(G776="compost","",GOTO I776))</f>
        <v/>
      </c>
      <c r="J776" s="87" t="str">
        <f>IF(G776="Harvest",GOTO J776,"")</f>
        <v/>
      </c>
      <c r="K776" s="87" t="str">
        <f>IF(G776="Harvest",GOTO K776,"")</f>
        <v/>
      </c>
      <c r="L776" s="88" t="str">
        <f>IF(G776="Fertilize",GOTO L776,"")</f>
        <v/>
      </c>
      <c r="M776" s="89" t="str">
        <f t="shared" si="190"/>
        <v/>
      </c>
      <c r="N776" s="85" t="str">
        <f>IF(G776="fertilize",GOTO N776,"")</f>
        <v/>
      </c>
      <c r="O776" s="89" t="str">
        <f t="shared" si="192"/>
        <v/>
      </c>
      <c r="P776" s="89" t="str">
        <f t="shared" si="191"/>
        <v/>
      </c>
      <c r="Q776" s="87" t="str">
        <f>IF(G776="compost",GOTO Q776,"")</f>
        <v/>
      </c>
      <c r="R776" s="88" t="str">
        <f>IF(G776="compost",GOTO R776,"")</f>
        <v/>
      </c>
      <c r="S776" s="85" t="str">
        <f>IF(G776="compost",GOTO S776,"")</f>
        <v/>
      </c>
      <c r="T776" s="85" t="str">
        <f>IF(G776="compost",GOTO T776,"")</f>
        <v/>
      </c>
      <c r="U776" s="85" t="str">
        <f>IF(G776="compost",GOTO U776,"")</f>
        <v/>
      </c>
      <c r="V776" s="85" t="str">
        <f>IF(G776="compost",GOTO V776,"")</f>
        <v/>
      </c>
      <c r="W776" s="85" t="str">
        <f>IF(G776="compost",GOTO W776,"")</f>
        <v/>
      </c>
      <c r="X776" s="170" t="str">
        <f>IF(G776="maintenance, garden",GOTO X776,IF(G776="Table",GOTO X776,IF(G776="maintenance, project",GOTO X776,"")))</f>
        <v/>
      </c>
      <c r="Y776" s="85" t="str">
        <f>IF(G776="Maintenance, garden",GOTO Y776,IF(G776="Table",GOTO Y776,IF(G776="maintenance, project",GOTO Y776,"")))</f>
        <v/>
      </c>
    </row>
    <row r="777" spans="1:25" s="85" customFormat="1" ht="19.5" customHeight="1" x14ac:dyDescent="0.25">
      <c r="A777" s="86"/>
      <c r="B777" s="85" t="str">
        <f>IF(A777="","",GOTO B777)</f>
        <v/>
      </c>
      <c r="C777" s="85" t="str">
        <f>IF(A777="","",GOTO C777)</f>
        <v/>
      </c>
      <c r="D777" s="85" t="str">
        <f>IF(A777="","",GOTO D777)</f>
        <v/>
      </c>
      <c r="E777" s="85" t="str">
        <f>IF(A777="","",GOTO E777)</f>
        <v/>
      </c>
      <c r="F777" s="85" t="str">
        <f>IF(A777="","",GOTO F777)</f>
        <v/>
      </c>
      <c r="G777" s="85" t="str">
        <f>IF(A777="","",GOTO G777)</f>
        <v/>
      </c>
      <c r="H777" s="170" t="str">
        <f>IF(A777="","",IF(G777="maintenance, garden","",IF(G777="maintenance, project","",IF(G777="compost","",GOTO I777))))</f>
        <v/>
      </c>
      <c r="I777" s="85" t="str">
        <f>IF(A777="","",IF(G777="compost","",GOTO I777))</f>
        <v/>
      </c>
      <c r="J777" s="87" t="str">
        <f>IF(G777="Harvest",GOTO J777,"")</f>
        <v/>
      </c>
      <c r="K777" s="87" t="str">
        <f>IF(G777="Harvest",GOTO K777,"")</f>
        <v/>
      </c>
      <c r="L777" s="88" t="str">
        <f>IF(G777="Fertilize",GOTO L777,"")</f>
        <v/>
      </c>
      <c r="M777" s="89" t="str">
        <f t="shared" si="190"/>
        <v/>
      </c>
      <c r="N777" s="85" t="str">
        <f>IF(G777="fertilize",GOTO N777,"")</f>
        <v/>
      </c>
      <c r="O777" s="89" t="str">
        <f t="shared" si="192"/>
        <v/>
      </c>
      <c r="P777" s="89" t="str">
        <f t="shared" si="191"/>
        <v/>
      </c>
      <c r="Q777" s="87" t="str">
        <f>IF(G777="compost",GOTO Q777,"")</f>
        <v/>
      </c>
      <c r="R777" s="88" t="str">
        <f>IF(G777="compost",GOTO R777,"")</f>
        <v/>
      </c>
      <c r="S777" s="85" t="str">
        <f>IF(G777="compost",GOTO S777,"")</f>
        <v/>
      </c>
      <c r="T777" s="85" t="str">
        <f>IF(G777="compost",GOTO T777,"")</f>
        <v/>
      </c>
      <c r="U777" s="85" t="str">
        <f>IF(G777="compost",GOTO U777,"")</f>
        <v/>
      </c>
      <c r="V777" s="85" t="str">
        <f>IF(G777="compost",GOTO V777,"")</f>
        <v/>
      </c>
      <c r="W777" s="85" t="str">
        <f>IF(G777="compost",GOTO W777,"")</f>
        <v/>
      </c>
      <c r="X777" s="170" t="str">
        <f>IF(G777="maintenance, garden",GOTO X777,IF(G777="Table",GOTO X777,IF(G777="maintenance, project",GOTO X777,"")))</f>
        <v/>
      </c>
      <c r="Y777" s="85" t="str">
        <f>IF(G777="Maintenance, garden",GOTO Y777,IF(G777="Table",GOTO Y777,IF(G777="maintenance, project",GOTO Y777,"")))</f>
        <v/>
      </c>
    </row>
    <row r="778" spans="1:25" s="85" customFormat="1" ht="19.5" customHeight="1" x14ac:dyDescent="0.25">
      <c r="A778" s="86"/>
      <c r="B778" s="85" t="str">
        <f>IF(A778="","",GOTO B778)</f>
        <v/>
      </c>
      <c r="C778" s="85" t="str">
        <f>IF(A778="","",GOTO C778)</f>
        <v/>
      </c>
      <c r="D778" s="85" t="str">
        <f>IF(A778="","",GOTO D778)</f>
        <v/>
      </c>
      <c r="E778" s="85" t="str">
        <f>IF(A778="","",GOTO E778)</f>
        <v/>
      </c>
      <c r="F778" s="85" t="str">
        <f>IF(A778="","",GOTO F778)</f>
        <v/>
      </c>
      <c r="G778" s="85" t="str">
        <f>IF(A778="","",GOTO G778)</f>
        <v/>
      </c>
      <c r="H778" s="170" t="str">
        <f>IF(A778="","",IF(G778="maintenance, garden","",IF(G778="maintenance, project","",IF(G778="compost","",GOTO I778))))</f>
        <v/>
      </c>
      <c r="I778" s="85" t="str">
        <f>IF(A778="","",IF(G778="compost","",GOTO I778))</f>
        <v/>
      </c>
      <c r="J778" s="87" t="str">
        <f>IF(G778="Harvest",GOTO J778,"")</f>
        <v/>
      </c>
      <c r="K778" s="87" t="str">
        <f>IF(G778="Harvest",GOTO K778,"")</f>
        <v/>
      </c>
      <c r="L778" s="88" t="str">
        <f>IF(G778="Fertilize",GOTO L778,"")</f>
        <v/>
      </c>
      <c r="M778" s="89" t="str">
        <f t="shared" si="190"/>
        <v/>
      </c>
      <c r="N778" s="85" t="str">
        <f>IF(G778="fertilize",GOTO N778,"")</f>
        <v/>
      </c>
      <c r="O778" s="89" t="str">
        <f t="shared" si="192"/>
        <v/>
      </c>
      <c r="P778" s="89" t="str">
        <f t="shared" si="191"/>
        <v/>
      </c>
      <c r="Q778" s="87" t="str">
        <f>IF(G778="compost",GOTO Q778,"")</f>
        <v/>
      </c>
      <c r="R778" s="88" t="str">
        <f>IF(G778="compost",GOTO R778,"")</f>
        <v/>
      </c>
      <c r="S778" s="85" t="str">
        <f>IF(G778="compost",GOTO S778,"")</f>
        <v/>
      </c>
      <c r="T778" s="85" t="str">
        <f>IF(G778="compost",GOTO T778,"")</f>
        <v/>
      </c>
      <c r="U778" s="85" t="str">
        <f>IF(G778="compost",GOTO U778,"")</f>
        <v/>
      </c>
      <c r="V778" s="85" t="str">
        <f>IF(G778="compost",GOTO V778,"")</f>
        <v/>
      </c>
      <c r="W778" s="85" t="str">
        <f>IF(G778="compost",GOTO W778,"")</f>
        <v/>
      </c>
      <c r="X778" s="170" t="str">
        <f>IF(G778="maintenance, garden",GOTO X778,IF(G778="Table",GOTO X778,IF(G778="maintenance, project",GOTO X778,"")))</f>
        <v/>
      </c>
      <c r="Y778" s="85" t="str">
        <f>IF(G778="Maintenance, garden",GOTO Y778,IF(G778="Table",GOTO Y778,IF(G778="maintenance, project",GOTO Y778,"")))</f>
        <v/>
      </c>
    </row>
    <row r="779" spans="1:25" s="85" customFormat="1" ht="19.5" customHeight="1" x14ac:dyDescent="0.25">
      <c r="A779" s="86"/>
      <c r="B779" s="85" t="str">
        <f>IF(A779="","",GOTO B779)</f>
        <v/>
      </c>
      <c r="C779" s="85" t="str">
        <f>IF(A779="","",GOTO C779)</f>
        <v/>
      </c>
      <c r="D779" s="85" t="str">
        <f>IF(A779="","",GOTO D779)</f>
        <v/>
      </c>
      <c r="E779" s="85" t="str">
        <f>IF(A779="","",GOTO E779)</f>
        <v/>
      </c>
      <c r="F779" s="85" t="str">
        <f>IF(A779="","",GOTO F779)</f>
        <v/>
      </c>
      <c r="G779" s="85" t="str">
        <f>IF(A779="","",GOTO G779)</f>
        <v/>
      </c>
      <c r="H779" s="170" t="str">
        <f>IF(A779="","",IF(G779="maintenance, garden","",IF(G779="maintenance, project","",IF(G779="compost","",GOTO I779))))</f>
        <v/>
      </c>
      <c r="I779" s="85" t="str">
        <f>IF(A779="","",IF(G779="compost","",GOTO I779))</f>
        <v/>
      </c>
      <c r="J779" s="87" t="str">
        <f>IF(G779="Harvest",GOTO J779,"")</f>
        <v/>
      </c>
      <c r="K779" s="87" t="str">
        <f>IF(G779="Harvest",GOTO K779,"")</f>
        <v/>
      </c>
      <c r="L779" s="88" t="str">
        <f>IF(G779="Fertilize",GOTO L779,"")</f>
        <v/>
      </c>
      <c r="M779" s="89" t="str">
        <f t="shared" si="190"/>
        <v/>
      </c>
      <c r="N779" s="85" t="str">
        <f>IF(G779="fertilize",GOTO N779,"")</f>
        <v/>
      </c>
      <c r="O779" s="89" t="str">
        <f t="shared" si="192"/>
        <v/>
      </c>
      <c r="P779" s="89" t="str">
        <f t="shared" si="191"/>
        <v/>
      </c>
      <c r="Q779" s="87" t="str">
        <f>IF(G779="compost",GOTO Q779,"")</f>
        <v/>
      </c>
      <c r="R779" s="88" t="str">
        <f>IF(G779="compost",GOTO R779,"")</f>
        <v/>
      </c>
      <c r="S779" s="85" t="str">
        <f>IF(G779="compost",GOTO S779,"")</f>
        <v/>
      </c>
      <c r="T779" s="85" t="str">
        <f>IF(G779="compost",GOTO T779,"")</f>
        <v/>
      </c>
      <c r="U779" s="85" t="str">
        <f>IF(G779="compost",GOTO U779,"")</f>
        <v/>
      </c>
      <c r="V779" s="85" t="str">
        <f>IF(G779="compost",GOTO V779,"")</f>
        <v/>
      </c>
      <c r="W779" s="85" t="str">
        <f>IF(G779="compost",GOTO W779,"")</f>
        <v/>
      </c>
      <c r="X779" s="170" t="str">
        <f>IF(G779="maintenance, garden",GOTO X779,IF(G779="Table",GOTO X779,IF(G779="maintenance, project",GOTO X779,"")))</f>
        <v/>
      </c>
      <c r="Y779" s="85" t="str">
        <f>IF(G779="Maintenance, garden",GOTO Y779,IF(G779="Table",GOTO Y779,IF(G779="maintenance, project",GOTO Y779,"")))</f>
        <v/>
      </c>
    </row>
    <row r="780" spans="1:25" s="85" customFormat="1" ht="19.5" customHeight="1" x14ac:dyDescent="0.25">
      <c r="A780" s="86"/>
      <c r="B780" s="85" t="str">
        <f>IF(A780="","",GOTO B780)</f>
        <v/>
      </c>
      <c r="C780" s="85" t="str">
        <f>IF(A780="","",GOTO C780)</f>
        <v/>
      </c>
      <c r="D780" s="85" t="str">
        <f>IF(A780="","",GOTO D780)</f>
        <v/>
      </c>
      <c r="E780" s="85" t="str">
        <f>IF(A780="","",GOTO E780)</f>
        <v/>
      </c>
      <c r="F780" s="85" t="str">
        <f>IF(A780="","",GOTO F780)</f>
        <v/>
      </c>
      <c r="G780" s="85" t="str">
        <f>IF(A780="","",GOTO G780)</f>
        <v/>
      </c>
      <c r="H780" s="170" t="str">
        <f>IF(A780="","",IF(G780="maintenance, garden","",IF(G780="maintenance, project","",IF(G780="compost","",GOTO I780))))</f>
        <v/>
      </c>
      <c r="I780" s="85" t="str">
        <f>IF(A780="","",IF(G780="compost","",GOTO I780))</f>
        <v/>
      </c>
      <c r="J780" s="87" t="str">
        <f>IF(G780="Harvest",GOTO J780,"")</f>
        <v/>
      </c>
      <c r="K780" s="87" t="str">
        <f>IF(G780="Harvest",GOTO K780,"")</f>
        <v/>
      </c>
      <c r="L780" s="88" t="str">
        <f>IF(G780="Fertilize",GOTO L780,"")</f>
        <v/>
      </c>
      <c r="M780" s="89" t="str">
        <f t="shared" si="190"/>
        <v/>
      </c>
      <c r="N780" s="85" t="str">
        <f>IF(G780="fertilize",GOTO N780,"")</f>
        <v/>
      </c>
      <c r="O780" s="89" t="str">
        <f t="shared" si="192"/>
        <v/>
      </c>
      <c r="P780" s="89" t="str">
        <f t="shared" si="191"/>
        <v/>
      </c>
      <c r="Q780" s="87" t="str">
        <f>IF(G780="compost",GOTO Q780,"")</f>
        <v/>
      </c>
      <c r="R780" s="88" t="str">
        <f>IF(G780="compost",GOTO R780,"")</f>
        <v/>
      </c>
      <c r="S780" s="85" t="str">
        <f>IF(G780="compost",GOTO S780,"")</f>
        <v/>
      </c>
      <c r="T780" s="85" t="str">
        <f>IF(G780="compost",GOTO T780,"")</f>
        <v/>
      </c>
      <c r="U780" s="85" t="str">
        <f>IF(G780="compost",GOTO U780,"")</f>
        <v/>
      </c>
      <c r="V780" s="85" t="str">
        <f>IF(G780="compost",GOTO V780,"")</f>
        <v/>
      </c>
      <c r="W780" s="85" t="str">
        <f>IF(G780="compost",GOTO W780,"")</f>
        <v/>
      </c>
      <c r="X780" s="170" t="str">
        <f>IF(G780="maintenance, garden",GOTO X780,IF(G780="Table",GOTO X780,IF(G780="maintenance, project",GOTO X780,"")))</f>
        <v/>
      </c>
      <c r="Y780" s="85" t="str">
        <f>IF(G780="Maintenance, garden",GOTO Y780,IF(G780="Table",GOTO Y780,IF(G780="maintenance, project",GOTO Y780,"")))</f>
        <v/>
      </c>
    </row>
    <row r="781" spans="1:25" s="85" customFormat="1" ht="19.5" customHeight="1" x14ac:dyDescent="0.25">
      <c r="A781" s="86"/>
      <c r="B781" s="85" t="str">
        <f>IF(A781="","",GOTO B781)</f>
        <v/>
      </c>
      <c r="C781" s="85" t="str">
        <f>IF(A781="","",GOTO C781)</f>
        <v/>
      </c>
      <c r="D781" s="85" t="str">
        <f>IF(A781="","",GOTO D781)</f>
        <v/>
      </c>
      <c r="E781" s="85" t="str">
        <f>IF(A781="","",GOTO E781)</f>
        <v/>
      </c>
      <c r="F781" s="85" t="str">
        <f>IF(A781="","",GOTO F781)</f>
        <v/>
      </c>
      <c r="G781" s="85" t="str">
        <f>IF(A781="","",GOTO G781)</f>
        <v/>
      </c>
      <c r="H781" s="170" t="str">
        <f>IF(A781="","",IF(G781="maintenance, garden","",IF(G781="maintenance, project","",IF(G781="compost","",GOTO I781))))</f>
        <v/>
      </c>
      <c r="I781" s="85" t="str">
        <f>IF(A781="","",IF(G781="compost","",GOTO I781))</f>
        <v/>
      </c>
      <c r="J781" s="87" t="str">
        <f>IF(G781="Harvest",GOTO J781,"")</f>
        <v/>
      </c>
      <c r="K781" s="87" t="str">
        <f>IF(G781="Harvest",GOTO K781,"")</f>
        <v/>
      </c>
      <c r="L781" s="88" t="str">
        <f>IF(G781="Fertilize",GOTO L781,"")</f>
        <v/>
      </c>
      <c r="M781" s="89" t="str">
        <f t="shared" si="190"/>
        <v/>
      </c>
      <c r="N781" s="85" t="str">
        <f>IF(G781="fertilize",GOTO N781,"")</f>
        <v/>
      </c>
      <c r="O781" s="89" t="str">
        <f t="shared" si="192"/>
        <v/>
      </c>
      <c r="P781" s="89" t="str">
        <f t="shared" si="191"/>
        <v/>
      </c>
      <c r="Q781" s="87" t="str">
        <f>IF(G781="compost",GOTO Q781,"")</f>
        <v/>
      </c>
      <c r="R781" s="88" t="str">
        <f>IF(G781="compost",GOTO R781,"")</f>
        <v/>
      </c>
      <c r="S781" s="85" t="str">
        <f>IF(G781="compost",GOTO S781,"")</f>
        <v/>
      </c>
      <c r="T781" s="85" t="str">
        <f>IF(G781="compost",GOTO T781,"")</f>
        <v/>
      </c>
      <c r="U781" s="85" t="str">
        <f>IF(G781="compost",GOTO U781,"")</f>
        <v/>
      </c>
      <c r="V781" s="85" t="str">
        <f>IF(G781="compost",GOTO V781,"")</f>
        <v/>
      </c>
      <c r="W781" s="85" t="str">
        <f>IF(G781="compost",GOTO W781,"")</f>
        <v/>
      </c>
      <c r="X781" s="170" t="str">
        <f>IF(G781="maintenance, garden",GOTO X781,IF(G781="Table",GOTO X781,IF(G781="maintenance, project",GOTO X781,"")))</f>
        <v/>
      </c>
      <c r="Y781" s="85" t="str">
        <f>IF(G781="Maintenance, garden",GOTO Y781,IF(G781="Table",GOTO Y781,IF(G781="maintenance, project",GOTO Y781,"")))</f>
        <v/>
      </c>
    </row>
    <row r="782" spans="1:25" s="85" customFormat="1" ht="19.5" customHeight="1" x14ac:dyDescent="0.25">
      <c r="A782" s="86"/>
      <c r="B782" s="85" t="str">
        <f>IF(A782="","",GOTO B782)</f>
        <v/>
      </c>
      <c r="C782" s="85" t="str">
        <f>IF(A782="","",GOTO C782)</f>
        <v/>
      </c>
      <c r="D782" s="85" t="str">
        <f>IF(A782="","",GOTO D782)</f>
        <v/>
      </c>
      <c r="E782" s="85" t="str">
        <f>IF(A782="","",GOTO E782)</f>
        <v/>
      </c>
      <c r="F782" s="85" t="str">
        <f>IF(A782="","",GOTO F782)</f>
        <v/>
      </c>
      <c r="G782" s="85" t="str">
        <f>IF(A782="","",GOTO G782)</f>
        <v/>
      </c>
      <c r="H782" s="170" t="str">
        <f>IF(A782="","",IF(G782="maintenance, garden","",IF(G782="maintenance, project","",IF(G782="compost","",GOTO I782))))</f>
        <v/>
      </c>
      <c r="I782" s="85" t="str">
        <f>IF(A782="","",IF(G782="compost","",GOTO I782))</f>
        <v/>
      </c>
      <c r="J782" s="87" t="str">
        <f>IF(G782="Harvest",GOTO J782,"")</f>
        <v/>
      </c>
      <c r="K782" s="87" t="str">
        <f>IF(G782="Harvest",GOTO K782,"")</f>
        <v/>
      </c>
      <c r="L782" s="88" t="str">
        <f>IF(G782="Fertilize",GOTO L782,"")</f>
        <v/>
      </c>
      <c r="M782" s="89" t="str">
        <f t="shared" ref="M782:M845" si="193">IF(G782="Fertilize",A782+14,"")</f>
        <v/>
      </c>
      <c r="N782" s="85" t="str">
        <f>IF(G782="fertilize",GOTO N782,"")</f>
        <v/>
      </c>
      <c r="O782" s="89" t="str">
        <f t="shared" si="192"/>
        <v/>
      </c>
      <c r="P782" s="89" t="str">
        <f t="shared" si="191"/>
        <v/>
      </c>
      <c r="Q782" s="87" t="str">
        <f>IF(G782="compost",GOTO Q782,"")</f>
        <v/>
      </c>
      <c r="R782" s="88" t="str">
        <f>IF(G782="compost",GOTO R782,"")</f>
        <v/>
      </c>
      <c r="S782" s="85" t="str">
        <f>IF(G782="compost",GOTO S782,"")</f>
        <v/>
      </c>
      <c r="T782" s="85" t="str">
        <f>IF(G782="compost",GOTO T782,"")</f>
        <v/>
      </c>
      <c r="U782" s="85" t="str">
        <f>IF(G782="compost",GOTO U782,"")</f>
        <v/>
      </c>
      <c r="V782" s="85" t="str">
        <f>IF(G782="compost",GOTO V782,"")</f>
        <v/>
      </c>
      <c r="W782" s="85" t="str">
        <f>IF(G782="compost",GOTO W782,"")</f>
        <v/>
      </c>
      <c r="X782" s="170" t="str">
        <f>IF(G782="maintenance, garden",GOTO X782,IF(G782="Table",GOTO X782,IF(G782="maintenance, project",GOTO X782,"")))</f>
        <v/>
      </c>
      <c r="Y782" s="85" t="str">
        <f>IF(G782="Maintenance, garden",GOTO Y782,IF(G782="Table",GOTO Y782,IF(G782="maintenance, project",GOTO Y782,"")))</f>
        <v/>
      </c>
    </row>
    <row r="783" spans="1:25" s="85" customFormat="1" ht="19.5" customHeight="1" x14ac:dyDescent="0.25">
      <c r="A783" s="86"/>
      <c r="B783" s="85" t="str">
        <f>IF(A783="","",GOTO B783)</f>
        <v/>
      </c>
      <c r="C783" s="85" t="str">
        <f>IF(A783="","",GOTO C783)</f>
        <v/>
      </c>
      <c r="D783" s="85" t="str">
        <f>IF(A783="","",GOTO D783)</f>
        <v/>
      </c>
      <c r="E783" s="85" t="str">
        <f>IF(A783="","",GOTO E783)</f>
        <v/>
      </c>
      <c r="F783" s="85" t="str">
        <f>IF(A783="","",GOTO F783)</f>
        <v/>
      </c>
      <c r="G783" s="85" t="str">
        <f>IF(A783="","",GOTO G783)</f>
        <v/>
      </c>
      <c r="H783" s="170" t="str">
        <f>IF(A783="","",IF(G783="maintenance, garden","",IF(G783="maintenance, project","",IF(G783="compost","",GOTO I783))))</f>
        <v/>
      </c>
      <c r="I783" s="85" t="str">
        <f>IF(A783="","",IF(G783="compost","",GOTO I783))</f>
        <v/>
      </c>
      <c r="J783" s="87" t="str">
        <f>IF(G783="Harvest",GOTO J783,"")</f>
        <v/>
      </c>
      <c r="K783" s="87" t="str">
        <f>IF(G783="Harvest",GOTO K783,"")</f>
        <v/>
      </c>
      <c r="L783" s="88" t="str">
        <f>IF(G783="Fertilize",GOTO L783,"")</f>
        <v/>
      </c>
      <c r="M783" s="89" t="str">
        <f t="shared" si="193"/>
        <v/>
      </c>
      <c r="N783" s="85" t="str">
        <f>IF(G783="fertilize",GOTO N783,"")</f>
        <v/>
      </c>
      <c r="O783" s="89" t="str">
        <f t="shared" si="192"/>
        <v/>
      </c>
      <c r="P783" s="89" t="str">
        <f t="shared" ref="P783:P846" si="194">IF(G783="Plant", A783+14,"")</f>
        <v/>
      </c>
      <c r="Q783" s="87" t="str">
        <f>IF(G783="compost",GOTO Q783,"")</f>
        <v/>
      </c>
      <c r="R783" s="88" t="str">
        <f>IF(G783="compost",GOTO R783,"")</f>
        <v/>
      </c>
      <c r="S783" s="85" t="str">
        <f>IF(G783="compost",GOTO S783,"")</f>
        <v/>
      </c>
      <c r="T783" s="85" t="str">
        <f>IF(G783="compost",GOTO T783,"")</f>
        <v/>
      </c>
      <c r="U783" s="85" t="str">
        <f>IF(G783="compost",GOTO U783,"")</f>
        <v/>
      </c>
      <c r="V783" s="85" t="str">
        <f>IF(G783="compost",GOTO V783,"")</f>
        <v/>
      </c>
      <c r="W783" s="85" t="str">
        <f>IF(G783="compost",GOTO W783,"")</f>
        <v/>
      </c>
      <c r="X783" s="170" t="str">
        <f>IF(G783="maintenance, garden",GOTO X783,IF(G783="Table",GOTO X783,IF(G783="maintenance, project",GOTO X783,"")))</f>
        <v/>
      </c>
      <c r="Y783" s="85" t="str">
        <f>IF(G783="Maintenance, garden",GOTO Y783,IF(G783="Table",GOTO Y783,IF(G783="maintenance, project",GOTO Y783,"")))</f>
        <v/>
      </c>
    </row>
    <row r="784" spans="1:25" s="85" customFormat="1" ht="19.5" customHeight="1" x14ac:dyDescent="0.25">
      <c r="A784" s="86"/>
      <c r="B784" s="85" t="str">
        <f>IF(A784="","",GOTO B784)</f>
        <v/>
      </c>
      <c r="C784" s="85" t="str">
        <f>IF(A784="","",GOTO C784)</f>
        <v/>
      </c>
      <c r="D784" s="85" t="str">
        <f>IF(A784="","",GOTO D784)</f>
        <v/>
      </c>
      <c r="E784" s="85" t="str">
        <f>IF(A784="","",GOTO E784)</f>
        <v/>
      </c>
      <c r="F784" s="85" t="str">
        <f>IF(A784="","",GOTO F784)</f>
        <v/>
      </c>
      <c r="G784" s="85" t="str">
        <f>IF(A784="","",GOTO G784)</f>
        <v/>
      </c>
      <c r="H784" s="170" t="str">
        <f>IF(A784="","",IF(G784="maintenance, garden","",IF(G784="maintenance, project","",IF(G784="compost","",GOTO I784))))</f>
        <v/>
      </c>
      <c r="I784" s="85" t="str">
        <f>IF(A784="","",IF(G784="compost","",GOTO I784))</f>
        <v/>
      </c>
      <c r="J784" s="87" t="str">
        <f>IF(G784="Harvest",GOTO J784,"")</f>
        <v/>
      </c>
      <c r="K784" s="87" t="str">
        <f>IF(G784="Harvest",GOTO K784,"")</f>
        <v/>
      </c>
      <c r="L784" s="88" t="str">
        <f>IF(G784="Fertilize",GOTO L784,"")</f>
        <v/>
      </c>
      <c r="M784" s="89" t="str">
        <f t="shared" si="193"/>
        <v/>
      </c>
      <c r="N784" s="85" t="str">
        <f>IF(G784="fertilize",GOTO N784,"")</f>
        <v/>
      </c>
      <c r="O784" s="89" t="str">
        <f t="shared" si="192"/>
        <v/>
      </c>
      <c r="P784" s="89" t="str">
        <f t="shared" si="194"/>
        <v/>
      </c>
      <c r="Q784" s="87" t="str">
        <f>IF(G784="compost",GOTO Q784,"")</f>
        <v/>
      </c>
      <c r="R784" s="88" t="str">
        <f>IF(G784="compost",GOTO R784,"")</f>
        <v/>
      </c>
      <c r="S784" s="85" t="str">
        <f>IF(G784="compost",GOTO S784,"")</f>
        <v/>
      </c>
      <c r="T784" s="85" t="str">
        <f>IF(G784="compost",GOTO T784,"")</f>
        <v/>
      </c>
      <c r="U784" s="85" t="str">
        <f>IF(G784="compost",GOTO U784,"")</f>
        <v/>
      </c>
      <c r="V784" s="85" t="str">
        <f>IF(G784="compost",GOTO V784,"")</f>
        <v/>
      </c>
      <c r="W784" s="85" t="str">
        <f>IF(G784="compost",GOTO W784,"")</f>
        <v/>
      </c>
      <c r="X784" s="170" t="str">
        <f>IF(G784="maintenance, garden",GOTO X784,IF(G784="Table",GOTO X784,IF(G784="maintenance, project",GOTO X784,"")))</f>
        <v/>
      </c>
      <c r="Y784" s="85" t="str">
        <f>IF(G784="Maintenance, garden",GOTO Y784,IF(G784="Table",GOTO Y784,IF(G784="maintenance, project",GOTO Y784,"")))</f>
        <v/>
      </c>
    </row>
    <row r="785" spans="1:25" s="85" customFormat="1" ht="19.5" customHeight="1" x14ac:dyDescent="0.25">
      <c r="A785" s="86"/>
      <c r="B785" s="85" t="str">
        <f>IF(A785="","",GOTO B785)</f>
        <v/>
      </c>
      <c r="C785" s="85" t="str">
        <f>IF(A785="","",GOTO C785)</f>
        <v/>
      </c>
      <c r="D785" s="85" t="str">
        <f>IF(A785="","",GOTO D785)</f>
        <v/>
      </c>
      <c r="E785" s="85" t="str">
        <f>IF(A785="","",GOTO E785)</f>
        <v/>
      </c>
      <c r="F785" s="85" t="str">
        <f>IF(A785="","",GOTO F785)</f>
        <v/>
      </c>
      <c r="G785" s="85" t="str">
        <f>IF(A785="","",GOTO G785)</f>
        <v/>
      </c>
      <c r="H785" s="170" t="str">
        <f>IF(A785="","",IF(G785="maintenance, garden","",IF(G785="maintenance, project","",IF(G785="compost","",GOTO I785))))</f>
        <v/>
      </c>
      <c r="I785" s="85" t="str">
        <f>IF(A785="","",IF(G785="compost","",GOTO I785))</f>
        <v/>
      </c>
      <c r="J785" s="87" t="str">
        <f>IF(G785="Harvest",GOTO J785,"")</f>
        <v/>
      </c>
      <c r="K785" s="87" t="str">
        <f>IF(G785="Harvest",GOTO K785,"")</f>
        <v/>
      </c>
      <c r="L785" s="88" t="str">
        <f>IF(G785="Fertilize",GOTO L785,"")</f>
        <v/>
      </c>
      <c r="M785" s="89" t="str">
        <f t="shared" si="193"/>
        <v/>
      </c>
      <c r="N785" s="85" t="str">
        <f>IF(G785="fertilize",GOTO N785,"")</f>
        <v/>
      </c>
      <c r="O785" s="89" t="str">
        <f t="shared" si="192"/>
        <v/>
      </c>
      <c r="P785" s="89" t="str">
        <f t="shared" si="194"/>
        <v/>
      </c>
      <c r="Q785" s="87" t="str">
        <f>IF(G785="compost",GOTO Q785,"")</f>
        <v/>
      </c>
      <c r="R785" s="88" t="str">
        <f>IF(G785="compost",GOTO R785,"")</f>
        <v/>
      </c>
      <c r="S785" s="85" t="str">
        <f>IF(G785="compost",GOTO S785,"")</f>
        <v/>
      </c>
      <c r="T785" s="85" t="str">
        <f>IF(G785="compost",GOTO T785,"")</f>
        <v/>
      </c>
      <c r="U785" s="85" t="str">
        <f>IF(G785="compost",GOTO U785,"")</f>
        <v/>
      </c>
      <c r="V785" s="85" t="str">
        <f>IF(G785="compost",GOTO V785,"")</f>
        <v/>
      </c>
      <c r="W785" s="85" t="str">
        <f>IF(G785="compost",GOTO W785,"")</f>
        <v/>
      </c>
      <c r="X785" s="170" t="str">
        <f>IF(G785="maintenance, garden",GOTO X785,IF(G785="Table",GOTO X785,IF(G785="maintenance, project",GOTO X785,"")))</f>
        <v/>
      </c>
      <c r="Y785" s="85" t="str">
        <f>IF(G785="Maintenance, garden",GOTO Y785,IF(G785="Table",GOTO Y785,IF(G785="maintenance, project",GOTO Y785,"")))</f>
        <v/>
      </c>
    </row>
    <row r="786" spans="1:25" s="85" customFormat="1" ht="19.5" customHeight="1" x14ac:dyDescent="0.25">
      <c r="A786" s="86"/>
      <c r="B786" s="85" t="str">
        <f>IF(A786="","",GOTO B786)</f>
        <v/>
      </c>
      <c r="C786" s="85" t="str">
        <f>IF(A786="","",GOTO C786)</f>
        <v/>
      </c>
      <c r="D786" s="85" t="str">
        <f>IF(A786="","",GOTO D786)</f>
        <v/>
      </c>
      <c r="E786" s="85" t="str">
        <f>IF(A786="","",GOTO E786)</f>
        <v/>
      </c>
      <c r="F786" s="85" t="str">
        <f>IF(A786="","",GOTO F786)</f>
        <v/>
      </c>
      <c r="G786" s="85" t="str">
        <f>IF(A786="","",GOTO G786)</f>
        <v/>
      </c>
      <c r="H786" s="170" t="str">
        <f>IF(A786="","",IF(G786="maintenance, garden","",IF(G786="maintenance, project","",IF(G786="compost","",GOTO I786))))</f>
        <v/>
      </c>
      <c r="I786" s="85" t="str">
        <f>IF(A786="","",IF(G786="compost","",GOTO I786))</f>
        <v/>
      </c>
      <c r="J786" s="87" t="str">
        <f>IF(G786="Harvest",GOTO J786,"")</f>
        <v/>
      </c>
      <c r="K786" s="87" t="str">
        <f>IF(G786="Harvest",GOTO K786,"")</f>
        <v/>
      </c>
      <c r="L786" s="88" t="str">
        <f>IF(G786="Fertilize",GOTO L786,"")</f>
        <v/>
      </c>
      <c r="M786" s="89" t="str">
        <f t="shared" si="193"/>
        <v/>
      </c>
      <c r="N786" s="85" t="str">
        <f>IF(G786="fertilize",GOTO N786,"")</f>
        <v/>
      </c>
      <c r="O786" s="89" t="str">
        <f t="shared" si="192"/>
        <v/>
      </c>
      <c r="P786" s="89" t="str">
        <f t="shared" si="194"/>
        <v/>
      </c>
      <c r="Q786" s="87" t="str">
        <f>IF(G786="compost",GOTO Q786,"")</f>
        <v/>
      </c>
      <c r="R786" s="88" t="str">
        <f>IF(G786="compost",GOTO R786,"")</f>
        <v/>
      </c>
      <c r="S786" s="85" t="str">
        <f>IF(G786="compost",GOTO S786,"")</f>
        <v/>
      </c>
      <c r="T786" s="85" t="str">
        <f>IF(G786="compost",GOTO T786,"")</f>
        <v/>
      </c>
      <c r="U786" s="85" t="str">
        <f>IF(G786="compost",GOTO U786,"")</f>
        <v/>
      </c>
      <c r="V786" s="85" t="str">
        <f>IF(G786="compost",GOTO V786,"")</f>
        <v/>
      </c>
      <c r="W786" s="85" t="str">
        <f>IF(G786="compost",GOTO W786,"")</f>
        <v/>
      </c>
      <c r="X786" s="170" t="str">
        <f>IF(G786="maintenance, garden",GOTO X786,IF(G786="Table",GOTO X786,IF(G786="maintenance, project",GOTO X786,"")))</f>
        <v/>
      </c>
      <c r="Y786" s="85" t="str">
        <f>IF(G786="Maintenance, garden",GOTO Y786,IF(G786="Table",GOTO Y786,IF(G786="maintenance, project",GOTO Y786,"")))</f>
        <v/>
      </c>
    </row>
    <row r="787" spans="1:25" s="85" customFormat="1" ht="19.5" customHeight="1" x14ac:dyDescent="0.25">
      <c r="A787" s="86"/>
      <c r="B787" s="85" t="str">
        <f>IF(A787="","",GOTO B787)</f>
        <v/>
      </c>
      <c r="C787" s="85" t="str">
        <f>IF(A787="","",GOTO C787)</f>
        <v/>
      </c>
      <c r="D787" s="85" t="str">
        <f>IF(A787="","",GOTO D787)</f>
        <v/>
      </c>
      <c r="E787" s="85" t="str">
        <f>IF(A787="","",GOTO E787)</f>
        <v/>
      </c>
      <c r="F787" s="85" t="str">
        <f>IF(A787="","",GOTO F787)</f>
        <v/>
      </c>
      <c r="G787" s="85" t="str">
        <f>IF(A787="","",GOTO G787)</f>
        <v/>
      </c>
      <c r="H787" s="170" t="str">
        <f>IF(A787="","",IF(G787="maintenance, garden","",IF(G787="maintenance, project","",IF(G787="compost","",GOTO I787))))</f>
        <v/>
      </c>
      <c r="I787" s="85" t="str">
        <f>IF(A787="","",IF(G787="compost","",GOTO I787))</f>
        <v/>
      </c>
      <c r="J787" s="87" t="str">
        <f>IF(G787="Harvest",GOTO J787,"")</f>
        <v/>
      </c>
      <c r="K787" s="87" t="str">
        <f>IF(G787="Harvest",GOTO K787,"")</f>
        <v/>
      </c>
      <c r="L787" s="88" t="str">
        <f>IF(G787="Fertilize",GOTO L787,"")</f>
        <v/>
      </c>
      <c r="M787" s="89" t="str">
        <f t="shared" si="193"/>
        <v/>
      </c>
      <c r="N787" s="85" t="str">
        <f>IF(G787="fertilize",GOTO N787,"")</f>
        <v/>
      </c>
      <c r="O787" s="89" t="str">
        <f t="shared" si="192"/>
        <v/>
      </c>
      <c r="P787" s="89" t="str">
        <f t="shared" si="194"/>
        <v/>
      </c>
      <c r="Q787" s="87" t="str">
        <f>IF(G787="compost",GOTO Q787,"")</f>
        <v/>
      </c>
      <c r="R787" s="88" t="str">
        <f>IF(G787="compost",GOTO R787,"")</f>
        <v/>
      </c>
      <c r="S787" s="85" t="str">
        <f>IF(G787="compost",GOTO S787,"")</f>
        <v/>
      </c>
      <c r="T787" s="85" t="str">
        <f>IF(G787="compost",GOTO T787,"")</f>
        <v/>
      </c>
      <c r="U787" s="85" t="str">
        <f>IF(G787="compost",GOTO U787,"")</f>
        <v/>
      </c>
      <c r="V787" s="85" t="str">
        <f>IF(G787="compost",GOTO V787,"")</f>
        <v/>
      </c>
      <c r="W787" s="85" t="str">
        <f>IF(G787="compost",GOTO W787,"")</f>
        <v/>
      </c>
      <c r="X787" s="170" t="str">
        <f>IF(G787="maintenance, garden",GOTO X787,IF(G787="Table",GOTO X787,IF(G787="maintenance, project",GOTO X787,"")))</f>
        <v/>
      </c>
      <c r="Y787" s="85" t="str">
        <f>IF(G787="Maintenance, garden",GOTO Y787,IF(G787="Table",GOTO Y787,IF(G787="maintenance, project",GOTO Y787,"")))</f>
        <v/>
      </c>
    </row>
    <row r="788" spans="1:25" s="85" customFormat="1" ht="19.5" customHeight="1" x14ac:dyDescent="0.25">
      <c r="A788" s="86"/>
      <c r="B788" s="85" t="str">
        <f>IF(A788="","",GOTO B788)</f>
        <v/>
      </c>
      <c r="C788" s="85" t="str">
        <f>IF(A788="","",GOTO C788)</f>
        <v/>
      </c>
      <c r="D788" s="85" t="str">
        <f>IF(A788="","",GOTO D788)</f>
        <v/>
      </c>
      <c r="E788" s="85" t="str">
        <f>IF(A788="","",GOTO E788)</f>
        <v/>
      </c>
      <c r="F788" s="85" t="str">
        <f>IF(A788="","",GOTO F788)</f>
        <v/>
      </c>
      <c r="G788" s="85" t="str">
        <f>IF(A788="","",GOTO G788)</f>
        <v/>
      </c>
      <c r="H788" s="170" t="str">
        <f>IF(A788="","",IF(G788="maintenance, garden","",IF(G788="maintenance, project","",IF(G788="compost","",GOTO I788))))</f>
        <v/>
      </c>
      <c r="I788" s="85" t="str">
        <f>IF(A788="","",IF(G788="compost","",GOTO I788))</f>
        <v/>
      </c>
      <c r="J788" s="87" t="str">
        <f>IF(G788="Harvest",GOTO J788,"")</f>
        <v/>
      </c>
      <c r="K788" s="87" t="str">
        <f>IF(G788="Harvest",GOTO K788,"")</f>
        <v/>
      </c>
      <c r="L788" s="88" t="str">
        <f>IF(G788="Fertilize",GOTO L788,"")</f>
        <v/>
      </c>
      <c r="M788" s="89" t="str">
        <f t="shared" si="193"/>
        <v/>
      </c>
      <c r="N788" s="85" t="str">
        <f>IF(G788="fertilize",GOTO N788,"")</f>
        <v/>
      </c>
      <c r="O788" s="89" t="str">
        <f t="shared" si="192"/>
        <v/>
      </c>
      <c r="P788" s="89" t="str">
        <f t="shared" si="194"/>
        <v/>
      </c>
      <c r="Q788" s="87" t="str">
        <f>IF(G788="compost",GOTO Q788,"")</f>
        <v/>
      </c>
      <c r="R788" s="88" t="str">
        <f>IF(G788="compost",GOTO R788,"")</f>
        <v/>
      </c>
      <c r="S788" s="85" t="str">
        <f>IF(G788="compost",GOTO S788,"")</f>
        <v/>
      </c>
      <c r="T788" s="85" t="str">
        <f>IF(G788="compost",GOTO T788,"")</f>
        <v/>
      </c>
      <c r="U788" s="85" t="str">
        <f>IF(G788="compost",GOTO U788,"")</f>
        <v/>
      </c>
      <c r="V788" s="85" t="str">
        <f>IF(G788="compost",GOTO V788,"")</f>
        <v/>
      </c>
      <c r="W788" s="85" t="str">
        <f>IF(G788="compost",GOTO W788,"")</f>
        <v/>
      </c>
      <c r="X788" s="170" t="str">
        <f>IF(G788="maintenance, garden",GOTO X788,IF(G788="Table",GOTO X788,IF(G788="maintenance, project",GOTO X788,"")))</f>
        <v/>
      </c>
      <c r="Y788" s="85" t="str">
        <f>IF(G788="Maintenance, garden",GOTO Y788,IF(G788="Table",GOTO Y788,IF(G788="maintenance, project",GOTO Y788,"")))</f>
        <v/>
      </c>
    </row>
    <row r="789" spans="1:25" s="85" customFormat="1" ht="19.5" customHeight="1" x14ac:dyDescent="0.25">
      <c r="A789" s="86"/>
      <c r="B789" s="85" t="str">
        <f>IF(A789="","",GOTO B789)</f>
        <v/>
      </c>
      <c r="C789" s="85" t="str">
        <f>IF(A789="","",GOTO C789)</f>
        <v/>
      </c>
      <c r="D789" s="85" t="str">
        <f>IF(A789="","",GOTO D789)</f>
        <v/>
      </c>
      <c r="E789" s="85" t="str">
        <f>IF(A789="","",GOTO E789)</f>
        <v/>
      </c>
      <c r="F789" s="85" t="str">
        <f>IF(A789="","",GOTO F789)</f>
        <v/>
      </c>
      <c r="G789" s="85" t="str">
        <f>IF(A789="","",GOTO G789)</f>
        <v/>
      </c>
      <c r="H789" s="170" t="str">
        <f>IF(A789="","",IF(G789="maintenance, garden","",IF(G789="maintenance, project","",IF(G789="compost","",GOTO I789))))</f>
        <v/>
      </c>
      <c r="I789" s="85" t="str">
        <f>IF(A789="","",IF(G789="compost","",GOTO I789))</f>
        <v/>
      </c>
      <c r="J789" s="87" t="str">
        <f>IF(G789="Harvest",GOTO J789,"")</f>
        <v/>
      </c>
      <c r="K789" s="87" t="str">
        <f>IF(G789="Harvest",GOTO K789,"")</f>
        <v/>
      </c>
      <c r="L789" s="88" t="str">
        <f>IF(G789="Fertilize",GOTO L789,"")</f>
        <v/>
      </c>
      <c r="M789" s="89" t="str">
        <f t="shared" si="193"/>
        <v/>
      </c>
      <c r="N789" s="85" t="str">
        <f>IF(G789="fertilize",GOTO N789,"")</f>
        <v/>
      </c>
      <c r="O789" s="89" t="str">
        <f t="shared" si="192"/>
        <v/>
      </c>
      <c r="P789" s="89" t="str">
        <f t="shared" si="194"/>
        <v/>
      </c>
      <c r="Q789" s="87" t="str">
        <f>IF(G789="compost",GOTO Q789,"")</f>
        <v/>
      </c>
      <c r="R789" s="88" t="str">
        <f>IF(G789="compost",GOTO R789,"")</f>
        <v/>
      </c>
      <c r="S789" s="85" t="str">
        <f>IF(G789="compost",GOTO S789,"")</f>
        <v/>
      </c>
      <c r="T789" s="85" t="str">
        <f>IF(G789="compost",GOTO T789,"")</f>
        <v/>
      </c>
      <c r="U789" s="85" t="str">
        <f>IF(G789="compost",GOTO U789,"")</f>
        <v/>
      </c>
      <c r="V789" s="85" t="str">
        <f>IF(G789="compost",GOTO V789,"")</f>
        <v/>
      </c>
      <c r="W789" s="85" t="str">
        <f>IF(G789="compost",GOTO W789,"")</f>
        <v/>
      </c>
      <c r="X789" s="170" t="str">
        <f>IF(G789="maintenance, garden",GOTO X789,IF(G789="Table",GOTO X789,IF(G789="maintenance, project",GOTO X789,"")))</f>
        <v/>
      </c>
      <c r="Y789" s="85" t="str">
        <f>IF(G789="Maintenance, garden",GOTO Y789,IF(G789="Table",GOTO Y789,IF(G789="maintenance, project",GOTO Y789,"")))</f>
        <v/>
      </c>
    </row>
    <row r="790" spans="1:25" s="85" customFormat="1" ht="19.5" customHeight="1" x14ac:dyDescent="0.25">
      <c r="A790" s="86"/>
      <c r="B790" s="85" t="str">
        <f>IF(A790="","",GOTO B790)</f>
        <v/>
      </c>
      <c r="C790" s="85" t="str">
        <f>IF(A790="","",GOTO C790)</f>
        <v/>
      </c>
      <c r="D790" s="85" t="str">
        <f>IF(A790="","",GOTO D790)</f>
        <v/>
      </c>
      <c r="E790" s="85" t="str">
        <f>IF(A790="","",GOTO E790)</f>
        <v/>
      </c>
      <c r="F790" s="85" t="str">
        <f>IF(A790="","",GOTO F790)</f>
        <v/>
      </c>
      <c r="G790" s="85" t="str">
        <f>IF(A790="","",GOTO G790)</f>
        <v/>
      </c>
      <c r="H790" s="170" t="str">
        <f>IF(A790="","",IF(G790="maintenance, garden","",IF(G790="maintenance, project","",IF(G790="compost","",GOTO I790))))</f>
        <v/>
      </c>
      <c r="I790" s="85" t="str">
        <f>IF(A790="","",IF(G790="compost","",GOTO I790))</f>
        <v/>
      </c>
      <c r="J790" s="87" t="str">
        <f>IF(G790="Harvest",GOTO J790,"")</f>
        <v/>
      </c>
      <c r="K790" s="87" t="str">
        <f>IF(G790="Harvest",GOTO K790,"")</f>
        <v/>
      </c>
      <c r="L790" s="88" t="str">
        <f>IF(G790="Fertilize",GOTO L790,"")</f>
        <v/>
      </c>
      <c r="M790" s="89" t="str">
        <f t="shared" si="193"/>
        <v/>
      </c>
      <c r="N790" s="85" t="str">
        <f>IF(G790="fertilize",GOTO N790,"")</f>
        <v/>
      </c>
      <c r="O790" s="89" t="str">
        <f t="shared" si="192"/>
        <v/>
      </c>
      <c r="P790" s="89" t="str">
        <f t="shared" si="194"/>
        <v/>
      </c>
      <c r="Q790" s="87" t="str">
        <f>IF(G790="compost",GOTO Q790,"")</f>
        <v/>
      </c>
      <c r="R790" s="88" t="str">
        <f>IF(G790="compost",GOTO R790,"")</f>
        <v/>
      </c>
      <c r="S790" s="85" t="str">
        <f>IF(G790="compost",GOTO S790,"")</f>
        <v/>
      </c>
      <c r="T790" s="85" t="str">
        <f>IF(G790="compost",GOTO T790,"")</f>
        <v/>
      </c>
      <c r="U790" s="85" t="str">
        <f>IF(G790="compost",GOTO U790,"")</f>
        <v/>
      </c>
      <c r="V790" s="85" t="str">
        <f>IF(G790="compost",GOTO V790,"")</f>
        <v/>
      </c>
      <c r="W790" s="85" t="str">
        <f>IF(G790="compost",GOTO W790,"")</f>
        <v/>
      </c>
      <c r="X790" s="170" t="str">
        <f>IF(G790="maintenance, garden",GOTO X790,IF(G790="Table",GOTO X790,IF(G790="maintenance, project",GOTO X790,"")))</f>
        <v/>
      </c>
      <c r="Y790" s="85" t="str">
        <f>IF(G790="Maintenance, garden",GOTO Y790,IF(G790="Table",GOTO Y790,IF(G790="maintenance, project",GOTO Y790,"")))</f>
        <v/>
      </c>
    </row>
    <row r="791" spans="1:25" s="85" customFormat="1" ht="19.5" customHeight="1" x14ac:dyDescent="0.25">
      <c r="A791" s="86"/>
      <c r="B791" s="85" t="str">
        <f>IF(A791="","",GOTO B791)</f>
        <v/>
      </c>
      <c r="C791" s="85" t="str">
        <f>IF(A791="","",GOTO C791)</f>
        <v/>
      </c>
      <c r="D791" s="85" t="str">
        <f>IF(A791="","",GOTO D791)</f>
        <v/>
      </c>
      <c r="E791" s="85" t="str">
        <f>IF(A791="","",GOTO E791)</f>
        <v/>
      </c>
      <c r="F791" s="85" t="str">
        <f>IF(A791="","",GOTO F791)</f>
        <v/>
      </c>
      <c r="G791" s="85" t="str">
        <f>IF(A791="","",GOTO G791)</f>
        <v/>
      </c>
      <c r="H791" s="170" t="str">
        <f>IF(A791="","",IF(G791="maintenance, garden","",IF(G791="maintenance, project","",IF(G791="compost","",GOTO I791))))</f>
        <v/>
      </c>
      <c r="I791" s="85" t="str">
        <f>IF(A791="","",IF(G791="compost","",GOTO I791))</f>
        <v/>
      </c>
      <c r="J791" s="87" t="str">
        <f>IF(G791="Harvest",GOTO J791,"")</f>
        <v/>
      </c>
      <c r="K791" s="87" t="str">
        <f>IF(G791="Harvest",GOTO K791,"")</f>
        <v/>
      </c>
      <c r="L791" s="88" t="str">
        <f>IF(G791="Fertilize",GOTO L791,"")</f>
        <v/>
      </c>
      <c r="M791" s="89" t="str">
        <f t="shared" si="193"/>
        <v/>
      </c>
      <c r="N791" s="85" t="str">
        <f>IF(G791="fertilize",GOTO N791,"")</f>
        <v/>
      </c>
      <c r="O791" s="89" t="str">
        <f t="shared" si="192"/>
        <v/>
      </c>
      <c r="P791" s="89" t="str">
        <f t="shared" si="194"/>
        <v/>
      </c>
      <c r="Q791" s="87" t="str">
        <f>IF(G791="compost",GOTO Q791,"")</f>
        <v/>
      </c>
      <c r="R791" s="88" t="str">
        <f>IF(G791="compost",GOTO R791,"")</f>
        <v/>
      </c>
      <c r="S791" s="85" t="str">
        <f>IF(G791="compost",GOTO S791,"")</f>
        <v/>
      </c>
      <c r="T791" s="85" t="str">
        <f>IF(G791="compost",GOTO T791,"")</f>
        <v/>
      </c>
      <c r="U791" s="85" t="str">
        <f>IF(G791="compost",GOTO U791,"")</f>
        <v/>
      </c>
      <c r="V791" s="85" t="str">
        <f>IF(G791="compost",GOTO V791,"")</f>
        <v/>
      </c>
      <c r="W791" s="85" t="str">
        <f>IF(G791="compost",GOTO W791,"")</f>
        <v/>
      </c>
      <c r="X791" s="170" t="str">
        <f>IF(G791="maintenance, garden",GOTO X791,IF(G791="Table",GOTO X791,IF(G791="maintenance, project",GOTO X791,"")))</f>
        <v/>
      </c>
      <c r="Y791" s="85" t="str">
        <f>IF(G791="Maintenance, garden",GOTO Y791,IF(G791="Table",GOTO Y791,IF(G791="maintenance, project",GOTO Y791,"")))</f>
        <v/>
      </c>
    </row>
    <row r="792" spans="1:25" s="85" customFormat="1" ht="19.5" customHeight="1" x14ac:dyDescent="0.25">
      <c r="A792" s="86"/>
      <c r="B792" s="85" t="str">
        <f>IF(A792="","",GOTO B792)</f>
        <v/>
      </c>
      <c r="C792" s="85" t="str">
        <f>IF(A792="","",GOTO C792)</f>
        <v/>
      </c>
      <c r="D792" s="85" t="str">
        <f>IF(A792="","",GOTO D792)</f>
        <v/>
      </c>
      <c r="E792" s="85" t="str">
        <f>IF(A792="","",GOTO E792)</f>
        <v/>
      </c>
      <c r="F792" s="85" t="str">
        <f>IF(A792="","",GOTO F792)</f>
        <v/>
      </c>
      <c r="G792" s="85" t="str">
        <f>IF(A792="","",GOTO G792)</f>
        <v/>
      </c>
      <c r="H792" s="170" t="str">
        <f>IF(A792="","",IF(G792="maintenance, garden","",IF(G792="maintenance, project","",IF(G792="compost","",GOTO I792))))</f>
        <v/>
      </c>
      <c r="I792" s="85" t="str">
        <f>IF(A792="","",IF(G792="compost","",GOTO I792))</f>
        <v/>
      </c>
      <c r="J792" s="87" t="str">
        <f>IF(G792="Harvest",GOTO J792,"")</f>
        <v/>
      </c>
      <c r="K792" s="87" t="str">
        <f>IF(G792="Harvest",GOTO K792,"")</f>
        <v/>
      </c>
      <c r="L792" s="88" t="str">
        <f>IF(G792="Fertilize",GOTO L792,"")</f>
        <v/>
      </c>
      <c r="M792" s="89" t="str">
        <f t="shared" si="193"/>
        <v/>
      </c>
      <c r="N792" s="85" t="str">
        <f>IF(G792="fertilize",GOTO N792,"")</f>
        <v/>
      </c>
      <c r="O792" s="89" t="str">
        <f t="shared" si="192"/>
        <v/>
      </c>
      <c r="P792" s="89" t="str">
        <f t="shared" si="194"/>
        <v/>
      </c>
      <c r="Q792" s="87" t="str">
        <f>IF(G792="compost",GOTO Q792,"")</f>
        <v/>
      </c>
      <c r="R792" s="88" t="str">
        <f>IF(G792="compost",GOTO R792,"")</f>
        <v/>
      </c>
      <c r="S792" s="85" t="str">
        <f>IF(G792="compost",GOTO S792,"")</f>
        <v/>
      </c>
      <c r="T792" s="85" t="str">
        <f>IF(G792="compost",GOTO T792,"")</f>
        <v/>
      </c>
      <c r="U792" s="85" t="str">
        <f>IF(G792="compost",GOTO U792,"")</f>
        <v/>
      </c>
      <c r="V792" s="85" t="str">
        <f>IF(G792="compost",GOTO V792,"")</f>
        <v/>
      </c>
      <c r="W792" s="85" t="str">
        <f>IF(G792="compost",GOTO W792,"")</f>
        <v/>
      </c>
      <c r="X792" s="170" t="str">
        <f>IF(G792="maintenance, garden",GOTO X792,IF(G792="Table",GOTO X792,IF(G792="maintenance, project",GOTO X792,"")))</f>
        <v/>
      </c>
      <c r="Y792" s="85" t="str">
        <f>IF(G792="Maintenance, garden",GOTO Y792,IF(G792="Table",GOTO Y792,IF(G792="maintenance, project",GOTO Y792,"")))</f>
        <v/>
      </c>
    </row>
    <row r="793" spans="1:25" s="85" customFormat="1" ht="19.5" customHeight="1" x14ac:dyDescent="0.25">
      <c r="A793" s="86"/>
      <c r="B793" s="85" t="str">
        <f>IF(A793="","",GOTO B793)</f>
        <v/>
      </c>
      <c r="C793" s="85" t="str">
        <f>IF(A793="","",GOTO C793)</f>
        <v/>
      </c>
      <c r="D793" s="85" t="str">
        <f>IF(A793="","",GOTO D793)</f>
        <v/>
      </c>
      <c r="E793" s="85" t="str">
        <f>IF(A793="","",GOTO E793)</f>
        <v/>
      </c>
      <c r="F793" s="85" t="str">
        <f>IF(A793="","",GOTO F793)</f>
        <v/>
      </c>
      <c r="G793" s="85" t="str">
        <f>IF(A793="","",GOTO G793)</f>
        <v/>
      </c>
      <c r="H793" s="170" t="str">
        <f>IF(A793="","",IF(G793="maintenance, garden","",IF(G793="maintenance, project","",IF(G793="compost","",GOTO I793))))</f>
        <v/>
      </c>
      <c r="I793" s="85" t="str">
        <f>IF(A793="","",IF(G793="compost","",GOTO I793))</f>
        <v/>
      </c>
      <c r="J793" s="87" t="str">
        <f>IF(G793="Harvest",GOTO J793,"")</f>
        <v/>
      </c>
      <c r="K793" s="87" t="str">
        <f>IF(G793="Harvest",GOTO K793,"")</f>
        <v/>
      </c>
      <c r="L793" s="88" t="str">
        <f>IF(G793="Fertilize",GOTO L793,"")</f>
        <v/>
      </c>
      <c r="M793" s="89" t="str">
        <f t="shared" si="193"/>
        <v/>
      </c>
      <c r="N793" s="85" t="str">
        <f>IF(G793="fertilize",GOTO N793,"")</f>
        <v/>
      </c>
      <c r="O793" s="89" t="str">
        <f t="shared" si="192"/>
        <v/>
      </c>
      <c r="P793" s="89" t="str">
        <f t="shared" si="194"/>
        <v/>
      </c>
      <c r="Q793" s="87" t="str">
        <f>IF(G793="compost",GOTO Q793,"")</f>
        <v/>
      </c>
      <c r="R793" s="88" t="str">
        <f>IF(G793="compost",GOTO R793,"")</f>
        <v/>
      </c>
      <c r="S793" s="85" t="str">
        <f>IF(G793="compost",GOTO S793,"")</f>
        <v/>
      </c>
      <c r="T793" s="85" t="str">
        <f>IF(G793="compost",GOTO T793,"")</f>
        <v/>
      </c>
      <c r="U793" s="85" t="str">
        <f>IF(G793="compost",GOTO U793,"")</f>
        <v/>
      </c>
      <c r="V793" s="85" t="str">
        <f>IF(G793="compost",GOTO V793,"")</f>
        <v/>
      </c>
      <c r="W793" s="85" t="str">
        <f>IF(G793="compost",GOTO W793,"")</f>
        <v/>
      </c>
      <c r="X793" s="170" t="str">
        <f>IF(G793="maintenance, garden",GOTO X793,IF(G793="Table",GOTO X793,IF(G793="maintenance, project",GOTO X793,"")))</f>
        <v/>
      </c>
      <c r="Y793" s="85" t="str">
        <f>IF(G793="Maintenance, garden",GOTO Y793,IF(G793="Table",GOTO Y793,IF(G793="maintenance, project",GOTO Y793,"")))</f>
        <v/>
      </c>
    </row>
    <row r="794" spans="1:25" s="85" customFormat="1" ht="19.5" customHeight="1" x14ac:dyDescent="0.25">
      <c r="A794" s="86"/>
      <c r="B794" s="85" t="str">
        <f>IF(A794="","",GOTO B794)</f>
        <v/>
      </c>
      <c r="C794" s="85" t="str">
        <f>IF(A794="","",GOTO C794)</f>
        <v/>
      </c>
      <c r="D794" s="85" t="str">
        <f>IF(A794="","",GOTO D794)</f>
        <v/>
      </c>
      <c r="E794" s="85" t="str">
        <f>IF(A794="","",GOTO E794)</f>
        <v/>
      </c>
      <c r="F794" s="85" t="str">
        <f>IF(A794="","",GOTO F794)</f>
        <v/>
      </c>
      <c r="G794" s="85" t="str">
        <f>IF(A794="","",GOTO G794)</f>
        <v/>
      </c>
      <c r="H794" s="170" t="str">
        <f>IF(A794="","",IF(G794="maintenance, garden","",IF(G794="maintenance, project","",IF(G794="compost","",GOTO I794))))</f>
        <v/>
      </c>
      <c r="I794" s="85" t="str">
        <f>IF(A794="","",IF(G794="compost","",GOTO I794))</f>
        <v/>
      </c>
      <c r="J794" s="87" t="str">
        <f>IF(G794="Harvest",GOTO J794,"")</f>
        <v/>
      </c>
      <c r="K794" s="87" t="str">
        <f>IF(G794="Harvest",GOTO K794,"")</f>
        <v/>
      </c>
      <c r="L794" s="88" t="str">
        <f>IF(G794="Fertilize",GOTO L794,"")</f>
        <v/>
      </c>
      <c r="M794" s="89" t="str">
        <f t="shared" si="193"/>
        <v/>
      </c>
      <c r="N794" s="85" t="str">
        <f>IF(G794="fertilize",GOTO N794,"")</f>
        <v/>
      </c>
      <c r="O794" s="89" t="str">
        <f t="shared" si="192"/>
        <v/>
      </c>
      <c r="P794" s="89" t="str">
        <f t="shared" si="194"/>
        <v/>
      </c>
      <c r="Q794" s="87" t="str">
        <f>IF(G794="compost",GOTO Q794,"")</f>
        <v/>
      </c>
      <c r="R794" s="88" t="str">
        <f>IF(G794="compost",GOTO R794,"")</f>
        <v/>
      </c>
      <c r="S794" s="85" t="str">
        <f>IF(G794="compost",GOTO S794,"")</f>
        <v/>
      </c>
      <c r="T794" s="85" t="str">
        <f>IF(G794="compost",GOTO T794,"")</f>
        <v/>
      </c>
      <c r="U794" s="85" t="str">
        <f>IF(G794="compost",GOTO U794,"")</f>
        <v/>
      </c>
      <c r="V794" s="85" t="str">
        <f>IF(G794="compost",GOTO V794,"")</f>
        <v/>
      </c>
      <c r="W794" s="85" t="str">
        <f>IF(G794="compost",GOTO W794,"")</f>
        <v/>
      </c>
      <c r="X794" s="170" t="str">
        <f>IF(G794="maintenance, garden",GOTO X794,IF(G794="Table",GOTO X794,IF(G794="maintenance, project",GOTO X794,"")))</f>
        <v/>
      </c>
      <c r="Y794" s="85" t="str">
        <f>IF(G794="Maintenance, garden",GOTO Y794,IF(G794="Table",GOTO Y794,IF(G794="maintenance, project",GOTO Y794,"")))</f>
        <v/>
      </c>
    </row>
    <row r="795" spans="1:25" s="85" customFormat="1" ht="19.5" customHeight="1" x14ac:dyDescent="0.25">
      <c r="A795" s="86"/>
      <c r="B795" s="85" t="str">
        <f>IF(A795="","",GOTO B795)</f>
        <v/>
      </c>
      <c r="C795" s="85" t="str">
        <f>IF(A795="","",GOTO C795)</f>
        <v/>
      </c>
      <c r="D795" s="85" t="str">
        <f>IF(A795="","",GOTO D795)</f>
        <v/>
      </c>
      <c r="E795" s="85" t="str">
        <f>IF(A795="","",GOTO E795)</f>
        <v/>
      </c>
      <c r="F795" s="85" t="str">
        <f>IF(A795="","",GOTO F795)</f>
        <v/>
      </c>
      <c r="G795" s="85" t="str">
        <f>IF(A795="","",GOTO G795)</f>
        <v/>
      </c>
      <c r="H795" s="170" t="str">
        <f>IF(A795="","",IF(G795="maintenance, garden","",IF(G795="maintenance, project","",IF(G795="compost","",GOTO I795))))</f>
        <v/>
      </c>
      <c r="I795" s="85" t="str">
        <f>IF(A795="","",IF(G795="compost","",GOTO I795))</f>
        <v/>
      </c>
      <c r="J795" s="87" t="str">
        <f>IF(G795="Harvest",GOTO J795,"")</f>
        <v/>
      </c>
      <c r="K795" s="87" t="str">
        <f>IF(G795="Harvest",GOTO K795,"")</f>
        <v/>
      </c>
      <c r="L795" s="88" t="str">
        <f>IF(G795="Fertilize",GOTO L795,"")</f>
        <v/>
      </c>
      <c r="M795" s="89" t="str">
        <f t="shared" si="193"/>
        <v/>
      </c>
      <c r="N795" s="85" t="str">
        <f>IF(G795="fertilize",GOTO N795,"")</f>
        <v/>
      </c>
      <c r="O795" s="89" t="str">
        <f t="shared" si="192"/>
        <v/>
      </c>
      <c r="P795" s="89" t="str">
        <f t="shared" si="194"/>
        <v/>
      </c>
      <c r="Q795" s="87" t="str">
        <f>IF(G795="compost",GOTO Q795,"")</f>
        <v/>
      </c>
      <c r="R795" s="88" t="str">
        <f>IF(G795="compost",GOTO R795,"")</f>
        <v/>
      </c>
      <c r="S795" s="85" t="str">
        <f>IF(G795="compost",GOTO S795,"")</f>
        <v/>
      </c>
      <c r="T795" s="85" t="str">
        <f>IF(G795="compost",GOTO T795,"")</f>
        <v/>
      </c>
      <c r="U795" s="85" t="str">
        <f>IF(G795="compost",GOTO U795,"")</f>
        <v/>
      </c>
      <c r="V795" s="85" t="str">
        <f>IF(G795="compost",GOTO V795,"")</f>
        <v/>
      </c>
      <c r="W795" s="85" t="str">
        <f>IF(G795="compost",GOTO W795,"")</f>
        <v/>
      </c>
      <c r="X795" s="170" t="str">
        <f>IF(G795="maintenance, garden",GOTO X795,IF(G795="Table",GOTO X795,IF(G795="maintenance, project",GOTO X795,"")))</f>
        <v/>
      </c>
      <c r="Y795" s="85" t="str">
        <f>IF(G795="Maintenance, garden",GOTO Y795,IF(G795="Table",GOTO Y795,IF(G795="maintenance, project",GOTO Y795,"")))</f>
        <v/>
      </c>
    </row>
    <row r="796" spans="1:25" s="85" customFormat="1" ht="19.5" customHeight="1" x14ac:dyDescent="0.25">
      <c r="A796" s="86"/>
      <c r="B796" s="85" t="str">
        <f>IF(A796="","",GOTO B796)</f>
        <v/>
      </c>
      <c r="C796" s="85" t="str">
        <f>IF(A796="","",GOTO C796)</f>
        <v/>
      </c>
      <c r="D796" s="85" t="str">
        <f>IF(A796="","",GOTO D796)</f>
        <v/>
      </c>
      <c r="E796" s="85" t="str">
        <f>IF(A796="","",GOTO E796)</f>
        <v/>
      </c>
      <c r="F796" s="85" t="str">
        <f>IF(A796="","",GOTO F796)</f>
        <v/>
      </c>
      <c r="G796" s="85" t="str">
        <f>IF(A796="","",GOTO G796)</f>
        <v/>
      </c>
      <c r="H796" s="170" t="str">
        <f>IF(A796="","",IF(G796="maintenance, garden","",IF(G796="maintenance, project","",IF(G796="compost","",GOTO I796))))</f>
        <v/>
      </c>
      <c r="I796" s="85" t="str">
        <f>IF(A796="","",IF(G796="compost","",GOTO I796))</f>
        <v/>
      </c>
      <c r="J796" s="87" t="str">
        <f>IF(G796="Harvest",GOTO J796,"")</f>
        <v/>
      </c>
      <c r="K796" s="87" t="str">
        <f>IF(G796="Harvest",GOTO K796,"")</f>
        <v/>
      </c>
      <c r="L796" s="88" t="str">
        <f>IF(G796="Fertilize",GOTO L796,"")</f>
        <v/>
      </c>
      <c r="M796" s="89" t="str">
        <f t="shared" si="193"/>
        <v/>
      </c>
      <c r="N796" s="85" t="str">
        <f>IF(G796="fertilize",GOTO N796,"")</f>
        <v/>
      </c>
      <c r="O796" s="89" t="str">
        <f t="shared" si="192"/>
        <v/>
      </c>
      <c r="P796" s="89" t="str">
        <f t="shared" si="194"/>
        <v/>
      </c>
      <c r="Q796" s="87" t="str">
        <f>IF(G796="compost",GOTO Q796,"")</f>
        <v/>
      </c>
      <c r="R796" s="88" t="str">
        <f>IF(G796="compost",GOTO R796,"")</f>
        <v/>
      </c>
      <c r="S796" s="85" t="str">
        <f>IF(G796="compost",GOTO S796,"")</f>
        <v/>
      </c>
      <c r="T796" s="85" t="str">
        <f>IF(G796="compost",GOTO T796,"")</f>
        <v/>
      </c>
      <c r="U796" s="85" t="str">
        <f>IF(G796="compost",GOTO U796,"")</f>
        <v/>
      </c>
      <c r="V796" s="85" t="str">
        <f>IF(G796="compost",GOTO V796,"")</f>
        <v/>
      </c>
      <c r="W796" s="85" t="str">
        <f>IF(G796="compost",GOTO W796,"")</f>
        <v/>
      </c>
      <c r="X796" s="170" t="str">
        <f>IF(G796="maintenance, garden",GOTO X796,IF(G796="Table",GOTO X796,IF(G796="maintenance, project",GOTO X796,"")))</f>
        <v/>
      </c>
      <c r="Y796" s="85" t="str">
        <f>IF(G796="Maintenance, garden",GOTO Y796,IF(G796="Table",GOTO Y796,IF(G796="maintenance, project",GOTO Y796,"")))</f>
        <v/>
      </c>
    </row>
    <row r="797" spans="1:25" s="85" customFormat="1" ht="19.5" customHeight="1" x14ac:dyDescent="0.25">
      <c r="A797" s="86"/>
      <c r="B797" s="85" t="str">
        <f>IF(A797="","",GOTO B797)</f>
        <v/>
      </c>
      <c r="C797" s="85" t="str">
        <f>IF(A797="","",GOTO C797)</f>
        <v/>
      </c>
      <c r="D797" s="85" t="str">
        <f>IF(A797="","",GOTO D797)</f>
        <v/>
      </c>
      <c r="E797" s="85" t="str">
        <f>IF(A797="","",GOTO E797)</f>
        <v/>
      </c>
      <c r="F797" s="85" t="str">
        <f>IF(A797="","",GOTO F797)</f>
        <v/>
      </c>
      <c r="G797" s="85" t="str">
        <f>IF(A797="","",GOTO G797)</f>
        <v/>
      </c>
      <c r="H797" s="170" t="str">
        <f>IF(A797="","",IF(G797="maintenance, garden","",IF(G797="maintenance, project","",IF(G797="compost","",GOTO I797))))</f>
        <v/>
      </c>
      <c r="I797" s="85" t="str">
        <f>IF(A797="","",IF(G797="compost","",GOTO I797))</f>
        <v/>
      </c>
      <c r="J797" s="87" t="str">
        <f>IF(G797="Harvest",GOTO J797,"")</f>
        <v/>
      </c>
      <c r="K797" s="87" t="str">
        <f>IF(G797="Harvest",GOTO K797,"")</f>
        <v/>
      </c>
      <c r="L797" s="88" t="str">
        <f>IF(G797="Fertilize",GOTO L797,"")</f>
        <v/>
      </c>
      <c r="M797" s="89" t="str">
        <f t="shared" si="193"/>
        <v/>
      </c>
      <c r="N797" s="85" t="str">
        <f>IF(G797="fertilize",GOTO N797,"")</f>
        <v/>
      </c>
      <c r="O797" s="89" t="str">
        <f t="shared" si="192"/>
        <v/>
      </c>
      <c r="P797" s="89" t="str">
        <f t="shared" si="194"/>
        <v/>
      </c>
      <c r="Q797" s="87" t="str">
        <f>IF(G797="compost",GOTO Q797,"")</f>
        <v/>
      </c>
      <c r="R797" s="88" t="str">
        <f>IF(G797="compost",GOTO R797,"")</f>
        <v/>
      </c>
      <c r="S797" s="85" t="str">
        <f>IF(G797="compost",GOTO S797,"")</f>
        <v/>
      </c>
      <c r="T797" s="85" t="str">
        <f>IF(G797="compost",GOTO T797,"")</f>
        <v/>
      </c>
      <c r="U797" s="85" t="str">
        <f>IF(G797="compost",GOTO U797,"")</f>
        <v/>
      </c>
      <c r="V797" s="85" t="str">
        <f>IF(G797="compost",GOTO V797,"")</f>
        <v/>
      </c>
      <c r="W797" s="85" t="str">
        <f>IF(G797="compost",GOTO W797,"")</f>
        <v/>
      </c>
      <c r="X797" s="170" t="str">
        <f>IF(G797="maintenance, garden",GOTO X797,IF(G797="Table",GOTO X797,IF(G797="maintenance, project",GOTO X797,"")))</f>
        <v/>
      </c>
      <c r="Y797" s="85" t="str">
        <f>IF(G797="Maintenance, garden",GOTO Y797,IF(G797="Table",GOTO Y797,IF(G797="maintenance, project",GOTO Y797,"")))</f>
        <v/>
      </c>
    </row>
    <row r="798" spans="1:25" s="85" customFormat="1" ht="19.5" customHeight="1" x14ac:dyDescent="0.25">
      <c r="A798" s="86"/>
      <c r="B798" s="85" t="str">
        <f>IF(A798="","",GOTO B798)</f>
        <v/>
      </c>
      <c r="C798" s="85" t="str">
        <f>IF(A798="","",GOTO C798)</f>
        <v/>
      </c>
      <c r="D798" s="85" t="str">
        <f>IF(A798="","",GOTO D798)</f>
        <v/>
      </c>
      <c r="E798" s="85" t="str">
        <f>IF(A798="","",GOTO E798)</f>
        <v/>
      </c>
      <c r="F798" s="85" t="str">
        <f>IF(A798="","",GOTO F798)</f>
        <v/>
      </c>
      <c r="G798" s="85" t="str">
        <f>IF(A798="","",GOTO G798)</f>
        <v/>
      </c>
      <c r="H798" s="170" t="str">
        <f>IF(A798="","",IF(G798="maintenance, garden","",IF(G798="maintenance, project","",IF(G798="compost","",GOTO I798))))</f>
        <v/>
      </c>
      <c r="I798" s="85" t="str">
        <f>IF(A798="","",IF(G798="compost","",GOTO I798))</f>
        <v/>
      </c>
      <c r="J798" s="87" t="str">
        <f>IF(G798="Harvest",GOTO J798,"")</f>
        <v/>
      </c>
      <c r="K798" s="87" t="str">
        <f>IF(G798="Harvest",GOTO K798,"")</f>
        <v/>
      </c>
      <c r="L798" s="88" t="str">
        <f>IF(G798="Fertilize",GOTO L798,"")</f>
        <v/>
      </c>
      <c r="M798" s="89" t="str">
        <f t="shared" si="193"/>
        <v/>
      </c>
      <c r="N798" s="85" t="str">
        <f>IF(G798="fertilize",GOTO N798,"")</f>
        <v/>
      </c>
      <c r="O798" s="89" t="str">
        <f t="shared" si="192"/>
        <v/>
      </c>
      <c r="P798" s="89" t="str">
        <f t="shared" si="194"/>
        <v/>
      </c>
      <c r="Q798" s="87" t="str">
        <f>IF(G798="compost",GOTO Q798,"")</f>
        <v/>
      </c>
      <c r="R798" s="88" t="str">
        <f>IF(G798="compost",GOTO R798,"")</f>
        <v/>
      </c>
      <c r="S798" s="85" t="str">
        <f>IF(G798="compost",GOTO S798,"")</f>
        <v/>
      </c>
      <c r="T798" s="85" t="str">
        <f>IF(G798="compost",GOTO T798,"")</f>
        <v/>
      </c>
      <c r="U798" s="85" t="str">
        <f>IF(G798="compost",GOTO U798,"")</f>
        <v/>
      </c>
      <c r="V798" s="85" t="str">
        <f>IF(G798="compost",GOTO V798,"")</f>
        <v/>
      </c>
      <c r="W798" s="85" t="str">
        <f>IF(G798="compost",GOTO W798,"")</f>
        <v/>
      </c>
      <c r="X798" s="170" t="str">
        <f>IF(G798="maintenance, garden",GOTO X798,IF(G798="Table",GOTO X798,IF(G798="maintenance, project",GOTO X798,"")))</f>
        <v/>
      </c>
      <c r="Y798" s="85" t="str">
        <f>IF(G798="Maintenance, garden",GOTO Y798,IF(G798="Table",GOTO Y798,IF(G798="maintenance, project",GOTO Y798,"")))</f>
        <v/>
      </c>
    </row>
    <row r="799" spans="1:25" s="85" customFormat="1" ht="19.5" customHeight="1" x14ac:dyDescent="0.25">
      <c r="A799" s="86"/>
      <c r="B799" s="85" t="str">
        <f>IF(A799="","",GOTO B799)</f>
        <v/>
      </c>
      <c r="C799" s="85" t="str">
        <f>IF(A799="","",GOTO C799)</f>
        <v/>
      </c>
      <c r="D799" s="85" t="str">
        <f>IF(A799="","",GOTO D799)</f>
        <v/>
      </c>
      <c r="E799" s="85" t="str">
        <f>IF(A799="","",GOTO E799)</f>
        <v/>
      </c>
      <c r="F799" s="85" t="str">
        <f>IF(A799="","",GOTO F799)</f>
        <v/>
      </c>
      <c r="G799" s="85" t="str">
        <f>IF(A799="","",GOTO G799)</f>
        <v/>
      </c>
      <c r="H799" s="170" t="str">
        <f>IF(A799="","",IF(G799="maintenance, garden","",IF(G799="maintenance, project","",IF(G799="compost","",GOTO I799))))</f>
        <v/>
      </c>
      <c r="I799" s="85" t="str">
        <f>IF(A799="","",IF(G799="compost","",GOTO I799))</f>
        <v/>
      </c>
      <c r="J799" s="87" t="str">
        <f>IF(G799="Harvest",GOTO J799,"")</f>
        <v/>
      </c>
      <c r="K799" s="87" t="str">
        <f>IF(G799="Harvest",GOTO K799,"")</f>
        <v/>
      </c>
      <c r="L799" s="88" t="str">
        <f>IF(G799="Fertilize",GOTO L799,"")</f>
        <v/>
      </c>
      <c r="M799" s="89" t="str">
        <f t="shared" si="193"/>
        <v/>
      </c>
      <c r="N799" s="85" t="str">
        <f>IF(G799="fertilize",GOTO N799,"")</f>
        <v/>
      </c>
      <c r="O799" s="89" t="str">
        <f t="shared" si="192"/>
        <v/>
      </c>
      <c r="P799" s="89" t="str">
        <f t="shared" si="194"/>
        <v/>
      </c>
      <c r="Q799" s="87" t="str">
        <f>IF(G799="compost",GOTO Q799,"")</f>
        <v/>
      </c>
      <c r="R799" s="88" t="str">
        <f>IF(G799="compost",GOTO R799,"")</f>
        <v/>
      </c>
      <c r="S799" s="85" t="str">
        <f>IF(G799="compost",GOTO S799,"")</f>
        <v/>
      </c>
      <c r="T799" s="85" t="str">
        <f>IF(G799="compost",GOTO T799,"")</f>
        <v/>
      </c>
      <c r="U799" s="85" t="str">
        <f>IF(G799="compost",GOTO U799,"")</f>
        <v/>
      </c>
      <c r="V799" s="85" t="str">
        <f>IF(G799="compost",GOTO V799,"")</f>
        <v/>
      </c>
      <c r="W799" s="85" t="str">
        <f>IF(G799="compost",GOTO W799,"")</f>
        <v/>
      </c>
      <c r="X799" s="170" t="str">
        <f>IF(G799="maintenance, garden",GOTO X799,IF(G799="Table",GOTO X799,IF(G799="maintenance, project",GOTO X799,"")))</f>
        <v/>
      </c>
      <c r="Y799" s="85" t="str">
        <f>IF(G799="Maintenance, garden",GOTO Y799,IF(G799="Table",GOTO Y799,IF(G799="maintenance, project",GOTO Y799,"")))</f>
        <v/>
      </c>
    </row>
    <row r="800" spans="1:25" s="85" customFormat="1" ht="19.5" customHeight="1" x14ac:dyDescent="0.25">
      <c r="A800" s="86"/>
      <c r="B800" s="85" t="str">
        <f>IF(A800="","",GOTO B800)</f>
        <v/>
      </c>
      <c r="C800" s="85" t="str">
        <f>IF(A800="","",GOTO C800)</f>
        <v/>
      </c>
      <c r="D800" s="85" t="str">
        <f>IF(A800="","",GOTO D800)</f>
        <v/>
      </c>
      <c r="E800" s="85" t="str">
        <f>IF(A800="","",GOTO E800)</f>
        <v/>
      </c>
      <c r="F800" s="85" t="str">
        <f>IF(A800="","",GOTO F800)</f>
        <v/>
      </c>
      <c r="G800" s="85" t="str">
        <f>IF(A800="","",GOTO G800)</f>
        <v/>
      </c>
      <c r="H800" s="170" t="str">
        <f>IF(A800="","",IF(G800="maintenance, garden","",IF(G800="maintenance, project","",IF(G800="compost","",GOTO I800))))</f>
        <v/>
      </c>
      <c r="I800" s="85" t="str">
        <f>IF(A800="","",IF(G800="compost","",GOTO I800))</f>
        <v/>
      </c>
      <c r="J800" s="87" t="str">
        <f>IF(G800="Harvest",GOTO J800,"")</f>
        <v/>
      </c>
      <c r="K800" s="87" t="str">
        <f>IF(G800="Harvest",GOTO K800,"")</f>
        <v/>
      </c>
      <c r="L800" s="88" t="str">
        <f>IF(G800="Fertilize",GOTO L800,"")</f>
        <v/>
      </c>
      <c r="M800" s="89" t="str">
        <f t="shared" si="193"/>
        <v/>
      </c>
      <c r="N800" s="85" t="str">
        <f>IF(G800="fertilize",GOTO N800,"")</f>
        <v/>
      </c>
      <c r="O800" s="89" t="str">
        <f t="shared" si="192"/>
        <v/>
      </c>
      <c r="P800" s="89" t="str">
        <f t="shared" si="194"/>
        <v/>
      </c>
      <c r="Q800" s="87" t="str">
        <f>IF(G800="compost",GOTO Q800,"")</f>
        <v/>
      </c>
      <c r="R800" s="88" t="str">
        <f>IF(G800="compost",GOTO R800,"")</f>
        <v/>
      </c>
      <c r="S800" s="85" t="str">
        <f>IF(G800="compost",GOTO S800,"")</f>
        <v/>
      </c>
      <c r="T800" s="85" t="str">
        <f>IF(G800="compost",GOTO T800,"")</f>
        <v/>
      </c>
      <c r="U800" s="85" t="str">
        <f>IF(G800="compost",GOTO U800,"")</f>
        <v/>
      </c>
      <c r="V800" s="85" t="str">
        <f>IF(G800="compost",GOTO V800,"")</f>
        <v/>
      </c>
      <c r="W800" s="85" t="str">
        <f>IF(G800="compost",GOTO W800,"")</f>
        <v/>
      </c>
      <c r="X800" s="170" t="str">
        <f>IF(G800="maintenance, garden",GOTO X800,IF(G800="Table",GOTO X800,IF(G800="maintenance, project",GOTO X800,"")))</f>
        <v/>
      </c>
      <c r="Y800" s="85" t="str">
        <f>IF(G800="Maintenance, garden",GOTO Y800,IF(G800="Table",GOTO Y800,IF(G800="maintenance, project",GOTO Y800,"")))</f>
        <v/>
      </c>
    </row>
    <row r="801" spans="1:25" s="85" customFormat="1" ht="19.5" customHeight="1" x14ac:dyDescent="0.25">
      <c r="A801" s="86"/>
      <c r="B801" s="85" t="str">
        <f>IF(A801="","",GOTO B801)</f>
        <v/>
      </c>
      <c r="C801" s="85" t="str">
        <f>IF(A801="","",GOTO C801)</f>
        <v/>
      </c>
      <c r="D801" s="85" t="str">
        <f>IF(A801="","",GOTO D801)</f>
        <v/>
      </c>
      <c r="E801" s="85" t="str">
        <f>IF(A801="","",GOTO E801)</f>
        <v/>
      </c>
      <c r="F801" s="85" t="str">
        <f>IF(A801="","",GOTO F801)</f>
        <v/>
      </c>
      <c r="G801" s="85" t="str">
        <f>IF(A801="","",GOTO G801)</f>
        <v/>
      </c>
      <c r="H801" s="170" t="str">
        <f>IF(A801="","",IF(G801="maintenance, garden","",IF(G801="maintenance, project","",IF(G801="compost","",GOTO I801))))</f>
        <v/>
      </c>
      <c r="I801" s="85" t="str">
        <f>IF(A801="","",IF(G801="compost","",GOTO I801))</f>
        <v/>
      </c>
      <c r="J801" s="87" t="str">
        <f>IF(G801="Harvest",GOTO J801,"")</f>
        <v/>
      </c>
      <c r="K801" s="87" t="str">
        <f>IF(G801="Harvest",GOTO K801,"")</f>
        <v/>
      </c>
      <c r="L801" s="88" t="str">
        <f>IF(G801="Fertilize",GOTO L801,"")</f>
        <v/>
      </c>
      <c r="M801" s="89" t="str">
        <f t="shared" si="193"/>
        <v/>
      </c>
      <c r="N801" s="85" t="str">
        <f>IF(G801="fertilize",GOTO N801,"")</f>
        <v/>
      </c>
      <c r="O801" s="89" t="str">
        <f t="shared" si="192"/>
        <v/>
      </c>
      <c r="P801" s="89" t="str">
        <f t="shared" si="194"/>
        <v/>
      </c>
      <c r="Q801" s="87" t="str">
        <f>IF(G801="compost",GOTO Q801,"")</f>
        <v/>
      </c>
      <c r="R801" s="88" t="str">
        <f>IF(G801="compost",GOTO R801,"")</f>
        <v/>
      </c>
      <c r="S801" s="85" t="str">
        <f>IF(G801="compost",GOTO S801,"")</f>
        <v/>
      </c>
      <c r="T801" s="85" t="str">
        <f>IF(G801="compost",GOTO T801,"")</f>
        <v/>
      </c>
      <c r="U801" s="85" t="str">
        <f>IF(G801="compost",GOTO U801,"")</f>
        <v/>
      </c>
      <c r="V801" s="85" t="str">
        <f>IF(G801="compost",GOTO V801,"")</f>
        <v/>
      </c>
      <c r="W801" s="85" t="str">
        <f>IF(G801="compost",GOTO W801,"")</f>
        <v/>
      </c>
      <c r="X801" s="170" t="str">
        <f>IF(G801="maintenance, garden",GOTO X801,IF(G801="Table",GOTO X801,IF(G801="maintenance, project",GOTO X801,"")))</f>
        <v/>
      </c>
      <c r="Y801" s="85" t="str">
        <f>IF(G801="Maintenance, garden",GOTO Y801,IF(G801="Table",GOTO Y801,IF(G801="maintenance, project",GOTO Y801,"")))</f>
        <v/>
      </c>
    </row>
    <row r="802" spans="1:25" s="85" customFormat="1" ht="19.5" customHeight="1" x14ac:dyDescent="0.25">
      <c r="A802" s="86"/>
      <c r="B802" s="85" t="str">
        <f>IF(A802="","",GOTO B802)</f>
        <v/>
      </c>
      <c r="C802" s="85" t="str">
        <f>IF(A802="","",GOTO C802)</f>
        <v/>
      </c>
      <c r="D802" s="85" t="str">
        <f>IF(A802="","",GOTO D802)</f>
        <v/>
      </c>
      <c r="E802" s="85" t="str">
        <f>IF(A802="","",GOTO E802)</f>
        <v/>
      </c>
      <c r="F802" s="85" t="str">
        <f>IF(A802="","",GOTO F802)</f>
        <v/>
      </c>
      <c r="G802" s="85" t="str">
        <f>IF(A802="","",GOTO G802)</f>
        <v/>
      </c>
      <c r="H802" s="170" t="str">
        <f>IF(A802="","",IF(G802="maintenance, garden","",IF(G802="maintenance, project","",IF(G802="compost","",GOTO I802))))</f>
        <v/>
      </c>
      <c r="I802" s="85" t="str">
        <f>IF(A802="","",IF(G802="compost","",GOTO I802))</f>
        <v/>
      </c>
      <c r="J802" s="87" t="str">
        <f>IF(G802="Harvest",GOTO J802,"")</f>
        <v/>
      </c>
      <c r="K802" s="87" t="str">
        <f>IF(G802="Harvest",GOTO K802,"")</f>
        <v/>
      </c>
      <c r="L802" s="88" t="str">
        <f>IF(G802="Fertilize",GOTO L802,"")</f>
        <v/>
      </c>
      <c r="M802" s="89" t="str">
        <f t="shared" si="193"/>
        <v/>
      </c>
      <c r="N802" s="85" t="str">
        <f>IF(G802="fertilize",GOTO N802,"")</f>
        <v/>
      </c>
      <c r="O802" s="89" t="str">
        <f t="shared" si="192"/>
        <v/>
      </c>
      <c r="P802" s="89" t="str">
        <f t="shared" si="194"/>
        <v/>
      </c>
      <c r="Q802" s="87" t="str">
        <f>IF(G802="compost",GOTO Q802,"")</f>
        <v/>
      </c>
      <c r="R802" s="88" t="str">
        <f>IF(G802="compost",GOTO R802,"")</f>
        <v/>
      </c>
      <c r="S802" s="85" t="str">
        <f>IF(G802="compost",GOTO S802,"")</f>
        <v/>
      </c>
      <c r="T802" s="85" t="str">
        <f>IF(G802="compost",GOTO T802,"")</f>
        <v/>
      </c>
      <c r="U802" s="85" t="str">
        <f>IF(G802="compost",GOTO U802,"")</f>
        <v/>
      </c>
      <c r="V802" s="85" t="str">
        <f>IF(G802="compost",GOTO V802,"")</f>
        <v/>
      </c>
      <c r="W802" s="85" t="str">
        <f>IF(G802="compost",GOTO W802,"")</f>
        <v/>
      </c>
      <c r="X802" s="170" t="str">
        <f>IF(G802="maintenance, garden",GOTO X802,IF(G802="Table",GOTO X802,IF(G802="maintenance, project",GOTO X802,"")))</f>
        <v/>
      </c>
      <c r="Y802" s="85" t="str">
        <f>IF(G802="Maintenance, garden",GOTO Y802,IF(G802="Table",GOTO Y802,IF(G802="maintenance, project",GOTO Y802,"")))</f>
        <v/>
      </c>
    </row>
    <row r="803" spans="1:25" s="85" customFormat="1" ht="19.5" customHeight="1" x14ac:dyDescent="0.25">
      <c r="A803" s="86"/>
      <c r="B803" s="85" t="str">
        <f>IF(A803="","",GOTO B803)</f>
        <v/>
      </c>
      <c r="C803" s="85" t="str">
        <f>IF(A803="","",GOTO C803)</f>
        <v/>
      </c>
      <c r="D803" s="85" t="str">
        <f>IF(A803="","",GOTO D803)</f>
        <v/>
      </c>
      <c r="E803" s="85" t="str">
        <f>IF(A803="","",GOTO E803)</f>
        <v/>
      </c>
      <c r="F803" s="85" t="str">
        <f>IF(A803="","",GOTO F803)</f>
        <v/>
      </c>
      <c r="G803" s="85" t="str">
        <f>IF(A803="","",GOTO G803)</f>
        <v/>
      </c>
      <c r="H803" s="170" t="str">
        <f>IF(A803="","",IF(G803="maintenance, garden","",IF(G803="maintenance, project","",IF(G803="compost","",GOTO I803))))</f>
        <v/>
      </c>
      <c r="I803" s="85" t="str">
        <f>IF(A803="","",IF(G803="compost","",GOTO I803))</f>
        <v/>
      </c>
      <c r="J803" s="87" t="str">
        <f>IF(G803="Harvest",GOTO J803,"")</f>
        <v/>
      </c>
      <c r="K803" s="87" t="str">
        <f>IF(G803="Harvest",GOTO K803,"")</f>
        <v/>
      </c>
      <c r="L803" s="88" t="str">
        <f>IF(G803="Fertilize",GOTO L803,"")</f>
        <v/>
      </c>
      <c r="M803" s="89" t="str">
        <f t="shared" si="193"/>
        <v/>
      </c>
      <c r="N803" s="85" t="str">
        <f>IF(G803="fertilize",GOTO N803,"")</f>
        <v/>
      </c>
      <c r="O803" s="89" t="str">
        <f t="shared" si="192"/>
        <v/>
      </c>
      <c r="P803" s="89" t="str">
        <f t="shared" si="194"/>
        <v/>
      </c>
      <c r="Q803" s="87" t="str">
        <f>IF(G803="compost",GOTO Q803,"")</f>
        <v/>
      </c>
      <c r="R803" s="88" t="str">
        <f>IF(G803="compost",GOTO R803,"")</f>
        <v/>
      </c>
      <c r="S803" s="85" t="str">
        <f>IF(G803="compost",GOTO S803,"")</f>
        <v/>
      </c>
      <c r="T803" s="85" t="str">
        <f>IF(G803="compost",GOTO T803,"")</f>
        <v/>
      </c>
      <c r="U803" s="85" t="str">
        <f>IF(G803="compost",GOTO U803,"")</f>
        <v/>
      </c>
      <c r="V803" s="85" t="str">
        <f>IF(G803="compost",GOTO V803,"")</f>
        <v/>
      </c>
      <c r="W803" s="85" t="str">
        <f>IF(G803="compost",GOTO W803,"")</f>
        <v/>
      </c>
      <c r="X803" s="170" t="str">
        <f>IF(G803="maintenance, garden",GOTO X803,IF(G803="Table",GOTO X803,IF(G803="maintenance, project",GOTO X803,"")))</f>
        <v/>
      </c>
      <c r="Y803" s="85" t="str">
        <f>IF(G803="Maintenance, garden",GOTO Y803,IF(G803="Table",GOTO Y803,IF(G803="maintenance, project",GOTO Y803,"")))</f>
        <v/>
      </c>
    </row>
    <row r="804" spans="1:25" s="85" customFormat="1" ht="19.5" customHeight="1" x14ac:dyDescent="0.25">
      <c r="A804" s="86"/>
      <c r="B804" s="85" t="str">
        <f>IF(A804="","",GOTO B804)</f>
        <v/>
      </c>
      <c r="C804" s="85" t="str">
        <f>IF(A804="","",GOTO C804)</f>
        <v/>
      </c>
      <c r="D804" s="85" t="str">
        <f>IF(A804="","",GOTO D804)</f>
        <v/>
      </c>
      <c r="E804" s="85" t="str">
        <f>IF(A804="","",GOTO E804)</f>
        <v/>
      </c>
      <c r="F804" s="85" t="str">
        <f>IF(A804="","",GOTO F804)</f>
        <v/>
      </c>
      <c r="G804" s="85" t="str">
        <f>IF(A804="","",GOTO G804)</f>
        <v/>
      </c>
      <c r="H804" s="170" t="str">
        <f>IF(A804="","",IF(G804="maintenance, garden","",IF(G804="maintenance, project","",IF(G804="compost","",GOTO I804))))</f>
        <v/>
      </c>
      <c r="I804" s="85" t="str">
        <f>IF(A804="","",IF(G804="compost","",GOTO I804))</f>
        <v/>
      </c>
      <c r="J804" s="87" t="str">
        <f>IF(G804="Harvest",GOTO J804,"")</f>
        <v/>
      </c>
      <c r="K804" s="87" t="str">
        <f>IF(G804="Harvest",GOTO K804,"")</f>
        <v/>
      </c>
      <c r="L804" s="88" t="str">
        <f>IF(G804="Fertilize",GOTO L804,"")</f>
        <v/>
      </c>
      <c r="M804" s="89" t="str">
        <f t="shared" si="193"/>
        <v/>
      </c>
      <c r="N804" s="85" t="str">
        <f>IF(G804="fertilize",GOTO N804,"")</f>
        <v/>
      </c>
      <c r="O804" s="89" t="str">
        <f t="shared" si="192"/>
        <v/>
      </c>
      <c r="P804" s="89" t="str">
        <f t="shared" si="194"/>
        <v/>
      </c>
      <c r="Q804" s="87" t="str">
        <f>IF(G804="compost",GOTO Q804,"")</f>
        <v/>
      </c>
      <c r="R804" s="88" t="str">
        <f>IF(G804="compost",GOTO R804,"")</f>
        <v/>
      </c>
      <c r="S804" s="85" t="str">
        <f>IF(G804="compost",GOTO S804,"")</f>
        <v/>
      </c>
      <c r="T804" s="85" t="str">
        <f>IF(G804="compost",GOTO T804,"")</f>
        <v/>
      </c>
      <c r="U804" s="85" t="str">
        <f>IF(G804="compost",GOTO U804,"")</f>
        <v/>
      </c>
      <c r="V804" s="85" t="str">
        <f>IF(G804="compost",GOTO V804,"")</f>
        <v/>
      </c>
      <c r="W804" s="85" t="str">
        <f>IF(G804="compost",GOTO W804,"")</f>
        <v/>
      </c>
      <c r="X804" s="170" t="str">
        <f>IF(G804="maintenance, garden",GOTO X804,IF(G804="Table",GOTO X804,IF(G804="maintenance, project",GOTO X804,"")))</f>
        <v/>
      </c>
      <c r="Y804" s="85" t="str">
        <f>IF(G804="Maintenance, garden",GOTO Y804,IF(G804="Table",GOTO Y804,IF(G804="maintenance, project",GOTO Y804,"")))</f>
        <v/>
      </c>
    </row>
    <row r="805" spans="1:25" s="85" customFormat="1" ht="19.5" customHeight="1" x14ac:dyDescent="0.25">
      <c r="A805" s="86"/>
      <c r="B805" s="85" t="str">
        <f>IF(A805="","",GOTO B805)</f>
        <v/>
      </c>
      <c r="C805" s="85" t="str">
        <f>IF(A805="","",GOTO C805)</f>
        <v/>
      </c>
      <c r="D805" s="85" t="str">
        <f>IF(A805="","",GOTO D805)</f>
        <v/>
      </c>
      <c r="E805" s="85" t="str">
        <f>IF(A805="","",GOTO E805)</f>
        <v/>
      </c>
      <c r="F805" s="85" t="str">
        <f>IF(A805="","",GOTO F805)</f>
        <v/>
      </c>
      <c r="G805" s="85" t="str">
        <f>IF(A805="","",GOTO G805)</f>
        <v/>
      </c>
      <c r="H805" s="170" t="str">
        <f>IF(A805="","",IF(G805="maintenance, garden","",IF(G805="maintenance, project","",IF(G805="compost","",GOTO I805))))</f>
        <v/>
      </c>
      <c r="I805" s="85" t="str">
        <f>IF(A805="","",IF(G805="compost","",GOTO I805))</f>
        <v/>
      </c>
      <c r="J805" s="87" t="str">
        <f>IF(G805="Harvest",GOTO J805,"")</f>
        <v/>
      </c>
      <c r="K805" s="87" t="str">
        <f>IF(G805="Harvest",GOTO K805,"")</f>
        <v/>
      </c>
      <c r="L805" s="88" t="str">
        <f>IF(G805="Fertilize",GOTO L805,"")</f>
        <v/>
      </c>
      <c r="M805" s="89" t="str">
        <f t="shared" si="193"/>
        <v/>
      </c>
      <c r="N805" s="85" t="str">
        <f>IF(G805="fertilize",GOTO N805,"")</f>
        <v/>
      </c>
      <c r="O805" s="89" t="str">
        <f t="shared" si="192"/>
        <v/>
      </c>
      <c r="P805" s="89" t="str">
        <f t="shared" si="194"/>
        <v/>
      </c>
      <c r="Q805" s="87" t="str">
        <f>IF(G805="compost",GOTO Q805,"")</f>
        <v/>
      </c>
      <c r="R805" s="88" t="str">
        <f>IF(G805="compost",GOTO R805,"")</f>
        <v/>
      </c>
      <c r="S805" s="85" t="str">
        <f>IF(G805="compost",GOTO S805,"")</f>
        <v/>
      </c>
      <c r="T805" s="85" t="str">
        <f>IF(G805="compost",GOTO T805,"")</f>
        <v/>
      </c>
      <c r="U805" s="85" t="str">
        <f>IF(G805="compost",GOTO U805,"")</f>
        <v/>
      </c>
      <c r="V805" s="85" t="str">
        <f>IF(G805="compost",GOTO V805,"")</f>
        <v/>
      </c>
      <c r="W805" s="85" t="str">
        <f>IF(G805="compost",GOTO W805,"")</f>
        <v/>
      </c>
      <c r="X805" s="170" t="str">
        <f>IF(G805="maintenance, garden",GOTO X805,IF(G805="Table",GOTO X805,IF(G805="maintenance, project",GOTO X805,"")))</f>
        <v/>
      </c>
      <c r="Y805" s="85" t="str">
        <f>IF(G805="Maintenance, garden",GOTO Y805,IF(G805="Table",GOTO Y805,IF(G805="maintenance, project",GOTO Y805,"")))</f>
        <v/>
      </c>
    </row>
    <row r="806" spans="1:25" s="85" customFormat="1" ht="19.5" customHeight="1" x14ac:dyDescent="0.25">
      <c r="A806" s="86"/>
      <c r="B806" s="85" t="str">
        <f>IF(A806="","",GOTO B806)</f>
        <v/>
      </c>
      <c r="C806" s="85" t="str">
        <f>IF(A806="","",GOTO C806)</f>
        <v/>
      </c>
      <c r="D806" s="85" t="str">
        <f>IF(A806="","",GOTO D806)</f>
        <v/>
      </c>
      <c r="E806" s="85" t="str">
        <f>IF(A806="","",GOTO E806)</f>
        <v/>
      </c>
      <c r="F806" s="85" t="str">
        <f>IF(A806="","",GOTO F806)</f>
        <v/>
      </c>
      <c r="G806" s="85" t="str">
        <f>IF(A806="","",GOTO G806)</f>
        <v/>
      </c>
      <c r="H806" s="170" t="str">
        <f>IF(A806="","",IF(G806="maintenance, garden","",IF(G806="maintenance, project","",IF(G806="compost","",GOTO I806))))</f>
        <v/>
      </c>
      <c r="I806" s="85" t="str">
        <f>IF(A806="","",IF(G806="compost","",GOTO I806))</f>
        <v/>
      </c>
      <c r="J806" s="87" t="str">
        <f>IF(G806="Harvest",GOTO J806,"")</f>
        <v/>
      </c>
      <c r="K806" s="87" t="str">
        <f>IF(G806="Harvest",GOTO K806,"")</f>
        <v/>
      </c>
      <c r="L806" s="88" t="str">
        <f>IF(G806="Fertilize",GOTO L806,"")</f>
        <v/>
      </c>
      <c r="M806" s="89" t="str">
        <f t="shared" si="193"/>
        <v/>
      </c>
      <c r="N806" s="85" t="str">
        <f>IF(G806="fertilize",GOTO N806,"")</f>
        <v/>
      </c>
      <c r="O806" s="89" t="str">
        <f t="shared" si="192"/>
        <v/>
      </c>
      <c r="P806" s="89" t="str">
        <f t="shared" si="194"/>
        <v/>
      </c>
      <c r="Q806" s="87" t="str">
        <f>IF(G806="compost",GOTO Q806,"")</f>
        <v/>
      </c>
      <c r="R806" s="88" t="str">
        <f>IF(G806="compost",GOTO R806,"")</f>
        <v/>
      </c>
      <c r="S806" s="85" t="str">
        <f>IF(G806="compost",GOTO S806,"")</f>
        <v/>
      </c>
      <c r="T806" s="85" t="str">
        <f>IF(G806="compost",GOTO T806,"")</f>
        <v/>
      </c>
      <c r="U806" s="85" t="str">
        <f>IF(G806="compost",GOTO U806,"")</f>
        <v/>
      </c>
      <c r="V806" s="85" t="str">
        <f>IF(G806="compost",GOTO V806,"")</f>
        <v/>
      </c>
      <c r="W806" s="85" t="str">
        <f>IF(G806="compost",GOTO W806,"")</f>
        <v/>
      </c>
      <c r="X806" s="170" t="str">
        <f>IF(G806="maintenance, garden",GOTO X806,IF(G806="Table",GOTO X806,IF(G806="maintenance, project",GOTO X806,"")))</f>
        <v/>
      </c>
      <c r="Y806" s="85" t="str">
        <f>IF(G806="Maintenance, garden",GOTO Y806,IF(G806="Table",GOTO Y806,IF(G806="maintenance, project",GOTO Y806,"")))</f>
        <v/>
      </c>
    </row>
    <row r="807" spans="1:25" s="85" customFormat="1" ht="19.5" customHeight="1" x14ac:dyDescent="0.25">
      <c r="A807" s="86"/>
      <c r="B807" s="85" t="str">
        <f>IF(A807="","",GOTO B807)</f>
        <v/>
      </c>
      <c r="C807" s="85" t="str">
        <f>IF(A807="","",GOTO C807)</f>
        <v/>
      </c>
      <c r="D807" s="85" t="str">
        <f>IF(A807="","",GOTO D807)</f>
        <v/>
      </c>
      <c r="E807" s="85" t="str">
        <f>IF(A807="","",GOTO E807)</f>
        <v/>
      </c>
      <c r="F807" s="85" t="str">
        <f>IF(A807="","",GOTO F807)</f>
        <v/>
      </c>
      <c r="G807" s="85" t="str">
        <f>IF(A807="","",GOTO G807)</f>
        <v/>
      </c>
      <c r="H807" s="170" t="str">
        <f>IF(A807="","",IF(G807="maintenance, garden","",IF(G807="maintenance, project","",IF(G807="compost","",GOTO I807))))</f>
        <v/>
      </c>
      <c r="I807" s="85" t="str">
        <f>IF(A807="","",IF(G807="compost","",GOTO I807))</f>
        <v/>
      </c>
      <c r="J807" s="87" t="str">
        <f>IF(G807="Harvest",GOTO J807,"")</f>
        <v/>
      </c>
      <c r="K807" s="87" t="str">
        <f>IF(G807="Harvest",GOTO K807,"")</f>
        <v/>
      </c>
      <c r="L807" s="88" t="str">
        <f>IF(G807="Fertilize",GOTO L807,"")</f>
        <v/>
      </c>
      <c r="M807" s="89" t="str">
        <f t="shared" si="193"/>
        <v/>
      </c>
      <c r="N807" s="85" t="str">
        <f>IF(G807="fertilize",GOTO N807,"")</f>
        <v/>
      </c>
      <c r="O807" s="89" t="str">
        <f t="shared" si="192"/>
        <v/>
      </c>
      <c r="P807" s="89" t="str">
        <f t="shared" si="194"/>
        <v/>
      </c>
      <c r="Q807" s="87" t="str">
        <f>IF(G807="compost",GOTO Q807,"")</f>
        <v/>
      </c>
      <c r="R807" s="88" t="str">
        <f>IF(G807="compost",GOTO R807,"")</f>
        <v/>
      </c>
      <c r="S807" s="85" t="str">
        <f>IF(G807="compost",GOTO S807,"")</f>
        <v/>
      </c>
      <c r="T807" s="85" t="str">
        <f>IF(G807="compost",GOTO T807,"")</f>
        <v/>
      </c>
      <c r="U807" s="85" t="str">
        <f>IF(G807="compost",GOTO U807,"")</f>
        <v/>
      </c>
      <c r="V807" s="85" t="str">
        <f>IF(G807="compost",GOTO V807,"")</f>
        <v/>
      </c>
      <c r="W807" s="85" t="str">
        <f>IF(G807="compost",GOTO W807,"")</f>
        <v/>
      </c>
      <c r="X807" s="170" t="str">
        <f>IF(G807="maintenance, garden",GOTO X807,IF(G807="Table",GOTO X807,IF(G807="maintenance, project",GOTO X807,"")))</f>
        <v/>
      </c>
      <c r="Y807" s="85" t="str">
        <f>IF(G807="Maintenance, garden",GOTO Y807,IF(G807="Table",GOTO Y807,IF(G807="maintenance, project",GOTO Y807,"")))</f>
        <v/>
      </c>
    </row>
    <row r="808" spans="1:25" s="85" customFormat="1" ht="19.5" customHeight="1" x14ac:dyDescent="0.25">
      <c r="A808" s="86"/>
      <c r="B808" s="85" t="str">
        <f>IF(A808="","",GOTO B808)</f>
        <v/>
      </c>
      <c r="C808" s="85" t="str">
        <f>IF(A808="","",GOTO C808)</f>
        <v/>
      </c>
      <c r="D808" s="85" t="str">
        <f>IF(A808="","",GOTO D808)</f>
        <v/>
      </c>
      <c r="E808" s="85" t="str">
        <f>IF(A808="","",GOTO E808)</f>
        <v/>
      </c>
      <c r="F808" s="85" t="str">
        <f>IF(A808="","",GOTO F808)</f>
        <v/>
      </c>
      <c r="G808" s="85" t="str">
        <f>IF(A808="","",GOTO G808)</f>
        <v/>
      </c>
      <c r="H808" s="170" t="str">
        <f>IF(A808="","",IF(G808="maintenance, garden","",IF(G808="maintenance, project","",IF(G808="compost","",GOTO I808))))</f>
        <v/>
      </c>
      <c r="I808" s="85" t="str">
        <f>IF(A808="","",IF(G808="compost","",GOTO I808))</f>
        <v/>
      </c>
      <c r="J808" s="87" t="str">
        <f>IF(G808="Harvest",GOTO J808,"")</f>
        <v/>
      </c>
      <c r="K808" s="87" t="str">
        <f>IF(G808="Harvest",GOTO K808,"")</f>
        <v/>
      </c>
      <c r="L808" s="88" t="str">
        <f>IF(G808="Fertilize",GOTO L808,"")</f>
        <v/>
      </c>
      <c r="M808" s="89" t="str">
        <f t="shared" si="193"/>
        <v/>
      </c>
      <c r="N808" s="85" t="str">
        <f>IF(G808="fertilize",GOTO N808,"")</f>
        <v/>
      </c>
      <c r="O808" s="89" t="str">
        <f t="shared" si="192"/>
        <v/>
      </c>
      <c r="P808" s="89" t="str">
        <f t="shared" si="194"/>
        <v/>
      </c>
      <c r="Q808" s="87" t="str">
        <f>IF(G808="compost",GOTO Q808,"")</f>
        <v/>
      </c>
      <c r="R808" s="88" t="str">
        <f>IF(G808="compost",GOTO R808,"")</f>
        <v/>
      </c>
      <c r="S808" s="85" t="str">
        <f>IF(G808="compost",GOTO S808,"")</f>
        <v/>
      </c>
      <c r="T808" s="85" t="str">
        <f>IF(G808="compost",GOTO T808,"")</f>
        <v/>
      </c>
      <c r="U808" s="85" t="str">
        <f>IF(G808="compost",GOTO U808,"")</f>
        <v/>
      </c>
      <c r="V808" s="85" t="str">
        <f>IF(G808="compost",GOTO V808,"")</f>
        <v/>
      </c>
      <c r="W808" s="85" t="str">
        <f>IF(G808="compost",GOTO W808,"")</f>
        <v/>
      </c>
      <c r="X808" s="170" t="str">
        <f>IF(G808="maintenance, garden",GOTO X808,IF(G808="Table",GOTO X808,IF(G808="maintenance, project",GOTO X808,"")))</f>
        <v/>
      </c>
      <c r="Y808" s="85" t="str">
        <f>IF(G808="Maintenance, garden",GOTO Y808,IF(G808="Table",GOTO Y808,IF(G808="maintenance, project",GOTO Y808,"")))</f>
        <v/>
      </c>
    </row>
    <row r="809" spans="1:25" s="85" customFormat="1" ht="19.5" customHeight="1" x14ac:dyDescent="0.25">
      <c r="A809" s="86"/>
      <c r="B809" s="85" t="str">
        <f>IF(A809="","",GOTO B809)</f>
        <v/>
      </c>
      <c r="C809" s="85" t="str">
        <f>IF(A809="","",GOTO C809)</f>
        <v/>
      </c>
      <c r="D809" s="85" t="str">
        <f>IF(A809="","",GOTO D809)</f>
        <v/>
      </c>
      <c r="E809" s="85" t="str">
        <f>IF(A809="","",GOTO E809)</f>
        <v/>
      </c>
      <c r="F809" s="85" t="str">
        <f>IF(A809="","",GOTO F809)</f>
        <v/>
      </c>
      <c r="G809" s="85" t="str">
        <f>IF(A809="","",GOTO G809)</f>
        <v/>
      </c>
      <c r="H809" s="170" t="str">
        <f>IF(A809="","",IF(G809="maintenance, garden","",IF(G809="maintenance, project","",IF(G809="compost","",GOTO I809))))</f>
        <v/>
      </c>
      <c r="I809" s="85" t="str">
        <f>IF(A809="","",IF(G809="compost","",GOTO I809))</f>
        <v/>
      </c>
      <c r="J809" s="87" t="str">
        <f>IF(G809="Harvest",GOTO J809,"")</f>
        <v/>
      </c>
      <c r="K809" s="87" t="str">
        <f>IF(G809="Harvest",GOTO K809,"")</f>
        <v/>
      </c>
      <c r="L809" s="88" t="str">
        <f>IF(G809="Fertilize",GOTO L809,"")</f>
        <v/>
      </c>
      <c r="M809" s="89" t="str">
        <f t="shared" si="193"/>
        <v/>
      </c>
      <c r="N809" s="85" t="str">
        <f>IF(G809="fertilize",GOTO N809,"")</f>
        <v/>
      </c>
      <c r="O809" s="89" t="str">
        <f t="shared" si="192"/>
        <v/>
      </c>
      <c r="P809" s="89" t="str">
        <f t="shared" si="194"/>
        <v/>
      </c>
      <c r="Q809" s="87" t="str">
        <f>IF(G809="compost",GOTO Q809,"")</f>
        <v/>
      </c>
      <c r="R809" s="88" t="str">
        <f>IF(G809="compost",GOTO R809,"")</f>
        <v/>
      </c>
      <c r="S809" s="85" t="str">
        <f>IF(G809="compost",GOTO S809,"")</f>
        <v/>
      </c>
      <c r="T809" s="85" t="str">
        <f>IF(G809="compost",GOTO T809,"")</f>
        <v/>
      </c>
      <c r="U809" s="85" t="str">
        <f>IF(G809="compost",GOTO U809,"")</f>
        <v/>
      </c>
      <c r="V809" s="85" t="str">
        <f>IF(G809="compost",GOTO V809,"")</f>
        <v/>
      </c>
      <c r="W809" s="85" t="str">
        <f>IF(G809="compost",GOTO W809,"")</f>
        <v/>
      </c>
      <c r="X809" s="170" t="str">
        <f>IF(G809="maintenance, garden",GOTO X809,IF(G809="Table",GOTO X809,IF(G809="maintenance, project",GOTO X809,"")))</f>
        <v/>
      </c>
      <c r="Y809" s="85" t="str">
        <f>IF(G809="Maintenance, garden",GOTO Y809,IF(G809="Table",GOTO Y809,IF(G809="maintenance, project",GOTO Y809,"")))</f>
        <v/>
      </c>
    </row>
    <row r="810" spans="1:25" s="85" customFormat="1" ht="19.5" customHeight="1" x14ac:dyDescent="0.25">
      <c r="A810" s="86"/>
      <c r="B810" s="85" t="str">
        <f>IF(A810="","",GOTO B810)</f>
        <v/>
      </c>
      <c r="C810" s="85" t="str">
        <f>IF(A810="","",GOTO C810)</f>
        <v/>
      </c>
      <c r="D810" s="85" t="str">
        <f>IF(A810="","",GOTO D810)</f>
        <v/>
      </c>
      <c r="E810" s="85" t="str">
        <f>IF(A810="","",GOTO E810)</f>
        <v/>
      </c>
      <c r="F810" s="85" t="str">
        <f>IF(A810="","",GOTO F810)</f>
        <v/>
      </c>
      <c r="G810" s="85" t="str">
        <f>IF(A810="","",GOTO G810)</f>
        <v/>
      </c>
      <c r="H810" s="170" t="str">
        <f>IF(A810="","",IF(G810="maintenance, garden","",IF(G810="maintenance, project","",IF(G810="compost","",GOTO I810))))</f>
        <v/>
      </c>
      <c r="I810" s="85" t="str">
        <f>IF(A810="","",IF(G810="compost","",GOTO I810))</f>
        <v/>
      </c>
      <c r="J810" s="87" t="str">
        <f>IF(G810="Harvest",GOTO J810,"")</f>
        <v/>
      </c>
      <c r="K810" s="87" t="str">
        <f>IF(G810="Harvest",GOTO K810,"")</f>
        <v/>
      </c>
      <c r="L810" s="88" t="str">
        <f>IF(G810="Fertilize",GOTO L810,"")</f>
        <v/>
      </c>
      <c r="M810" s="89" t="str">
        <f t="shared" si="193"/>
        <v/>
      </c>
      <c r="N810" s="85" t="str">
        <f>IF(G810="fertilize",GOTO N810,"")</f>
        <v/>
      </c>
      <c r="O810" s="89" t="str">
        <f t="shared" si="192"/>
        <v/>
      </c>
      <c r="P810" s="89" t="str">
        <f t="shared" si="194"/>
        <v/>
      </c>
      <c r="Q810" s="87" t="str">
        <f>IF(G810="compost",GOTO Q810,"")</f>
        <v/>
      </c>
      <c r="R810" s="88" t="str">
        <f>IF(G810="compost",GOTO R810,"")</f>
        <v/>
      </c>
      <c r="S810" s="85" t="str">
        <f>IF(G810="compost",GOTO S810,"")</f>
        <v/>
      </c>
      <c r="T810" s="85" t="str">
        <f>IF(G810="compost",GOTO T810,"")</f>
        <v/>
      </c>
      <c r="U810" s="85" t="str">
        <f>IF(G810="compost",GOTO U810,"")</f>
        <v/>
      </c>
      <c r="V810" s="85" t="str">
        <f>IF(G810="compost",GOTO V810,"")</f>
        <v/>
      </c>
      <c r="W810" s="85" t="str">
        <f>IF(G810="compost",GOTO W810,"")</f>
        <v/>
      </c>
      <c r="X810" s="170" t="str">
        <f>IF(G810="maintenance, garden",GOTO X810,IF(G810="Table",GOTO X810,IF(G810="maintenance, project",GOTO X810,"")))</f>
        <v/>
      </c>
      <c r="Y810" s="85" t="str">
        <f>IF(G810="Maintenance, garden",GOTO Y810,IF(G810="Table",GOTO Y810,IF(G810="maintenance, project",GOTO Y810,"")))</f>
        <v/>
      </c>
    </row>
    <row r="811" spans="1:25" s="85" customFormat="1" ht="19.5" customHeight="1" x14ac:dyDescent="0.25">
      <c r="A811" s="86"/>
      <c r="B811" s="85" t="str">
        <f>IF(A811="","",GOTO B811)</f>
        <v/>
      </c>
      <c r="C811" s="85" t="str">
        <f>IF(A811="","",GOTO C811)</f>
        <v/>
      </c>
      <c r="D811" s="85" t="str">
        <f>IF(A811="","",GOTO D811)</f>
        <v/>
      </c>
      <c r="E811" s="85" t="str">
        <f>IF(A811="","",GOTO E811)</f>
        <v/>
      </c>
      <c r="F811" s="85" t="str">
        <f>IF(A811="","",GOTO F811)</f>
        <v/>
      </c>
      <c r="G811" s="85" t="str">
        <f>IF(A811="","",GOTO G811)</f>
        <v/>
      </c>
      <c r="H811" s="170" t="str">
        <f>IF(A811="","",IF(G811="maintenance, garden","",IF(G811="maintenance, project","",IF(G811="compost","",GOTO I811))))</f>
        <v/>
      </c>
      <c r="I811" s="85" t="str">
        <f>IF(A811="","",IF(G811="compost","",GOTO I811))</f>
        <v/>
      </c>
      <c r="J811" s="87" t="str">
        <f>IF(G811="Harvest",GOTO J811,"")</f>
        <v/>
      </c>
      <c r="K811" s="87" t="str">
        <f>IF(G811="Harvest",GOTO K811,"")</f>
        <v/>
      </c>
      <c r="L811" s="88" t="str">
        <f>IF(G811="Fertilize",GOTO L811,"")</f>
        <v/>
      </c>
      <c r="M811" s="89" t="str">
        <f t="shared" si="193"/>
        <v/>
      </c>
      <c r="N811" s="85" t="str">
        <f>IF(G811="fertilize",GOTO N811,"")</f>
        <v/>
      </c>
      <c r="O811" s="89" t="str">
        <f t="shared" si="192"/>
        <v/>
      </c>
      <c r="P811" s="89" t="str">
        <f t="shared" si="194"/>
        <v/>
      </c>
      <c r="Q811" s="87" t="str">
        <f>IF(G811="compost",GOTO Q811,"")</f>
        <v/>
      </c>
      <c r="R811" s="88" t="str">
        <f>IF(G811="compost",GOTO R811,"")</f>
        <v/>
      </c>
      <c r="S811" s="85" t="str">
        <f>IF(G811="compost",GOTO S811,"")</f>
        <v/>
      </c>
      <c r="T811" s="85" t="str">
        <f>IF(G811="compost",GOTO T811,"")</f>
        <v/>
      </c>
      <c r="U811" s="85" t="str">
        <f>IF(G811="compost",GOTO U811,"")</f>
        <v/>
      </c>
      <c r="V811" s="85" t="str">
        <f>IF(G811="compost",GOTO V811,"")</f>
        <v/>
      </c>
      <c r="W811" s="85" t="str">
        <f>IF(G811="compost",GOTO W811,"")</f>
        <v/>
      </c>
      <c r="X811" s="170" t="str">
        <f>IF(G811="maintenance, garden",GOTO X811,IF(G811="Table",GOTO X811,IF(G811="maintenance, project",GOTO X811,"")))</f>
        <v/>
      </c>
      <c r="Y811" s="85" t="str">
        <f>IF(G811="Maintenance, garden",GOTO Y811,IF(G811="Table",GOTO Y811,IF(G811="maintenance, project",GOTO Y811,"")))</f>
        <v/>
      </c>
    </row>
    <row r="812" spans="1:25" s="85" customFormat="1" ht="19.5" customHeight="1" x14ac:dyDescent="0.25">
      <c r="A812" s="86"/>
      <c r="B812" s="85" t="str">
        <f>IF(A812="","",GOTO B812)</f>
        <v/>
      </c>
      <c r="C812" s="85" t="str">
        <f>IF(A812="","",GOTO C812)</f>
        <v/>
      </c>
      <c r="D812" s="85" t="str">
        <f>IF(A812="","",GOTO D812)</f>
        <v/>
      </c>
      <c r="E812" s="85" t="str">
        <f>IF(A812="","",GOTO E812)</f>
        <v/>
      </c>
      <c r="F812" s="85" t="str">
        <f>IF(A812="","",GOTO F812)</f>
        <v/>
      </c>
      <c r="G812" s="85" t="str">
        <f>IF(A812="","",GOTO G812)</f>
        <v/>
      </c>
      <c r="H812" s="170" t="str">
        <f>IF(A812="","",IF(G812="maintenance, garden","",IF(G812="maintenance, project","",IF(G812="compost","",GOTO I812))))</f>
        <v/>
      </c>
      <c r="I812" s="85" t="str">
        <f>IF(A812="","",IF(G812="compost","",GOTO I812))</f>
        <v/>
      </c>
      <c r="J812" s="87" t="str">
        <f>IF(G812="Harvest",GOTO J812,"")</f>
        <v/>
      </c>
      <c r="K812" s="87" t="str">
        <f>IF(G812="Harvest",GOTO K812,"")</f>
        <v/>
      </c>
      <c r="L812" s="88" t="str">
        <f>IF(G812="Fertilize",GOTO L812,"")</f>
        <v/>
      </c>
      <c r="M812" s="89" t="str">
        <f t="shared" si="193"/>
        <v/>
      </c>
      <c r="N812" s="85" t="str">
        <f>IF(G812="fertilize",GOTO N812,"")</f>
        <v/>
      </c>
      <c r="O812" s="89" t="str">
        <f t="shared" si="192"/>
        <v/>
      </c>
      <c r="P812" s="89" t="str">
        <f t="shared" si="194"/>
        <v/>
      </c>
      <c r="Q812" s="87" t="str">
        <f>IF(G812="compost",GOTO Q812,"")</f>
        <v/>
      </c>
      <c r="R812" s="88" t="str">
        <f>IF(G812="compost",GOTO R812,"")</f>
        <v/>
      </c>
      <c r="S812" s="85" t="str">
        <f>IF(G812="compost",GOTO S812,"")</f>
        <v/>
      </c>
      <c r="T812" s="85" t="str">
        <f>IF(G812="compost",GOTO T812,"")</f>
        <v/>
      </c>
      <c r="U812" s="85" t="str">
        <f>IF(G812="compost",GOTO U812,"")</f>
        <v/>
      </c>
      <c r="V812" s="85" t="str">
        <f>IF(G812="compost",GOTO V812,"")</f>
        <v/>
      </c>
      <c r="W812" s="85" t="str">
        <f>IF(G812="compost",GOTO W812,"")</f>
        <v/>
      </c>
      <c r="X812" s="170" t="str">
        <f>IF(G812="maintenance, garden",GOTO X812,IF(G812="Table",GOTO X812,IF(G812="maintenance, project",GOTO X812,"")))</f>
        <v/>
      </c>
      <c r="Y812" s="85" t="str">
        <f>IF(G812="Maintenance, garden",GOTO Y812,IF(G812="Table",GOTO Y812,IF(G812="maintenance, project",GOTO Y812,"")))</f>
        <v/>
      </c>
    </row>
    <row r="813" spans="1:25" s="85" customFormat="1" ht="19.5" customHeight="1" x14ac:dyDescent="0.25">
      <c r="A813" s="86"/>
      <c r="B813" s="85" t="str">
        <f>IF(A813="","",GOTO B813)</f>
        <v/>
      </c>
      <c r="C813" s="85" t="str">
        <f>IF(A813="","",GOTO C813)</f>
        <v/>
      </c>
      <c r="D813" s="85" t="str">
        <f>IF(A813="","",GOTO D813)</f>
        <v/>
      </c>
      <c r="E813" s="85" t="str">
        <f>IF(A813="","",GOTO E813)</f>
        <v/>
      </c>
      <c r="F813" s="85" t="str">
        <f>IF(A813="","",GOTO F813)</f>
        <v/>
      </c>
      <c r="G813" s="85" t="str">
        <f>IF(A813="","",GOTO G813)</f>
        <v/>
      </c>
      <c r="H813" s="170" t="str">
        <f>IF(A813="","",IF(G813="maintenance, garden","",IF(G813="maintenance, project","",IF(G813="compost","",GOTO I813))))</f>
        <v/>
      </c>
      <c r="I813" s="85" t="str">
        <f>IF(A813="","",IF(G813="compost","",GOTO I813))</f>
        <v/>
      </c>
      <c r="J813" s="87" t="str">
        <f>IF(G813="Harvest",GOTO J813,"")</f>
        <v/>
      </c>
      <c r="K813" s="87" t="str">
        <f>IF(G813="Harvest",GOTO K813,"")</f>
        <v/>
      </c>
      <c r="L813" s="88" t="str">
        <f>IF(G813="Fertilize",GOTO L813,"")</f>
        <v/>
      </c>
      <c r="M813" s="89" t="str">
        <f t="shared" si="193"/>
        <v/>
      </c>
      <c r="N813" s="85" t="str">
        <f>IF(G813="fertilize",GOTO N813,"")</f>
        <v/>
      </c>
      <c r="O813" s="89" t="str">
        <f t="shared" si="192"/>
        <v/>
      </c>
      <c r="P813" s="89" t="str">
        <f t="shared" si="194"/>
        <v/>
      </c>
      <c r="Q813" s="87" t="str">
        <f>IF(G813="compost",GOTO Q813,"")</f>
        <v/>
      </c>
      <c r="R813" s="88" t="str">
        <f>IF(G813="compost",GOTO R813,"")</f>
        <v/>
      </c>
      <c r="S813" s="85" t="str">
        <f>IF(G813="compost",GOTO S813,"")</f>
        <v/>
      </c>
      <c r="T813" s="85" t="str">
        <f>IF(G813="compost",GOTO T813,"")</f>
        <v/>
      </c>
      <c r="U813" s="85" t="str">
        <f>IF(G813="compost",GOTO U813,"")</f>
        <v/>
      </c>
      <c r="V813" s="85" t="str">
        <f>IF(G813="compost",GOTO V813,"")</f>
        <v/>
      </c>
      <c r="W813" s="85" t="str">
        <f>IF(G813="compost",GOTO W813,"")</f>
        <v/>
      </c>
      <c r="X813" s="170" t="str">
        <f>IF(G813="maintenance, garden",GOTO X813,IF(G813="Table",GOTO X813,IF(G813="maintenance, project",GOTO X813,"")))</f>
        <v/>
      </c>
      <c r="Y813" s="85" t="str">
        <f>IF(G813="Maintenance, garden",GOTO Y813,IF(G813="Table",GOTO Y813,IF(G813="maintenance, project",GOTO Y813,"")))</f>
        <v/>
      </c>
    </row>
    <row r="814" spans="1:25" s="85" customFormat="1" ht="19.5" customHeight="1" x14ac:dyDescent="0.25">
      <c r="A814" s="86"/>
      <c r="B814" s="85" t="str">
        <f>IF(A814="","",GOTO B814)</f>
        <v/>
      </c>
      <c r="C814" s="85" t="str">
        <f>IF(A814="","",GOTO C814)</f>
        <v/>
      </c>
      <c r="D814" s="85" t="str">
        <f>IF(A814="","",GOTO D814)</f>
        <v/>
      </c>
      <c r="E814" s="85" t="str">
        <f>IF(A814="","",GOTO E814)</f>
        <v/>
      </c>
      <c r="F814" s="85" t="str">
        <f>IF(A814="","",GOTO F814)</f>
        <v/>
      </c>
      <c r="G814" s="85" t="str">
        <f>IF(A814="","",GOTO G814)</f>
        <v/>
      </c>
      <c r="H814" s="170" t="str">
        <f>IF(A814="","",IF(G814="maintenance, garden","",IF(G814="maintenance, project","",IF(G814="compost","",GOTO I814))))</f>
        <v/>
      </c>
      <c r="I814" s="85" t="str">
        <f>IF(A814="","",IF(G814="compost","",GOTO I814))</f>
        <v/>
      </c>
      <c r="J814" s="87" t="str">
        <f>IF(G814="Harvest",GOTO J814,"")</f>
        <v/>
      </c>
      <c r="K814" s="87" t="str">
        <f>IF(G814="Harvest",GOTO K814,"")</f>
        <v/>
      </c>
      <c r="L814" s="88" t="str">
        <f>IF(G814="Fertilize",GOTO L814,"")</f>
        <v/>
      </c>
      <c r="M814" s="89" t="str">
        <f t="shared" si="193"/>
        <v/>
      </c>
      <c r="N814" s="85" t="str">
        <f>IF(G814="fertilize",GOTO N814,"")</f>
        <v/>
      </c>
      <c r="O814" s="89" t="str">
        <f t="shared" si="192"/>
        <v/>
      </c>
      <c r="P814" s="89" t="str">
        <f t="shared" si="194"/>
        <v/>
      </c>
      <c r="Q814" s="87" t="str">
        <f>IF(G814="compost",GOTO Q814,"")</f>
        <v/>
      </c>
      <c r="R814" s="88" t="str">
        <f>IF(G814="compost",GOTO R814,"")</f>
        <v/>
      </c>
      <c r="S814" s="85" t="str">
        <f>IF(G814="compost",GOTO S814,"")</f>
        <v/>
      </c>
      <c r="T814" s="85" t="str">
        <f>IF(G814="compost",GOTO T814,"")</f>
        <v/>
      </c>
      <c r="U814" s="85" t="str">
        <f>IF(G814="compost",GOTO U814,"")</f>
        <v/>
      </c>
      <c r="V814" s="85" t="str">
        <f>IF(G814="compost",GOTO V814,"")</f>
        <v/>
      </c>
      <c r="W814" s="85" t="str">
        <f>IF(G814="compost",GOTO W814,"")</f>
        <v/>
      </c>
      <c r="X814" s="170" t="str">
        <f>IF(G814="maintenance, garden",GOTO X814,IF(G814="Table",GOTO X814,IF(G814="maintenance, project",GOTO X814,"")))</f>
        <v/>
      </c>
      <c r="Y814" s="85" t="str">
        <f>IF(G814="Maintenance, garden",GOTO Y814,IF(G814="Table",GOTO Y814,IF(G814="maintenance, project",GOTO Y814,"")))</f>
        <v/>
      </c>
    </row>
    <row r="815" spans="1:25" s="85" customFormat="1" ht="19.5" customHeight="1" x14ac:dyDescent="0.25">
      <c r="A815" s="86"/>
      <c r="B815" s="85" t="str">
        <f>IF(A815="","",GOTO B815)</f>
        <v/>
      </c>
      <c r="C815" s="85" t="str">
        <f>IF(A815="","",GOTO C815)</f>
        <v/>
      </c>
      <c r="D815" s="85" t="str">
        <f>IF(A815="","",GOTO D815)</f>
        <v/>
      </c>
      <c r="E815" s="85" t="str">
        <f>IF(A815="","",GOTO E815)</f>
        <v/>
      </c>
      <c r="F815" s="85" t="str">
        <f>IF(A815="","",GOTO F815)</f>
        <v/>
      </c>
      <c r="G815" s="85" t="str">
        <f>IF(A815="","",GOTO G815)</f>
        <v/>
      </c>
      <c r="H815" s="170" t="str">
        <f>IF(A815="","",IF(G815="maintenance, garden","",IF(G815="maintenance, project","",IF(G815="compost","",GOTO I815))))</f>
        <v/>
      </c>
      <c r="I815" s="85" t="str">
        <f>IF(A815="","",IF(G815="compost","",GOTO I815))</f>
        <v/>
      </c>
      <c r="J815" s="87" t="str">
        <f>IF(G815="Harvest",GOTO J815,"")</f>
        <v/>
      </c>
      <c r="K815" s="87" t="str">
        <f>IF(G815="Harvest",GOTO K815,"")</f>
        <v/>
      </c>
      <c r="L815" s="88" t="str">
        <f>IF(G815="Fertilize",GOTO L815,"")</f>
        <v/>
      </c>
      <c r="M815" s="89" t="str">
        <f t="shared" si="193"/>
        <v/>
      </c>
      <c r="N815" s="85" t="str">
        <f>IF(G815="fertilize",GOTO N815,"")</f>
        <v/>
      </c>
      <c r="O815" s="89" t="str">
        <f t="shared" si="192"/>
        <v/>
      </c>
      <c r="P815" s="89" t="str">
        <f t="shared" si="194"/>
        <v/>
      </c>
      <c r="Q815" s="87" t="str">
        <f>IF(G815="compost",GOTO Q815,"")</f>
        <v/>
      </c>
      <c r="R815" s="88" t="str">
        <f>IF(G815="compost",GOTO R815,"")</f>
        <v/>
      </c>
      <c r="S815" s="85" t="str">
        <f>IF(G815="compost",GOTO S815,"")</f>
        <v/>
      </c>
      <c r="T815" s="85" t="str">
        <f>IF(G815="compost",GOTO T815,"")</f>
        <v/>
      </c>
      <c r="U815" s="85" t="str">
        <f>IF(G815="compost",GOTO U815,"")</f>
        <v/>
      </c>
      <c r="V815" s="85" t="str">
        <f>IF(G815="compost",GOTO V815,"")</f>
        <v/>
      </c>
      <c r="W815" s="85" t="str">
        <f>IF(G815="compost",GOTO W815,"")</f>
        <v/>
      </c>
      <c r="X815" s="170" t="str">
        <f>IF(G815="maintenance, garden",GOTO X815,IF(G815="Table",GOTO X815,IF(G815="maintenance, project",GOTO X815,"")))</f>
        <v/>
      </c>
      <c r="Y815" s="85" t="str">
        <f>IF(G815="Maintenance, garden",GOTO Y815,IF(G815="Table",GOTO Y815,IF(G815="maintenance, project",GOTO Y815,"")))</f>
        <v/>
      </c>
    </row>
    <row r="816" spans="1:25" s="85" customFormat="1" ht="19.5" customHeight="1" x14ac:dyDescent="0.25">
      <c r="A816" s="86"/>
      <c r="B816" s="85" t="str">
        <f>IF(A816="","",GOTO B816)</f>
        <v/>
      </c>
      <c r="C816" s="85" t="str">
        <f>IF(A816="","",GOTO C816)</f>
        <v/>
      </c>
      <c r="D816" s="85" t="str">
        <f>IF(A816="","",GOTO D816)</f>
        <v/>
      </c>
      <c r="E816" s="85" t="str">
        <f>IF(A816="","",GOTO E816)</f>
        <v/>
      </c>
      <c r="F816" s="85" t="str">
        <f>IF(A816="","",GOTO F816)</f>
        <v/>
      </c>
      <c r="G816" s="85" t="str">
        <f>IF(A816="","",GOTO G816)</f>
        <v/>
      </c>
      <c r="H816" s="170" t="str">
        <f>IF(A816="","",IF(G816="maintenance, garden","",IF(G816="maintenance, project","",IF(G816="compost","",GOTO I816))))</f>
        <v/>
      </c>
      <c r="I816" s="85" t="str">
        <f>IF(A816="","",IF(G816="compost","",GOTO I816))</f>
        <v/>
      </c>
      <c r="J816" s="87" t="str">
        <f>IF(G816="Harvest",GOTO J816,"")</f>
        <v/>
      </c>
      <c r="K816" s="87" t="str">
        <f>IF(G816="Harvest",GOTO K816,"")</f>
        <v/>
      </c>
      <c r="L816" s="88" t="str">
        <f>IF(G816="Fertilize",GOTO L816,"")</f>
        <v/>
      </c>
      <c r="M816" s="89" t="str">
        <f t="shared" si="193"/>
        <v/>
      </c>
      <c r="N816" s="85" t="str">
        <f>IF(G816="fertilize",GOTO N816,"")</f>
        <v/>
      </c>
      <c r="O816" s="89" t="str">
        <f t="shared" ref="O816:O879" si="195">IF(G816="Plant",H816,"")</f>
        <v/>
      </c>
      <c r="P816" s="89" t="str">
        <f t="shared" si="194"/>
        <v/>
      </c>
      <c r="Q816" s="87" t="str">
        <f>IF(G816="compost",GOTO Q816,"")</f>
        <v/>
      </c>
      <c r="R816" s="88" t="str">
        <f>IF(G816="compost",GOTO R816,"")</f>
        <v/>
      </c>
      <c r="S816" s="85" t="str">
        <f>IF(G816="compost",GOTO S816,"")</f>
        <v/>
      </c>
      <c r="T816" s="85" t="str">
        <f>IF(G816="compost",GOTO T816,"")</f>
        <v/>
      </c>
      <c r="U816" s="85" t="str">
        <f>IF(G816="compost",GOTO U816,"")</f>
        <v/>
      </c>
      <c r="V816" s="85" t="str">
        <f>IF(G816="compost",GOTO V816,"")</f>
        <v/>
      </c>
      <c r="W816" s="85" t="str">
        <f>IF(G816="compost",GOTO W816,"")</f>
        <v/>
      </c>
      <c r="X816" s="170" t="str">
        <f>IF(G816="maintenance, garden",GOTO X816,IF(G816="Table",GOTO X816,IF(G816="maintenance, project",GOTO X816,"")))</f>
        <v/>
      </c>
      <c r="Y816" s="85" t="str">
        <f>IF(G816="Maintenance, garden",GOTO Y816,IF(G816="Table",GOTO Y816,IF(G816="maintenance, project",GOTO Y816,"")))</f>
        <v/>
      </c>
    </row>
    <row r="817" spans="1:25" s="85" customFormat="1" ht="19.5" customHeight="1" x14ac:dyDescent="0.25">
      <c r="A817" s="86"/>
      <c r="B817" s="85" t="str">
        <f>IF(A817="","",GOTO B817)</f>
        <v/>
      </c>
      <c r="C817" s="85" t="str">
        <f>IF(A817="","",GOTO C817)</f>
        <v/>
      </c>
      <c r="D817" s="85" t="str">
        <f>IF(A817="","",GOTO D817)</f>
        <v/>
      </c>
      <c r="E817" s="85" t="str">
        <f>IF(A817="","",GOTO E817)</f>
        <v/>
      </c>
      <c r="F817" s="85" t="str">
        <f>IF(A817="","",GOTO F817)</f>
        <v/>
      </c>
      <c r="G817" s="85" t="str">
        <f>IF(A817="","",GOTO G817)</f>
        <v/>
      </c>
      <c r="H817" s="170" t="str">
        <f>IF(A817="","",IF(G817="maintenance, garden","",IF(G817="maintenance, project","",IF(G817="compost","",GOTO I817))))</f>
        <v/>
      </c>
      <c r="I817" s="85" t="str">
        <f>IF(A817="","",IF(G817="compost","",GOTO I817))</f>
        <v/>
      </c>
      <c r="J817" s="87" t="str">
        <f>IF(G817="Harvest",GOTO J817,"")</f>
        <v/>
      </c>
      <c r="K817" s="87" t="str">
        <f>IF(G817="Harvest",GOTO K817,"")</f>
        <v/>
      </c>
      <c r="L817" s="88" t="str">
        <f>IF(G817="Fertilize",GOTO L817,"")</f>
        <v/>
      </c>
      <c r="M817" s="89" t="str">
        <f t="shared" si="193"/>
        <v/>
      </c>
      <c r="N817" s="85" t="str">
        <f>IF(G817="fertilize",GOTO N817,"")</f>
        <v/>
      </c>
      <c r="O817" s="89" t="str">
        <f t="shared" si="195"/>
        <v/>
      </c>
      <c r="P817" s="89" t="str">
        <f t="shared" si="194"/>
        <v/>
      </c>
      <c r="Q817" s="87" t="str">
        <f>IF(G817="compost",GOTO Q817,"")</f>
        <v/>
      </c>
      <c r="R817" s="88" t="str">
        <f>IF(G817="compost",GOTO R817,"")</f>
        <v/>
      </c>
      <c r="S817" s="85" t="str">
        <f>IF(G817="compost",GOTO S817,"")</f>
        <v/>
      </c>
      <c r="T817" s="85" t="str">
        <f>IF(G817="compost",GOTO T817,"")</f>
        <v/>
      </c>
      <c r="U817" s="85" t="str">
        <f>IF(G817="compost",GOTO U817,"")</f>
        <v/>
      </c>
      <c r="V817" s="85" t="str">
        <f>IF(G817="compost",GOTO V817,"")</f>
        <v/>
      </c>
      <c r="W817" s="85" t="str">
        <f>IF(G817="compost",GOTO W817,"")</f>
        <v/>
      </c>
      <c r="X817" s="170" t="str">
        <f>IF(G817="maintenance, garden",GOTO X817,IF(G817="Table",GOTO X817,IF(G817="maintenance, project",GOTO X817,"")))</f>
        <v/>
      </c>
      <c r="Y817" s="85" t="str">
        <f>IF(G817="Maintenance, garden",GOTO Y817,IF(G817="Table",GOTO Y817,IF(G817="maintenance, project",GOTO Y817,"")))</f>
        <v/>
      </c>
    </row>
    <row r="818" spans="1:25" s="85" customFormat="1" ht="19.5" customHeight="1" x14ac:dyDescent="0.25">
      <c r="A818" s="86"/>
      <c r="B818" s="85" t="str">
        <f>IF(A818="","",GOTO B818)</f>
        <v/>
      </c>
      <c r="C818" s="85" t="str">
        <f>IF(A818="","",GOTO C818)</f>
        <v/>
      </c>
      <c r="D818" s="85" t="str">
        <f>IF(A818="","",GOTO D818)</f>
        <v/>
      </c>
      <c r="E818" s="85" t="str">
        <f>IF(A818="","",GOTO E818)</f>
        <v/>
      </c>
      <c r="F818" s="85" t="str">
        <f>IF(A818="","",GOTO F818)</f>
        <v/>
      </c>
      <c r="G818" s="85" t="str">
        <f>IF(A818="","",GOTO G818)</f>
        <v/>
      </c>
      <c r="H818" s="170" t="str">
        <f>IF(A818="","",IF(G818="maintenance, garden","",IF(G818="maintenance, project","",IF(G818="compost","",GOTO I818))))</f>
        <v/>
      </c>
      <c r="I818" s="85" t="str">
        <f>IF(A818="","",IF(G818="compost","",GOTO I818))</f>
        <v/>
      </c>
      <c r="J818" s="87" t="str">
        <f>IF(G818="Harvest",GOTO J818,"")</f>
        <v/>
      </c>
      <c r="K818" s="87" t="str">
        <f>IF(G818="Harvest",GOTO K818,"")</f>
        <v/>
      </c>
      <c r="L818" s="88" t="str">
        <f>IF(G818="Fertilize",GOTO L818,"")</f>
        <v/>
      </c>
      <c r="M818" s="89" t="str">
        <f t="shared" si="193"/>
        <v/>
      </c>
      <c r="N818" s="85" t="str">
        <f>IF(G818="fertilize",GOTO N818,"")</f>
        <v/>
      </c>
      <c r="O818" s="89" t="str">
        <f t="shared" si="195"/>
        <v/>
      </c>
      <c r="P818" s="89" t="str">
        <f t="shared" si="194"/>
        <v/>
      </c>
      <c r="Q818" s="87" t="str">
        <f>IF(G818="compost",GOTO Q818,"")</f>
        <v/>
      </c>
      <c r="R818" s="88" t="str">
        <f>IF(G818="compost",GOTO R818,"")</f>
        <v/>
      </c>
      <c r="S818" s="85" t="str">
        <f>IF(G818="compost",GOTO S818,"")</f>
        <v/>
      </c>
      <c r="T818" s="85" t="str">
        <f>IF(G818="compost",GOTO T818,"")</f>
        <v/>
      </c>
      <c r="U818" s="85" t="str">
        <f>IF(G818="compost",GOTO U818,"")</f>
        <v/>
      </c>
      <c r="V818" s="85" t="str">
        <f>IF(G818="compost",GOTO V818,"")</f>
        <v/>
      </c>
      <c r="W818" s="85" t="str">
        <f>IF(G818="compost",GOTO W818,"")</f>
        <v/>
      </c>
      <c r="X818" s="170" t="str">
        <f>IF(G818="maintenance, garden",GOTO X818,IF(G818="Table",GOTO X818,IF(G818="maintenance, project",GOTO X818,"")))</f>
        <v/>
      </c>
      <c r="Y818" s="85" t="str">
        <f>IF(G818="Maintenance, garden",GOTO Y818,IF(G818="Table",GOTO Y818,IF(G818="maintenance, project",GOTO Y818,"")))</f>
        <v/>
      </c>
    </row>
    <row r="819" spans="1:25" s="85" customFormat="1" ht="19.5" customHeight="1" x14ac:dyDescent="0.25">
      <c r="A819" s="86"/>
      <c r="B819" s="85" t="str">
        <f>IF(A819="","",GOTO B819)</f>
        <v/>
      </c>
      <c r="C819" s="85" t="str">
        <f>IF(A819="","",GOTO C819)</f>
        <v/>
      </c>
      <c r="D819" s="85" t="str">
        <f>IF(A819="","",GOTO D819)</f>
        <v/>
      </c>
      <c r="E819" s="85" t="str">
        <f>IF(A819="","",GOTO E819)</f>
        <v/>
      </c>
      <c r="F819" s="85" t="str">
        <f>IF(A819="","",GOTO F819)</f>
        <v/>
      </c>
      <c r="G819" s="85" t="str">
        <f>IF(A819="","",GOTO G819)</f>
        <v/>
      </c>
      <c r="H819" s="170" t="str">
        <f>IF(A819="","",IF(G819="maintenance, garden","",IF(G819="maintenance, project","",IF(G819="compost","",GOTO I819))))</f>
        <v/>
      </c>
      <c r="I819" s="85" t="str">
        <f>IF(A819="","",IF(G819="compost","",GOTO I819))</f>
        <v/>
      </c>
      <c r="J819" s="87" t="str">
        <f>IF(G819="Harvest",GOTO J819,"")</f>
        <v/>
      </c>
      <c r="K819" s="87" t="str">
        <f>IF(G819="Harvest",GOTO K819,"")</f>
        <v/>
      </c>
      <c r="L819" s="88" t="str">
        <f>IF(G819="Fertilize",GOTO L819,"")</f>
        <v/>
      </c>
      <c r="M819" s="89" t="str">
        <f t="shared" si="193"/>
        <v/>
      </c>
      <c r="N819" s="85" t="str">
        <f>IF(G819="fertilize",GOTO N819,"")</f>
        <v/>
      </c>
      <c r="O819" s="89" t="str">
        <f t="shared" si="195"/>
        <v/>
      </c>
      <c r="P819" s="89" t="str">
        <f t="shared" si="194"/>
        <v/>
      </c>
      <c r="Q819" s="87" t="str">
        <f>IF(G819="compost",GOTO Q819,"")</f>
        <v/>
      </c>
      <c r="R819" s="88" t="str">
        <f>IF(G819="compost",GOTO R819,"")</f>
        <v/>
      </c>
      <c r="S819" s="85" t="str">
        <f>IF(G819="compost",GOTO S819,"")</f>
        <v/>
      </c>
      <c r="T819" s="85" t="str">
        <f>IF(G819="compost",GOTO T819,"")</f>
        <v/>
      </c>
      <c r="U819" s="85" t="str">
        <f>IF(G819="compost",GOTO U819,"")</f>
        <v/>
      </c>
      <c r="V819" s="85" t="str">
        <f>IF(G819="compost",GOTO V819,"")</f>
        <v/>
      </c>
      <c r="W819" s="85" t="str">
        <f>IF(G819="compost",GOTO W819,"")</f>
        <v/>
      </c>
      <c r="X819" s="170" t="str">
        <f>IF(G819="maintenance, garden",GOTO X819,IF(G819="Table",GOTO X819,IF(G819="maintenance, project",GOTO X819,"")))</f>
        <v/>
      </c>
      <c r="Y819" s="85" t="str">
        <f>IF(G819="Maintenance, garden",GOTO Y819,IF(G819="Table",GOTO Y819,IF(G819="maintenance, project",GOTO Y819,"")))</f>
        <v/>
      </c>
    </row>
    <row r="820" spans="1:25" s="85" customFormat="1" ht="19.5" customHeight="1" x14ac:dyDescent="0.25">
      <c r="A820" s="86"/>
      <c r="B820" s="85" t="str">
        <f>IF(A820="","",GOTO B820)</f>
        <v/>
      </c>
      <c r="C820" s="85" t="str">
        <f>IF(A820="","",GOTO C820)</f>
        <v/>
      </c>
      <c r="D820" s="85" t="str">
        <f>IF(A820="","",GOTO D820)</f>
        <v/>
      </c>
      <c r="E820" s="85" t="str">
        <f>IF(A820="","",GOTO E820)</f>
        <v/>
      </c>
      <c r="F820" s="85" t="str">
        <f>IF(A820="","",GOTO F820)</f>
        <v/>
      </c>
      <c r="G820" s="85" t="str">
        <f>IF(A820="","",GOTO G820)</f>
        <v/>
      </c>
      <c r="H820" s="170" t="str">
        <f>IF(A820="","",IF(G820="maintenance, garden","",IF(G820="maintenance, project","",IF(G820="compost","",GOTO I820))))</f>
        <v/>
      </c>
      <c r="I820" s="85" t="str">
        <f>IF(A820="","",IF(G820="compost","",GOTO I820))</f>
        <v/>
      </c>
      <c r="J820" s="87" t="str">
        <f>IF(G820="Harvest",GOTO J820,"")</f>
        <v/>
      </c>
      <c r="K820" s="87" t="str">
        <f>IF(G820="Harvest",GOTO K820,"")</f>
        <v/>
      </c>
      <c r="L820" s="88" t="str">
        <f>IF(G820="Fertilize",GOTO L820,"")</f>
        <v/>
      </c>
      <c r="M820" s="89" t="str">
        <f t="shared" si="193"/>
        <v/>
      </c>
      <c r="N820" s="85" t="str">
        <f>IF(G820="fertilize",GOTO N820,"")</f>
        <v/>
      </c>
      <c r="O820" s="89" t="str">
        <f t="shared" si="195"/>
        <v/>
      </c>
      <c r="P820" s="89" t="str">
        <f t="shared" si="194"/>
        <v/>
      </c>
      <c r="Q820" s="87" t="str">
        <f>IF(G820="compost",GOTO Q820,"")</f>
        <v/>
      </c>
      <c r="R820" s="88" t="str">
        <f>IF(G820="compost",GOTO R820,"")</f>
        <v/>
      </c>
      <c r="S820" s="85" t="str">
        <f>IF(G820="compost",GOTO S820,"")</f>
        <v/>
      </c>
      <c r="T820" s="85" t="str">
        <f>IF(G820="compost",GOTO T820,"")</f>
        <v/>
      </c>
      <c r="U820" s="85" t="str">
        <f>IF(G820="compost",GOTO U820,"")</f>
        <v/>
      </c>
      <c r="V820" s="85" t="str">
        <f>IF(G820="compost",GOTO V820,"")</f>
        <v/>
      </c>
      <c r="W820" s="85" t="str">
        <f>IF(G820="compost",GOTO W820,"")</f>
        <v/>
      </c>
      <c r="X820" s="170" t="str">
        <f>IF(G820="maintenance, garden",GOTO X820,IF(G820="Table",GOTO X820,IF(G820="maintenance, project",GOTO X820,"")))</f>
        <v/>
      </c>
      <c r="Y820" s="85" t="str">
        <f>IF(G820="Maintenance, garden",GOTO Y820,IF(G820="Table",GOTO Y820,IF(G820="maintenance, project",GOTO Y820,"")))</f>
        <v/>
      </c>
    </row>
    <row r="821" spans="1:25" s="85" customFormat="1" ht="19.5" customHeight="1" x14ac:dyDescent="0.25">
      <c r="A821" s="86"/>
      <c r="B821" s="85" t="str">
        <f>IF(A821="","",GOTO B821)</f>
        <v/>
      </c>
      <c r="C821" s="85" t="str">
        <f>IF(A821="","",GOTO C821)</f>
        <v/>
      </c>
      <c r="D821" s="85" t="str">
        <f>IF(A821="","",GOTO D821)</f>
        <v/>
      </c>
      <c r="E821" s="85" t="str">
        <f>IF(A821="","",GOTO E821)</f>
        <v/>
      </c>
      <c r="F821" s="85" t="str">
        <f>IF(A821="","",GOTO F821)</f>
        <v/>
      </c>
      <c r="G821" s="85" t="str">
        <f>IF(A821="","",GOTO G821)</f>
        <v/>
      </c>
      <c r="H821" s="170" t="str">
        <f>IF(A821="","",IF(G821="maintenance, garden","",IF(G821="maintenance, project","",IF(G821="compost","",GOTO I821))))</f>
        <v/>
      </c>
      <c r="I821" s="85" t="str">
        <f>IF(A821="","",IF(G821="compost","",GOTO I821))</f>
        <v/>
      </c>
      <c r="J821" s="87" t="str">
        <f>IF(G821="Harvest",GOTO J821,"")</f>
        <v/>
      </c>
      <c r="K821" s="87" t="str">
        <f>IF(G821="Harvest",GOTO K821,"")</f>
        <v/>
      </c>
      <c r="L821" s="88" t="str">
        <f>IF(G821="Fertilize",GOTO L821,"")</f>
        <v/>
      </c>
      <c r="M821" s="89" t="str">
        <f t="shared" si="193"/>
        <v/>
      </c>
      <c r="N821" s="85" t="str">
        <f>IF(G821="fertilize",GOTO N821,"")</f>
        <v/>
      </c>
      <c r="O821" s="89" t="str">
        <f t="shared" si="195"/>
        <v/>
      </c>
      <c r="P821" s="89" t="str">
        <f t="shared" si="194"/>
        <v/>
      </c>
      <c r="Q821" s="87" t="str">
        <f>IF(G821="compost",GOTO Q821,"")</f>
        <v/>
      </c>
      <c r="R821" s="88" t="str">
        <f>IF(G821="compost",GOTO R821,"")</f>
        <v/>
      </c>
      <c r="S821" s="85" t="str">
        <f>IF(G821="compost",GOTO S821,"")</f>
        <v/>
      </c>
      <c r="T821" s="85" t="str">
        <f>IF(G821="compost",GOTO T821,"")</f>
        <v/>
      </c>
      <c r="U821" s="85" t="str">
        <f>IF(G821="compost",GOTO U821,"")</f>
        <v/>
      </c>
      <c r="V821" s="85" t="str">
        <f>IF(G821="compost",GOTO V821,"")</f>
        <v/>
      </c>
      <c r="W821" s="85" t="str">
        <f>IF(G821="compost",GOTO W821,"")</f>
        <v/>
      </c>
      <c r="X821" s="170" t="str">
        <f>IF(G821="maintenance, garden",GOTO X821,IF(G821="Table",GOTO X821,IF(G821="maintenance, project",GOTO X821,"")))</f>
        <v/>
      </c>
      <c r="Y821" s="85" t="str">
        <f>IF(G821="Maintenance, garden",GOTO Y821,IF(G821="Table",GOTO Y821,IF(G821="maintenance, project",GOTO Y821,"")))</f>
        <v/>
      </c>
    </row>
    <row r="822" spans="1:25" s="85" customFormat="1" ht="19.5" customHeight="1" x14ac:dyDescent="0.25">
      <c r="A822" s="86"/>
      <c r="B822" s="85" t="str">
        <f>IF(A822="","",GOTO B822)</f>
        <v/>
      </c>
      <c r="C822" s="85" t="str">
        <f>IF(A822="","",GOTO C822)</f>
        <v/>
      </c>
      <c r="D822" s="85" t="str">
        <f>IF(A822="","",GOTO D822)</f>
        <v/>
      </c>
      <c r="E822" s="85" t="str">
        <f>IF(A822="","",GOTO E822)</f>
        <v/>
      </c>
      <c r="F822" s="85" t="str">
        <f>IF(A822="","",GOTO F822)</f>
        <v/>
      </c>
      <c r="G822" s="85" t="str">
        <f>IF(A822="","",GOTO G822)</f>
        <v/>
      </c>
      <c r="H822" s="170" t="str">
        <f>IF(A822="","",IF(G822="maintenance, garden","",IF(G822="maintenance, project","",IF(G822="compost","",GOTO I822))))</f>
        <v/>
      </c>
      <c r="I822" s="85" t="str">
        <f>IF(A822="","",IF(G822="compost","",GOTO I822))</f>
        <v/>
      </c>
      <c r="J822" s="87" t="str">
        <f>IF(G822="Harvest",GOTO J822,"")</f>
        <v/>
      </c>
      <c r="K822" s="87" t="str">
        <f>IF(G822="Harvest",GOTO K822,"")</f>
        <v/>
      </c>
      <c r="L822" s="88" t="str">
        <f>IF(G822="Fertilize",GOTO L822,"")</f>
        <v/>
      </c>
      <c r="M822" s="89" t="str">
        <f t="shared" si="193"/>
        <v/>
      </c>
      <c r="N822" s="85" t="str">
        <f>IF(G822="fertilize",GOTO N822,"")</f>
        <v/>
      </c>
      <c r="O822" s="89" t="str">
        <f t="shared" si="195"/>
        <v/>
      </c>
      <c r="P822" s="89" t="str">
        <f t="shared" si="194"/>
        <v/>
      </c>
      <c r="Q822" s="87" t="str">
        <f>IF(G822="compost",GOTO Q822,"")</f>
        <v/>
      </c>
      <c r="R822" s="88" t="str">
        <f>IF(G822="compost",GOTO R822,"")</f>
        <v/>
      </c>
      <c r="S822" s="85" t="str">
        <f>IF(G822="compost",GOTO S822,"")</f>
        <v/>
      </c>
      <c r="T822" s="85" t="str">
        <f>IF(G822="compost",GOTO T822,"")</f>
        <v/>
      </c>
      <c r="U822" s="85" t="str">
        <f>IF(G822="compost",GOTO U822,"")</f>
        <v/>
      </c>
      <c r="V822" s="85" t="str">
        <f>IF(G822="compost",GOTO V822,"")</f>
        <v/>
      </c>
      <c r="W822" s="85" t="str">
        <f>IF(G822="compost",GOTO W822,"")</f>
        <v/>
      </c>
      <c r="X822" s="170" t="str">
        <f>IF(G822="maintenance, garden",GOTO X822,IF(G822="Table",GOTO X822,IF(G822="maintenance, project",GOTO X822,"")))</f>
        <v/>
      </c>
      <c r="Y822" s="85" t="str">
        <f>IF(G822="Maintenance, garden",GOTO Y822,IF(G822="Table",GOTO Y822,IF(G822="maintenance, project",GOTO Y822,"")))</f>
        <v/>
      </c>
    </row>
    <row r="823" spans="1:25" s="85" customFormat="1" ht="19.5" customHeight="1" x14ac:dyDescent="0.25">
      <c r="A823" s="86"/>
      <c r="B823" s="85" t="str">
        <f>IF(A823="","",GOTO B823)</f>
        <v/>
      </c>
      <c r="C823" s="85" t="str">
        <f>IF(A823="","",GOTO C823)</f>
        <v/>
      </c>
      <c r="D823" s="85" t="str">
        <f>IF(A823="","",GOTO D823)</f>
        <v/>
      </c>
      <c r="E823" s="85" t="str">
        <f>IF(A823="","",GOTO E823)</f>
        <v/>
      </c>
      <c r="F823" s="85" t="str">
        <f>IF(A823="","",GOTO F823)</f>
        <v/>
      </c>
      <c r="G823" s="85" t="str">
        <f>IF(A823="","",GOTO G823)</f>
        <v/>
      </c>
      <c r="H823" s="170" t="str">
        <f>IF(A823="","",IF(G823="maintenance, garden","",IF(G823="maintenance, project","",IF(G823="compost","",GOTO I823))))</f>
        <v/>
      </c>
      <c r="I823" s="85" t="str">
        <f>IF(A823="","",IF(G823="compost","",GOTO I823))</f>
        <v/>
      </c>
      <c r="J823" s="87" t="str">
        <f>IF(G823="Harvest",GOTO J823,"")</f>
        <v/>
      </c>
      <c r="K823" s="87" t="str">
        <f>IF(G823="Harvest",GOTO K823,"")</f>
        <v/>
      </c>
      <c r="L823" s="88" t="str">
        <f>IF(G823="Fertilize",GOTO L823,"")</f>
        <v/>
      </c>
      <c r="M823" s="89" t="str">
        <f t="shared" si="193"/>
        <v/>
      </c>
      <c r="N823" s="85" t="str">
        <f>IF(G823="fertilize",GOTO N823,"")</f>
        <v/>
      </c>
      <c r="O823" s="89" t="str">
        <f t="shared" si="195"/>
        <v/>
      </c>
      <c r="P823" s="89" t="str">
        <f t="shared" si="194"/>
        <v/>
      </c>
      <c r="Q823" s="87" t="str">
        <f>IF(G823="compost",GOTO Q823,"")</f>
        <v/>
      </c>
      <c r="R823" s="88" t="str">
        <f>IF(G823="compost",GOTO R823,"")</f>
        <v/>
      </c>
      <c r="S823" s="85" t="str">
        <f>IF(G823="compost",GOTO S823,"")</f>
        <v/>
      </c>
      <c r="T823" s="85" t="str">
        <f>IF(G823="compost",GOTO T823,"")</f>
        <v/>
      </c>
      <c r="U823" s="85" t="str">
        <f>IF(G823="compost",GOTO U823,"")</f>
        <v/>
      </c>
      <c r="V823" s="85" t="str">
        <f>IF(G823="compost",GOTO V823,"")</f>
        <v/>
      </c>
      <c r="W823" s="85" t="str">
        <f>IF(G823="compost",GOTO W823,"")</f>
        <v/>
      </c>
      <c r="X823" s="170" t="str">
        <f>IF(G823="maintenance, garden",GOTO X823,IF(G823="Table",GOTO X823,IF(G823="maintenance, project",GOTO X823,"")))</f>
        <v/>
      </c>
      <c r="Y823" s="85" t="str">
        <f>IF(G823="Maintenance, garden",GOTO Y823,IF(G823="Table",GOTO Y823,IF(G823="maintenance, project",GOTO Y823,"")))</f>
        <v/>
      </c>
    </row>
    <row r="824" spans="1:25" s="85" customFormat="1" ht="19.5" customHeight="1" x14ac:dyDescent="0.25">
      <c r="A824" s="86"/>
      <c r="B824" s="85" t="str">
        <f>IF(A824="","",GOTO B824)</f>
        <v/>
      </c>
      <c r="C824" s="85" t="str">
        <f>IF(A824="","",GOTO C824)</f>
        <v/>
      </c>
      <c r="D824" s="85" t="str">
        <f>IF(A824="","",GOTO D824)</f>
        <v/>
      </c>
      <c r="E824" s="85" t="str">
        <f>IF(A824="","",GOTO E824)</f>
        <v/>
      </c>
      <c r="F824" s="85" t="str">
        <f>IF(A824="","",GOTO F824)</f>
        <v/>
      </c>
      <c r="G824" s="85" t="str">
        <f>IF(A824="","",GOTO G824)</f>
        <v/>
      </c>
      <c r="H824" s="170" t="str">
        <f>IF(A824="","",IF(G824="maintenance, garden","",IF(G824="maintenance, project","",IF(G824="compost","",GOTO I824))))</f>
        <v/>
      </c>
      <c r="I824" s="85" t="str">
        <f>IF(A824="","",IF(G824="compost","",GOTO I824))</f>
        <v/>
      </c>
      <c r="J824" s="87" t="str">
        <f>IF(G824="Harvest",GOTO J824,"")</f>
        <v/>
      </c>
      <c r="K824" s="87" t="str">
        <f>IF(G824="Harvest",GOTO K824,"")</f>
        <v/>
      </c>
      <c r="L824" s="88" t="str">
        <f>IF(G824="Fertilize",GOTO L824,"")</f>
        <v/>
      </c>
      <c r="M824" s="89" t="str">
        <f t="shared" si="193"/>
        <v/>
      </c>
      <c r="N824" s="85" t="str">
        <f>IF(G824="fertilize",GOTO N824,"")</f>
        <v/>
      </c>
      <c r="O824" s="89" t="str">
        <f t="shared" si="195"/>
        <v/>
      </c>
      <c r="P824" s="89" t="str">
        <f t="shared" si="194"/>
        <v/>
      </c>
      <c r="Q824" s="87" t="str">
        <f>IF(G824="compost",GOTO Q824,"")</f>
        <v/>
      </c>
      <c r="R824" s="88" t="str">
        <f>IF(G824="compost",GOTO R824,"")</f>
        <v/>
      </c>
      <c r="S824" s="85" t="str">
        <f>IF(G824="compost",GOTO S824,"")</f>
        <v/>
      </c>
      <c r="T824" s="85" t="str">
        <f>IF(G824="compost",GOTO T824,"")</f>
        <v/>
      </c>
      <c r="U824" s="85" t="str">
        <f>IF(G824="compost",GOTO U824,"")</f>
        <v/>
      </c>
      <c r="V824" s="85" t="str">
        <f>IF(G824="compost",GOTO V824,"")</f>
        <v/>
      </c>
      <c r="W824" s="85" t="str">
        <f>IF(G824="compost",GOTO W824,"")</f>
        <v/>
      </c>
      <c r="X824" s="170" t="str">
        <f>IF(G824="maintenance, garden",GOTO X824,IF(G824="Table",GOTO X824,IF(G824="maintenance, project",GOTO X824,"")))</f>
        <v/>
      </c>
      <c r="Y824" s="85" t="str">
        <f>IF(G824="Maintenance, garden",GOTO Y824,IF(G824="Table",GOTO Y824,IF(G824="maintenance, project",GOTO Y824,"")))</f>
        <v/>
      </c>
    </row>
    <row r="825" spans="1:25" s="85" customFormat="1" ht="19.5" customHeight="1" x14ac:dyDescent="0.25">
      <c r="A825" s="86"/>
      <c r="B825" s="85" t="str">
        <f>IF(A825="","",GOTO B825)</f>
        <v/>
      </c>
      <c r="C825" s="85" t="str">
        <f>IF(A825="","",GOTO C825)</f>
        <v/>
      </c>
      <c r="D825" s="85" t="str">
        <f>IF(A825="","",GOTO D825)</f>
        <v/>
      </c>
      <c r="E825" s="85" t="str">
        <f>IF(A825="","",GOTO E825)</f>
        <v/>
      </c>
      <c r="F825" s="85" t="str">
        <f>IF(A825="","",GOTO F825)</f>
        <v/>
      </c>
      <c r="G825" s="85" t="str">
        <f>IF(A825="","",GOTO G825)</f>
        <v/>
      </c>
      <c r="H825" s="170" t="str">
        <f>IF(A825="","",IF(G825="maintenance, garden","",IF(G825="maintenance, project","",IF(G825="compost","",GOTO I825))))</f>
        <v/>
      </c>
      <c r="I825" s="85" t="str">
        <f>IF(A825="","",IF(G825="compost","",GOTO I825))</f>
        <v/>
      </c>
      <c r="J825" s="87" t="str">
        <f>IF(G825="Harvest",GOTO J825,"")</f>
        <v/>
      </c>
      <c r="K825" s="87" t="str">
        <f>IF(G825="Harvest",GOTO K825,"")</f>
        <v/>
      </c>
      <c r="L825" s="88" t="str">
        <f>IF(G825="Fertilize",GOTO L825,"")</f>
        <v/>
      </c>
      <c r="M825" s="89" t="str">
        <f t="shared" si="193"/>
        <v/>
      </c>
      <c r="N825" s="85" t="str">
        <f>IF(G825="fertilize",GOTO N825,"")</f>
        <v/>
      </c>
      <c r="O825" s="89" t="str">
        <f t="shared" si="195"/>
        <v/>
      </c>
      <c r="P825" s="89" t="str">
        <f t="shared" si="194"/>
        <v/>
      </c>
      <c r="Q825" s="87" t="str">
        <f>IF(G825="compost",GOTO Q825,"")</f>
        <v/>
      </c>
      <c r="R825" s="88" t="str">
        <f>IF(G825="compost",GOTO R825,"")</f>
        <v/>
      </c>
      <c r="S825" s="85" t="str">
        <f>IF(G825="compost",GOTO S825,"")</f>
        <v/>
      </c>
      <c r="T825" s="85" t="str">
        <f>IF(G825="compost",GOTO T825,"")</f>
        <v/>
      </c>
      <c r="U825" s="85" t="str">
        <f>IF(G825="compost",GOTO U825,"")</f>
        <v/>
      </c>
      <c r="V825" s="85" t="str">
        <f>IF(G825="compost",GOTO V825,"")</f>
        <v/>
      </c>
      <c r="W825" s="85" t="str">
        <f>IF(G825="compost",GOTO W825,"")</f>
        <v/>
      </c>
      <c r="X825" s="170" t="str">
        <f>IF(G825="maintenance, garden",GOTO X825,IF(G825="Table",GOTO X825,IF(G825="maintenance, project",GOTO X825,"")))</f>
        <v/>
      </c>
      <c r="Y825" s="85" t="str">
        <f>IF(G825="Maintenance, garden",GOTO Y825,IF(G825="Table",GOTO Y825,IF(G825="maintenance, project",GOTO Y825,"")))</f>
        <v/>
      </c>
    </row>
    <row r="826" spans="1:25" s="85" customFormat="1" ht="19.5" customHeight="1" x14ac:dyDescent="0.25">
      <c r="A826" s="86"/>
      <c r="B826" s="85" t="str">
        <f>IF(A826="","",GOTO B826)</f>
        <v/>
      </c>
      <c r="C826" s="85" t="str">
        <f>IF(A826="","",GOTO C826)</f>
        <v/>
      </c>
      <c r="D826" s="85" t="str">
        <f>IF(A826="","",GOTO D826)</f>
        <v/>
      </c>
      <c r="E826" s="85" t="str">
        <f>IF(A826="","",GOTO E826)</f>
        <v/>
      </c>
      <c r="F826" s="85" t="str">
        <f>IF(A826="","",GOTO F826)</f>
        <v/>
      </c>
      <c r="G826" s="85" t="str">
        <f>IF(A826="","",GOTO G826)</f>
        <v/>
      </c>
      <c r="H826" s="170" t="str">
        <f>IF(A826="","",IF(G826="maintenance, garden","",IF(G826="maintenance, project","",IF(G826="compost","",GOTO I826))))</f>
        <v/>
      </c>
      <c r="I826" s="85" t="str">
        <f>IF(A826="","",IF(G826="compost","",GOTO I826))</f>
        <v/>
      </c>
      <c r="J826" s="87" t="str">
        <f>IF(G826="Harvest",GOTO J826,"")</f>
        <v/>
      </c>
      <c r="K826" s="87" t="str">
        <f>IF(G826="Harvest",GOTO K826,"")</f>
        <v/>
      </c>
      <c r="L826" s="88" t="str">
        <f>IF(G826="Fertilize",GOTO L826,"")</f>
        <v/>
      </c>
      <c r="M826" s="89" t="str">
        <f t="shared" si="193"/>
        <v/>
      </c>
      <c r="N826" s="85" t="str">
        <f>IF(G826="fertilize",GOTO N826,"")</f>
        <v/>
      </c>
      <c r="O826" s="89" t="str">
        <f t="shared" si="195"/>
        <v/>
      </c>
      <c r="P826" s="89" t="str">
        <f t="shared" si="194"/>
        <v/>
      </c>
      <c r="Q826" s="87" t="str">
        <f>IF(G826="compost",GOTO Q826,"")</f>
        <v/>
      </c>
      <c r="R826" s="88" t="str">
        <f>IF(G826="compost",GOTO R826,"")</f>
        <v/>
      </c>
      <c r="S826" s="85" t="str">
        <f>IF(G826="compost",GOTO S826,"")</f>
        <v/>
      </c>
      <c r="T826" s="85" t="str">
        <f>IF(G826="compost",GOTO T826,"")</f>
        <v/>
      </c>
      <c r="U826" s="85" t="str">
        <f>IF(G826="compost",GOTO U826,"")</f>
        <v/>
      </c>
      <c r="V826" s="85" t="str">
        <f>IF(G826="compost",GOTO V826,"")</f>
        <v/>
      </c>
      <c r="W826" s="85" t="str">
        <f>IF(G826="compost",GOTO W826,"")</f>
        <v/>
      </c>
      <c r="X826" s="170" t="str">
        <f>IF(G826="maintenance, garden",GOTO X826,IF(G826="Table",GOTO X826,IF(G826="maintenance, project",GOTO X826,"")))</f>
        <v/>
      </c>
      <c r="Y826" s="85" t="str">
        <f>IF(G826="Maintenance, garden",GOTO Y826,IF(G826="Table",GOTO Y826,IF(G826="maintenance, project",GOTO Y826,"")))</f>
        <v/>
      </c>
    </row>
    <row r="827" spans="1:25" s="85" customFormat="1" ht="19.5" customHeight="1" x14ac:dyDescent="0.25">
      <c r="A827" s="86"/>
      <c r="B827" s="85" t="str">
        <f>IF(A827="","",GOTO B827)</f>
        <v/>
      </c>
      <c r="C827" s="85" t="str">
        <f>IF(A827="","",GOTO C827)</f>
        <v/>
      </c>
      <c r="D827" s="85" t="str">
        <f>IF(A827="","",GOTO D827)</f>
        <v/>
      </c>
      <c r="E827" s="85" t="str">
        <f>IF(A827="","",GOTO E827)</f>
        <v/>
      </c>
      <c r="F827" s="85" t="str">
        <f>IF(A827="","",GOTO F827)</f>
        <v/>
      </c>
      <c r="G827" s="85" t="str">
        <f>IF(A827="","",GOTO G827)</f>
        <v/>
      </c>
      <c r="H827" s="170" t="str">
        <f>IF(A827="","",IF(G827="maintenance, garden","",IF(G827="maintenance, project","",IF(G827="compost","",GOTO I827))))</f>
        <v/>
      </c>
      <c r="I827" s="85" t="str">
        <f>IF(A827="","",IF(G827="compost","",GOTO I827))</f>
        <v/>
      </c>
      <c r="J827" s="87" t="str">
        <f>IF(G827="Harvest",GOTO J827,"")</f>
        <v/>
      </c>
      <c r="K827" s="87" t="str">
        <f>IF(G827="Harvest",GOTO K827,"")</f>
        <v/>
      </c>
      <c r="L827" s="88" t="str">
        <f>IF(G827="Fertilize",GOTO L827,"")</f>
        <v/>
      </c>
      <c r="M827" s="89" t="str">
        <f t="shared" si="193"/>
        <v/>
      </c>
      <c r="N827" s="85" t="str">
        <f>IF(G827="fertilize",GOTO N827,"")</f>
        <v/>
      </c>
      <c r="O827" s="89" t="str">
        <f t="shared" si="195"/>
        <v/>
      </c>
      <c r="P827" s="89" t="str">
        <f t="shared" si="194"/>
        <v/>
      </c>
      <c r="Q827" s="87" t="str">
        <f>IF(G827="compost",GOTO Q827,"")</f>
        <v/>
      </c>
      <c r="R827" s="88" t="str">
        <f>IF(G827="compost",GOTO R827,"")</f>
        <v/>
      </c>
      <c r="S827" s="85" t="str">
        <f>IF(G827="compost",GOTO S827,"")</f>
        <v/>
      </c>
      <c r="T827" s="85" t="str">
        <f>IF(G827="compost",GOTO T827,"")</f>
        <v/>
      </c>
      <c r="U827" s="85" t="str">
        <f>IF(G827="compost",GOTO U827,"")</f>
        <v/>
      </c>
      <c r="V827" s="85" t="str">
        <f>IF(G827="compost",GOTO V827,"")</f>
        <v/>
      </c>
      <c r="W827" s="85" t="str">
        <f>IF(G827="compost",GOTO W827,"")</f>
        <v/>
      </c>
      <c r="X827" s="170" t="str">
        <f>IF(G827="maintenance, garden",GOTO X827,IF(G827="Table",GOTO X827,IF(G827="maintenance, project",GOTO X827,"")))</f>
        <v/>
      </c>
      <c r="Y827" s="85" t="str">
        <f>IF(G827="Maintenance, garden",GOTO Y827,IF(G827="Table",GOTO Y827,IF(G827="maintenance, project",GOTO Y827,"")))</f>
        <v/>
      </c>
    </row>
    <row r="828" spans="1:25" s="85" customFormat="1" ht="19.5" customHeight="1" x14ac:dyDescent="0.25">
      <c r="A828" s="86"/>
      <c r="B828" s="85" t="str">
        <f>IF(A828="","",GOTO B828)</f>
        <v/>
      </c>
      <c r="C828" s="85" t="str">
        <f>IF(A828="","",GOTO C828)</f>
        <v/>
      </c>
      <c r="D828" s="85" t="str">
        <f>IF(A828="","",GOTO D828)</f>
        <v/>
      </c>
      <c r="E828" s="85" t="str">
        <f>IF(A828="","",GOTO E828)</f>
        <v/>
      </c>
      <c r="F828" s="85" t="str">
        <f>IF(A828="","",GOTO F828)</f>
        <v/>
      </c>
      <c r="G828" s="85" t="str">
        <f>IF(A828="","",GOTO G828)</f>
        <v/>
      </c>
      <c r="H828" s="170" t="str">
        <f>IF(A828="","",IF(G828="maintenance, garden","",IF(G828="maintenance, project","",IF(G828="compost","",GOTO I828))))</f>
        <v/>
      </c>
      <c r="I828" s="85" t="str">
        <f>IF(A828="","",IF(G828="compost","",GOTO I828))</f>
        <v/>
      </c>
      <c r="J828" s="87" t="str">
        <f>IF(G828="Harvest",GOTO J828,"")</f>
        <v/>
      </c>
      <c r="K828" s="87" t="str">
        <f>IF(G828="Harvest",GOTO K828,"")</f>
        <v/>
      </c>
      <c r="L828" s="88" t="str">
        <f>IF(G828="Fertilize",GOTO L828,"")</f>
        <v/>
      </c>
      <c r="M828" s="89" t="str">
        <f t="shared" si="193"/>
        <v/>
      </c>
      <c r="N828" s="85" t="str">
        <f>IF(G828="fertilize",GOTO N828,"")</f>
        <v/>
      </c>
      <c r="O828" s="89" t="str">
        <f t="shared" si="195"/>
        <v/>
      </c>
      <c r="P828" s="89" t="str">
        <f t="shared" si="194"/>
        <v/>
      </c>
      <c r="Q828" s="87" t="str">
        <f>IF(G828="compost",GOTO Q828,"")</f>
        <v/>
      </c>
      <c r="R828" s="88" t="str">
        <f>IF(G828="compost",GOTO R828,"")</f>
        <v/>
      </c>
      <c r="S828" s="85" t="str">
        <f>IF(G828="compost",GOTO S828,"")</f>
        <v/>
      </c>
      <c r="T828" s="85" t="str">
        <f>IF(G828="compost",GOTO T828,"")</f>
        <v/>
      </c>
      <c r="U828" s="85" t="str">
        <f>IF(G828="compost",GOTO U828,"")</f>
        <v/>
      </c>
      <c r="V828" s="85" t="str">
        <f>IF(G828="compost",GOTO V828,"")</f>
        <v/>
      </c>
      <c r="W828" s="85" t="str">
        <f>IF(G828="compost",GOTO W828,"")</f>
        <v/>
      </c>
      <c r="X828" s="170" t="str">
        <f>IF(G828="maintenance, garden",GOTO X828,IF(G828="Table",GOTO X828,IF(G828="maintenance, project",GOTO X828,"")))</f>
        <v/>
      </c>
      <c r="Y828" s="85" t="str">
        <f>IF(G828="Maintenance, garden",GOTO Y828,IF(G828="Table",GOTO Y828,IF(G828="maintenance, project",GOTO Y828,"")))</f>
        <v/>
      </c>
    </row>
    <row r="829" spans="1:25" s="85" customFormat="1" ht="19.5" customHeight="1" x14ac:dyDescent="0.25">
      <c r="A829" s="86"/>
      <c r="B829" s="85" t="str">
        <f>IF(A829="","",GOTO B829)</f>
        <v/>
      </c>
      <c r="C829" s="85" t="str">
        <f>IF(A829="","",GOTO C829)</f>
        <v/>
      </c>
      <c r="D829" s="85" t="str">
        <f>IF(A829="","",GOTO D829)</f>
        <v/>
      </c>
      <c r="E829" s="85" t="str">
        <f>IF(A829="","",GOTO E829)</f>
        <v/>
      </c>
      <c r="F829" s="85" t="str">
        <f>IF(A829="","",GOTO F829)</f>
        <v/>
      </c>
      <c r="G829" s="85" t="str">
        <f>IF(A829="","",GOTO G829)</f>
        <v/>
      </c>
      <c r="H829" s="170" t="str">
        <f>IF(A829="","",IF(G829="maintenance, garden","",IF(G829="maintenance, project","",IF(G829="compost","",GOTO I829))))</f>
        <v/>
      </c>
      <c r="I829" s="85" t="str">
        <f>IF(A829="","",IF(G829="compost","",GOTO I829))</f>
        <v/>
      </c>
      <c r="J829" s="87" t="str">
        <f>IF(G829="Harvest",GOTO J829,"")</f>
        <v/>
      </c>
      <c r="K829" s="87" t="str">
        <f>IF(G829="Harvest",GOTO K829,"")</f>
        <v/>
      </c>
      <c r="L829" s="88" t="str">
        <f>IF(G829="Fertilize",GOTO L829,"")</f>
        <v/>
      </c>
      <c r="M829" s="89" t="str">
        <f t="shared" si="193"/>
        <v/>
      </c>
      <c r="N829" s="85" t="str">
        <f>IF(G829="fertilize",GOTO N829,"")</f>
        <v/>
      </c>
      <c r="O829" s="89" t="str">
        <f t="shared" si="195"/>
        <v/>
      </c>
      <c r="P829" s="89" t="str">
        <f t="shared" si="194"/>
        <v/>
      </c>
      <c r="Q829" s="87" t="str">
        <f>IF(G829="compost",GOTO Q829,"")</f>
        <v/>
      </c>
      <c r="R829" s="88" t="str">
        <f>IF(G829="compost",GOTO R829,"")</f>
        <v/>
      </c>
      <c r="S829" s="85" t="str">
        <f>IF(G829="compost",GOTO S829,"")</f>
        <v/>
      </c>
      <c r="T829" s="85" t="str">
        <f>IF(G829="compost",GOTO T829,"")</f>
        <v/>
      </c>
      <c r="U829" s="85" t="str">
        <f>IF(G829="compost",GOTO U829,"")</f>
        <v/>
      </c>
      <c r="V829" s="85" t="str">
        <f>IF(G829="compost",GOTO V829,"")</f>
        <v/>
      </c>
      <c r="W829" s="85" t="str">
        <f>IF(G829="compost",GOTO W829,"")</f>
        <v/>
      </c>
      <c r="X829" s="170" t="str">
        <f>IF(G829="maintenance, garden",GOTO X829,IF(G829="Table",GOTO X829,IF(G829="maintenance, project",GOTO X829,"")))</f>
        <v/>
      </c>
      <c r="Y829" s="85" t="str">
        <f>IF(G829="Maintenance, garden",GOTO Y829,IF(G829="Table",GOTO Y829,IF(G829="maintenance, project",GOTO Y829,"")))</f>
        <v/>
      </c>
    </row>
    <row r="830" spans="1:25" s="85" customFormat="1" ht="19.5" customHeight="1" x14ac:dyDescent="0.25">
      <c r="A830" s="86"/>
      <c r="B830" s="85" t="str">
        <f>IF(A830="","",GOTO B830)</f>
        <v/>
      </c>
      <c r="C830" s="85" t="str">
        <f>IF(A830="","",GOTO C830)</f>
        <v/>
      </c>
      <c r="D830" s="85" t="str">
        <f>IF(A830="","",GOTO D830)</f>
        <v/>
      </c>
      <c r="E830" s="85" t="str">
        <f>IF(A830="","",GOTO E830)</f>
        <v/>
      </c>
      <c r="F830" s="85" t="str">
        <f>IF(A830="","",GOTO F830)</f>
        <v/>
      </c>
      <c r="G830" s="85" t="str">
        <f>IF(A830="","",GOTO G830)</f>
        <v/>
      </c>
      <c r="H830" s="170" t="str">
        <f>IF(A830="","",IF(G830="maintenance, garden","",IF(G830="maintenance, project","",IF(G830="compost","",GOTO I830))))</f>
        <v/>
      </c>
      <c r="I830" s="85" t="str">
        <f>IF(A830="","",IF(G830="compost","",GOTO I830))</f>
        <v/>
      </c>
      <c r="J830" s="87" t="str">
        <f>IF(G830="Harvest",GOTO J830,"")</f>
        <v/>
      </c>
      <c r="K830" s="87" t="str">
        <f>IF(G830="Harvest",GOTO K830,"")</f>
        <v/>
      </c>
      <c r="L830" s="88" t="str">
        <f>IF(G830="Fertilize",GOTO L830,"")</f>
        <v/>
      </c>
      <c r="M830" s="89" t="str">
        <f t="shared" si="193"/>
        <v/>
      </c>
      <c r="N830" s="85" t="str">
        <f>IF(G830="fertilize",GOTO N830,"")</f>
        <v/>
      </c>
      <c r="O830" s="89" t="str">
        <f t="shared" si="195"/>
        <v/>
      </c>
      <c r="P830" s="89" t="str">
        <f t="shared" si="194"/>
        <v/>
      </c>
      <c r="Q830" s="87" t="str">
        <f>IF(G830="compost",GOTO Q830,"")</f>
        <v/>
      </c>
      <c r="R830" s="88" t="str">
        <f>IF(G830="compost",GOTO R830,"")</f>
        <v/>
      </c>
      <c r="S830" s="85" t="str">
        <f>IF(G830="compost",GOTO S830,"")</f>
        <v/>
      </c>
      <c r="T830" s="85" t="str">
        <f>IF(G830="compost",GOTO T830,"")</f>
        <v/>
      </c>
      <c r="U830" s="85" t="str">
        <f>IF(G830="compost",GOTO U830,"")</f>
        <v/>
      </c>
      <c r="V830" s="85" t="str">
        <f>IF(G830="compost",GOTO V830,"")</f>
        <v/>
      </c>
      <c r="W830" s="85" t="str">
        <f>IF(G830="compost",GOTO W830,"")</f>
        <v/>
      </c>
      <c r="X830" s="170" t="str">
        <f>IF(G830="maintenance, garden",GOTO X830,IF(G830="Table",GOTO X830,IF(G830="maintenance, project",GOTO X830,"")))</f>
        <v/>
      </c>
      <c r="Y830" s="85" t="str">
        <f>IF(G830="Maintenance, garden",GOTO Y830,IF(G830="Table",GOTO Y830,IF(G830="maintenance, project",GOTO Y830,"")))</f>
        <v/>
      </c>
    </row>
    <row r="831" spans="1:25" s="85" customFormat="1" ht="19.5" customHeight="1" x14ac:dyDescent="0.25">
      <c r="A831" s="86"/>
      <c r="B831" s="85" t="str">
        <f>IF(A831="","",GOTO B831)</f>
        <v/>
      </c>
      <c r="C831" s="85" t="str">
        <f>IF(A831="","",GOTO C831)</f>
        <v/>
      </c>
      <c r="D831" s="85" t="str">
        <f>IF(A831="","",GOTO D831)</f>
        <v/>
      </c>
      <c r="E831" s="85" t="str">
        <f>IF(A831="","",GOTO E831)</f>
        <v/>
      </c>
      <c r="F831" s="85" t="str">
        <f>IF(A831="","",GOTO F831)</f>
        <v/>
      </c>
      <c r="G831" s="85" t="str">
        <f>IF(A831="","",GOTO G831)</f>
        <v/>
      </c>
      <c r="H831" s="170" t="str">
        <f>IF(A831="","",IF(G831="maintenance, garden","",IF(G831="maintenance, project","",IF(G831="compost","",GOTO I831))))</f>
        <v/>
      </c>
      <c r="I831" s="85" t="str">
        <f>IF(A831="","",IF(G831="compost","",GOTO I831))</f>
        <v/>
      </c>
      <c r="J831" s="87" t="str">
        <f>IF(G831="Harvest",GOTO J831,"")</f>
        <v/>
      </c>
      <c r="K831" s="87" t="str">
        <f>IF(G831="Harvest",GOTO K831,"")</f>
        <v/>
      </c>
      <c r="L831" s="88" t="str">
        <f>IF(G831="Fertilize",GOTO L831,"")</f>
        <v/>
      </c>
      <c r="M831" s="89" t="str">
        <f t="shared" si="193"/>
        <v/>
      </c>
      <c r="N831" s="85" t="str">
        <f>IF(G831="fertilize",GOTO N831,"")</f>
        <v/>
      </c>
      <c r="O831" s="89" t="str">
        <f t="shared" si="195"/>
        <v/>
      </c>
      <c r="P831" s="89" t="str">
        <f t="shared" si="194"/>
        <v/>
      </c>
      <c r="Q831" s="87" t="str">
        <f>IF(G831="compost",GOTO Q831,"")</f>
        <v/>
      </c>
      <c r="R831" s="88" t="str">
        <f>IF(G831="compost",GOTO R831,"")</f>
        <v/>
      </c>
      <c r="S831" s="85" t="str">
        <f>IF(G831="compost",GOTO S831,"")</f>
        <v/>
      </c>
      <c r="T831" s="85" t="str">
        <f>IF(G831="compost",GOTO T831,"")</f>
        <v/>
      </c>
      <c r="U831" s="85" t="str">
        <f>IF(G831="compost",GOTO U831,"")</f>
        <v/>
      </c>
      <c r="V831" s="85" t="str">
        <f>IF(G831="compost",GOTO V831,"")</f>
        <v/>
      </c>
      <c r="W831" s="85" t="str">
        <f>IF(G831="compost",GOTO W831,"")</f>
        <v/>
      </c>
      <c r="X831" s="170" t="str">
        <f>IF(G831="maintenance, garden",GOTO X831,IF(G831="Table",GOTO X831,IF(G831="maintenance, project",GOTO X831,"")))</f>
        <v/>
      </c>
      <c r="Y831" s="85" t="str">
        <f>IF(G831="Maintenance, garden",GOTO Y831,IF(G831="Table",GOTO Y831,IF(G831="maintenance, project",GOTO Y831,"")))</f>
        <v/>
      </c>
    </row>
    <row r="832" spans="1:25" s="85" customFormat="1" ht="19.5" customHeight="1" x14ac:dyDescent="0.25">
      <c r="A832" s="86"/>
      <c r="B832" s="85" t="str">
        <f>IF(A832="","",GOTO B832)</f>
        <v/>
      </c>
      <c r="C832" s="85" t="str">
        <f>IF(A832="","",GOTO C832)</f>
        <v/>
      </c>
      <c r="D832" s="85" t="str">
        <f>IF(A832="","",GOTO D832)</f>
        <v/>
      </c>
      <c r="E832" s="85" t="str">
        <f>IF(A832="","",GOTO E832)</f>
        <v/>
      </c>
      <c r="F832" s="85" t="str">
        <f>IF(A832="","",GOTO F832)</f>
        <v/>
      </c>
      <c r="G832" s="85" t="str">
        <f>IF(A832="","",GOTO G832)</f>
        <v/>
      </c>
      <c r="H832" s="170" t="str">
        <f>IF(A832="","",IF(G832="maintenance, garden","",IF(G832="maintenance, project","",IF(G832="compost","",GOTO I832))))</f>
        <v/>
      </c>
      <c r="I832" s="85" t="str">
        <f>IF(A832="","",IF(G832="compost","",GOTO I832))</f>
        <v/>
      </c>
      <c r="J832" s="87" t="str">
        <f>IF(G832="Harvest",GOTO J832,"")</f>
        <v/>
      </c>
      <c r="K832" s="87" t="str">
        <f>IF(G832="Harvest",GOTO K832,"")</f>
        <v/>
      </c>
      <c r="L832" s="88" t="str">
        <f>IF(G832="Fertilize",GOTO L832,"")</f>
        <v/>
      </c>
      <c r="M832" s="89" t="str">
        <f t="shared" si="193"/>
        <v/>
      </c>
      <c r="N832" s="85" t="str">
        <f>IF(G832="fertilize",GOTO N832,"")</f>
        <v/>
      </c>
      <c r="O832" s="89" t="str">
        <f t="shared" si="195"/>
        <v/>
      </c>
      <c r="P832" s="89" t="str">
        <f t="shared" si="194"/>
        <v/>
      </c>
      <c r="Q832" s="87" t="str">
        <f>IF(G832="compost",GOTO Q832,"")</f>
        <v/>
      </c>
      <c r="R832" s="88" t="str">
        <f>IF(G832="compost",GOTO R832,"")</f>
        <v/>
      </c>
      <c r="S832" s="85" t="str">
        <f>IF(G832="compost",GOTO S832,"")</f>
        <v/>
      </c>
      <c r="T832" s="85" t="str">
        <f>IF(G832="compost",GOTO T832,"")</f>
        <v/>
      </c>
      <c r="U832" s="85" t="str">
        <f>IF(G832="compost",GOTO U832,"")</f>
        <v/>
      </c>
      <c r="V832" s="85" t="str">
        <f>IF(G832="compost",GOTO V832,"")</f>
        <v/>
      </c>
      <c r="W832" s="85" t="str">
        <f>IF(G832="compost",GOTO W832,"")</f>
        <v/>
      </c>
      <c r="X832" s="170" t="str">
        <f>IF(G832="maintenance, garden",GOTO X832,IF(G832="Table",GOTO X832,IF(G832="maintenance, project",GOTO X832,"")))</f>
        <v/>
      </c>
      <c r="Y832" s="85" t="str">
        <f>IF(G832="Maintenance, garden",GOTO Y832,IF(G832="Table",GOTO Y832,IF(G832="maintenance, project",GOTO Y832,"")))</f>
        <v/>
      </c>
    </row>
    <row r="833" spans="1:25" s="85" customFormat="1" ht="19.5" customHeight="1" x14ac:dyDescent="0.25">
      <c r="A833" s="86"/>
      <c r="B833" s="85" t="str">
        <f>IF(A833="","",GOTO B833)</f>
        <v/>
      </c>
      <c r="C833" s="85" t="str">
        <f>IF(A833="","",GOTO C833)</f>
        <v/>
      </c>
      <c r="D833" s="85" t="str">
        <f>IF(A833="","",GOTO D833)</f>
        <v/>
      </c>
      <c r="E833" s="85" t="str">
        <f>IF(A833="","",GOTO E833)</f>
        <v/>
      </c>
      <c r="F833" s="85" t="str">
        <f>IF(A833="","",GOTO F833)</f>
        <v/>
      </c>
      <c r="G833" s="85" t="str">
        <f>IF(A833="","",GOTO G833)</f>
        <v/>
      </c>
      <c r="H833" s="170" t="str">
        <f>IF(A833="","",IF(G833="maintenance, garden","",IF(G833="maintenance, project","",IF(G833="compost","",GOTO I833))))</f>
        <v/>
      </c>
      <c r="I833" s="85" t="str">
        <f>IF(A833="","",IF(G833="compost","",GOTO I833))</f>
        <v/>
      </c>
      <c r="J833" s="87" t="str">
        <f>IF(G833="Harvest",GOTO J833,"")</f>
        <v/>
      </c>
      <c r="K833" s="87" t="str">
        <f>IF(G833="Harvest",GOTO K833,"")</f>
        <v/>
      </c>
      <c r="L833" s="88" t="str">
        <f>IF(G833="Fertilize",GOTO L833,"")</f>
        <v/>
      </c>
      <c r="M833" s="89" t="str">
        <f t="shared" si="193"/>
        <v/>
      </c>
      <c r="N833" s="85" t="str">
        <f>IF(G833="fertilize",GOTO N833,"")</f>
        <v/>
      </c>
      <c r="O833" s="89" t="str">
        <f t="shared" si="195"/>
        <v/>
      </c>
      <c r="P833" s="89" t="str">
        <f t="shared" si="194"/>
        <v/>
      </c>
      <c r="Q833" s="87" t="str">
        <f>IF(G833="compost",GOTO Q833,"")</f>
        <v/>
      </c>
      <c r="R833" s="88" t="str">
        <f>IF(G833="compost",GOTO R833,"")</f>
        <v/>
      </c>
      <c r="S833" s="85" t="str">
        <f>IF(G833="compost",GOTO S833,"")</f>
        <v/>
      </c>
      <c r="T833" s="85" t="str">
        <f>IF(G833="compost",GOTO T833,"")</f>
        <v/>
      </c>
      <c r="U833" s="85" t="str">
        <f>IF(G833="compost",GOTO U833,"")</f>
        <v/>
      </c>
      <c r="V833" s="85" t="str">
        <f>IF(G833="compost",GOTO V833,"")</f>
        <v/>
      </c>
      <c r="W833" s="85" t="str">
        <f>IF(G833="compost",GOTO W833,"")</f>
        <v/>
      </c>
      <c r="X833" s="170" t="str">
        <f>IF(G833="maintenance, garden",GOTO X833,IF(G833="Table",GOTO X833,IF(G833="maintenance, project",GOTO X833,"")))</f>
        <v/>
      </c>
      <c r="Y833" s="85" t="str">
        <f>IF(G833="Maintenance, garden",GOTO Y833,IF(G833="Table",GOTO Y833,IF(G833="maintenance, project",GOTO Y833,"")))</f>
        <v/>
      </c>
    </row>
    <row r="834" spans="1:25" s="85" customFormat="1" ht="19.5" customHeight="1" x14ac:dyDescent="0.25">
      <c r="A834" s="86"/>
      <c r="B834" s="85" t="str">
        <f>IF(A834="","",GOTO B834)</f>
        <v/>
      </c>
      <c r="C834" s="85" t="str">
        <f>IF(A834="","",GOTO C834)</f>
        <v/>
      </c>
      <c r="D834" s="85" t="str">
        <f>IF(A834="","",GOTO D834)</f>
        <v/>
      </c>
      <c r="E834" s="85" t="str">
        <f>IF(A834="","",GOTO E834)</f>
        <v/>
      </c>
      <c r="F834" s="85" t="str">
        <f>IF(A834="","",GOTO F834)</f>
        <v/>
      </c>
      <c r="G834" s="85" t="str">
        <f>IF(A834="","",GOTO G834)</f>
        <v/>
      </c>
      <c r="H834" s="170" t="str">
        <f>IF(A834="","",IF(G834="maintenance, garden","",IF(G834="maintenance, project","",IF(G834="compost","",GOTO I834))))</f>
        <v/>
      </c>
      <c r="I834" s="85" t="str">
        <f>IF(A834="","",IF(G834="compost","",GOTO I834))</f>
        <v/>
      </c>
      <c r="J834" s="87" t="str">
        <f>IF(G834="Harvest",GOTO J834,"")</f>
        <v/>
      </c>
      <c r="K834" s="87" t="str">
        <f>IF(G834="Harvest",GOTO K834,"")</f>
        <v/>
      </c>
      <c r="L834" s="88" t="str">
        <f>IF(G834="Fertilize",GOTO L834,"")</f>
        <v/>
      </c>
      <c r="M834" s="89" t="str">
        <f t="shared" si="193"/>
        <v/>
      </c>
      <c r="N834" s="85" t="str">
        <f>IF(G834="fertilize",GOTO N834,"")</f>
        <v/>
      </c>
      <c r="O834" s="89" t="str">
        <f t="shared" si="195"/>
        <v/>
      </c>
      <c r="P834" s="89" t="str">
        <f t="shared" si="194"/>
        <v/>
      </c>
      <c r="Q834" s="87" t="str">
        <f>IF(G834="compost",GOTO Q834,"")</f>
        <v/>
      </c>
      <c r="R834" s="88" t="str">
        <f>IF(G834="compost",GOTO R834,"")</f>
        <v/>
      </c>
      <c r="S834" s="85" t="str">
        <f>IF(G834="compost",GOTO S834,"")</f>
        <v/>
      </c>
      <c r="T834" s="85" t="str">
        <f>IF(G834="compost",GOTO T834,"")</f>
        <v/>
      </c>
      <c r="U834" s="85" t="str">
        <f>IF(G834="compost",GOTO U834,"")</f>
        <v/>
      </c>
      <c r="V834" s="85" t="str">
        <f>IF(G834="compost",GOTO V834,"")</f>
        <v/>
      </c>
      <c r="W834" s="85" t="str">
        <f>IF(G834="compost",GOTO W834,"")</f>
        <v/>
      </c>
      <c r="X834" s="170" t="str">
        <f>IF(G834="maintenance, garden",GOTO X834,IF(G834="Table",GOTO X834,IF(G834="maintenance, project",GOTO X834,"")))</f>
        <v/>
      </c>
      <c r="Y834" s="85" t="str">
        <f>IF(G834="Maintenance, garden",GOTO Y834,IF(G834="Table",GOTO Y834,IF(G834="maintenance, project",GOTO Y834,"")))</f>
        <v/>
      </c>
    </row>
    <row r="835" spans="1:25" s="85" customFormat="1" ht="19.5" customHeight="1" x14ac:dyDescent="0.25">
      <c r="A835" s="86"/>
      <c r="B835" s="85" t="str">
        <f>IF(A835="","",GOTO B835)</f>
        <v/>
      </c>
      <c r="C835" s="85" t="str">
        <f>IF(A835="","",GOTO C835)</f>
        <v/>
      </c>
      <c r="D835" s="85" t="str">
        <f>IF(A835="","",GOTO D835)</f>
        <v/>
      </c>
      <c r="E835" s="85" t="str">
        <f>IF(A835="","",GOTO E835)</f>
        <v/>
      </c>
      <c r="F835" s="85" t="str">
        <f>IF(A835="","",GOTO F835)</f>
        <v/>
      </c>
      <c r="G835" s="85" t="str">
        <f>IF(A835="","",GOTO G835)</f>
        <v/>
      </c>
      <c r="H835" s="170" t="str">
        <f>IF(A835="","",IF(G835="maintenance, garden","",IF(G835="maintenance, project","",IF(G835="compost","",GOTO I835))))</f>
        <v/>
      </c>
      <c r="I835" s="85" t="str">
        <f>IF(A835="","",IF(G835="compost","",GOTO I835))</f>
        <v/>
      </c>
      <c r="J835" s="87" t="str">
        <f>IF(G835="Harvest",GOTO J835,"")</f>
        <v/>
      </c>
      <c r="K835" s="87" t="str">
        <f>IF(G835="Harvest",GOTO K835,"")</f>
        <v/>
      </c>
      <c r="L835" s="88" t="str">
        <f>IF(G835="Fertilize",GOTO L835,"")</f>
        <v/>
      </c>
      <c r="M835" s="89" t="str">
        <f t="shared" si="193"/>
        <v/>
      </c>
      <c r="N835" s="85" t="str">
        <f>IF(G835="fertilize",GOTO N835,"")</f>
        <v/>
      </c>
      <c r="O835" s="89" t="str">
        <f t="shared" si="195"/>
        <v/>
      </c>
      <c r="P835" s="89" t="str">
        <f t="shared" si="194"/>
        <v/>
      </c>
      <c r="Q835" s="87" t="str">
        <f>IF(G835="compost",GOTO Q835,"")</f>
        <v/>
      </c>
      <c r="R835" s="88" t="str">
        <f>IF(G835="compost",GOTO R835,"")</f>
        <v/>
      </c>
      <c r="S835" s="85" t="str">
        <f>IF(G835="compost",GOTO S835,"")</f>
        <v/>
      </c>
      <c r="T835" s="85" t="str">
        <f>IF(G835="compost",GOTO T835,"")</f>
        <v/>
      </c>
      <c r="U835" s="85" t="str">
        <f>IF(G835="compost",GOTO U835,"")</f>
        <v/>
      </c>
      <c r="V835" s="85" t="str">
        <f>IF(G835="compost",GOTO V835,"")</f>
        <v/>
      </c>
      <c r="W835" s="85" t="str">
        <f>IF(G835="compost",GOTO W835,"")</f>
        <v/>
      </c>
      <c r="X835" s="170" t="str">
        <f>IF(G835="maintenance, garden",GOTO X835,IF(G835="Table",GOTO X835,IF(G835="maintenance, project",GOTO X835,"")))</f>
        <v/>
      </c>
      <c r="Y835" s="85" t="str">
        <f>IF(G835="Maintenance, garden",GOTO Y835,IF(G835="Table",GOTO Y835,IF(G835="maintenance, project",GOTO Y835,"")))</f>
        <v/>
      </c>
    </row>
    <row r="836" spans="1:25" s="85" customFormat="1" ht="19.5" customHeight="1" x14ac:dyDescent="0.25">
      <c r="A836" s="86"/>
      <c r="B836" s="85" t="str">
        <f>IF(A836="","",GOTO B836)</f>
        <v/>
      </c>
      <c r="C836" s="85" t="str">
        <f>IF(A836="","",GOTO C836)</f>
        <v/>
      </c>
      <c r="D836" s="85" t="str">
        <f>IF(A836="","",GOTO D836)</f>
        <v/>
      </c>
      <c r="E836" s="85" t="str">
        <f>IF(A836="","",GOTO E836)</f>
        <v/>
      </c>
      <c r="F836" s="85" t="str">
        <f>IF(A836="","",GOTO F836)</f>
        <v/>
      </c>
      <c r="G836" s="85" t="str">
        <f>IF(A836="","",GOTO G836)</f>
        <v/>
      </c>
      <c r="H836" s="170" t="str">
        <f>IF(A836="","",IF(G836="maintenance, garden","",IF(G836="maintenance, project","",IF(G836="compost","",GOTO I836))))</f>
        <v/>
      </c>
      <c r="I836" s="85" t="str">
        <f>IF(A836="","",IF(G836="compost","",GOTO I836))</f>
        <v/>
      </c>
      <c r="J836" s="87" t="str">
        <f>IF(G836="Harvest",GOTO J836,"")</f>
        <v/>
      </c>
      <c r="K836" s="87" t="str">
        <f>IF(G836="Harvest",GOTO K836,"")</f>
        <v/>
      </c>
      <c r="L836" s="88" t="str">
        <f>IF(G836="Fertilize",GOTO L836,"")</f>
        <v/>
      </c>
      <c r="M836" s="89" t="str">
        <f t="shared" si="193"/>
        <v/>
      </c>
      <c r="N836" s="85" t="str">
        <f>IF(G836="fertilize",GOTO N836,"")</f>
        <v/>
      </c>
      <c r="O836" s="89" t="str">
        <f t="shared" si="195"/>
        <v/>
      </c>
      <c r="P836" s="89" t="str">
        <f t="shared" si="194"/>
        <v/>
      </c>
      <c r="Q836" s="87" t="str">
        <f>IF(G836="compost",GOTO Q836,"")</f>
        <v/>
      </c>
      <c r="R836" s="88" t="str">
        <f>IF(G836="compost",GOTO R836,"")</f>
        <v/>
      </c>
      <c r="S836" s="85" t="str">
        <f>IF(G836="compost",GOTO S836,"")</f>
        <v/>
      </c>
      <c r="T836" s="85" t="str">
        <f>IF(G836="compost",GOTO T836,"")</f>
        <v/>
      </c>
      <c r="U836" s="85" t="str">
        <f>IF(G836="compost",GOTO U836,"")</f>
        <v/>
      </c>
      <c r="V836" s="85" t="str">
        <f>IF(G836="compost",GOTO V836,"")</f>
        <v/>
      </c>
      <c r="W836" s="85" t="str">
        <f>IF(G836="compost",GOTO W836,"")</f>
        <v/>
      </c>
      <c r="X836" s="170" t="str">
        <f>IF(G836="maintenance, garden",GOTO X836,IF(G836="Table",GOTO X836,IF(G836="maintenance, project",GOTO X836,"")))</f>
        <v/>
      </c>
      <c r="Y836" s="85" t="str">
        <f>IF(G836="Maintenance, garden",GOTO Y836,IF(G836="Table",GOTO Y836,IF(G836="maintenance, project",GOTO Y836,"")))</f>
        <v/>
      </c>
    </row>
    <row r="837" spans="1:25" s="85" customFormat="1" ht="19.5" customHeight="1" x14ac:dyDescent="0.25">
      <c r="A837" s="86"/>
      <c r="B837" s="85" t="str">
        <f>IF(A837="","",GOTO B837)</f>
        <v/>
      </c>
      <c r="C837" s="85" t="str">
        <f>IF(A837="","",GOTO C837)</f>
        <v/>
      </c>
      <c r="D837" s="85" t="str">
        <f>IF(A837="","",GOTO D837)</f>
        <v/>
      </c>
      <c r="E837" s="85" t="str">
        <f>IF(A837="","",GOTO E837)</f>
        <v/>
      </c>
      <c r="F837" s="85" t="str">
        <f>IF(A837="","",GOTO F837)</f>
        <v/>
      </c>
      <c r="G837" s="85" t="str">
        <f>IF(A837="","",GOTO G837)</f>
        <v/>
      </c>
      <c r="H837" s="170" t="str">
        <f>IF(A837="","",IF(G837="maintenance, garden","",IF(G837="maintenance, project","",IF(G837="compost","",GOTO I837))))</f>
        <v/>
      </c>
      <c r="I837" s="85" t="str">
        <f>IF(A837="","",IF(G837="compost","",GOTO I837))</f>
        <v/>
      </c>
      <c r="J837" s="87" t="str">
        <f>IF(G837="Harvest",GOTO J837,"")</f>
        <v/>
      </c>
      <c r="K837" s="87" t="str">
        <f>IF(G837="Harvest",GOTO K837,"")</f>
        <v/>
      </c>
      <c r="L837" s="88" t="str">
        <f>IF(G837="Fertilize",GOTO L837,"")</f>
        <v/>
      </c>
      <c r="M837" s="89" t="str">
        <f t="shared" si="193"/>
        <v/>
      </c>
      <c r="N837" s="85" t="str">
        <f>IF(G837="fertilize",GOTO N837,"")</f>
        <v/>
      </c>
      <c r="O837" s="89" t="str">
        <f t="shared" si="195"/>
        <v/>
      </c>
      <c r="P837" s="89" t="str">
        <f t="shared" si="194"/>
        <v/>
      </c>
      <c r="Q837" s="87" t="str">
        <f>IF(G837="compost",GOTO Q837,"")</f>
        <v/>
      </c>
      <c r="R837" s="88" t="str">
        <f>IF(G837="compost",GOTO R837,"")</f>
        <v/>
      </c>
      <c r="S837" s="85" t="str">
        <f>IF(G837="compost",GOTO S837,"")</f>
        <v/>
      </c>
      <c r="T837" s="85" t="str">
        <f>IF(G837="compost",GOTO T837,"")</f>
        <v/>
      </c>
      <c r="U837" s="85" t="str">
        <f>IF(G837="compost",GOTO U837,"")</f>
        <v/>
      </c>
      <c r="V837" s="85" t="str">
        <f>IF(G837="compost",GOTO V837,"")</f>
        <v/>
      </c>
      <c r="W837" s="85" t="str">
        <f>IF(G837="compost",GOTO W837,"")</f>
        <v/>
      </c>
      <c r="X837" s="170" t="str">
        <f>IF(G837="maintenance, garden",GOTO X837,IF(G837="Table",GOTO X837,IF(G837="maintenance, project",GOTO X837,"")))</f>
        <v/>
      </c>
      <c r="Y837" s="85" t="str">
        <f>IF(G837="Maintenance, garden",GOTO Y837,IF(G837="Table",GOTO Y837,IF(G837="maintenance, project",GOTO Y837,"")))</f>
        <v/>
      </c>
    </row>
    <row r="838" spans="1:25" s="85" customFormat="1" ht="19.5" customHeight="1" x14ac:dyDescent="0.25">
      <c r="A838" s="86"/>
      <c r="B838" s="85" t="str">
        <f>IF(A838="","",GOTO B838)</f>
        <v/>
      </c>
      <c r="C838" s="85" t="str">
        <f>IF(A838="","",GOTO C838)</f>
        <v/>
      </c>
      <c r="D838" s="85" t="str">
        <f>IF(A838="","",GOTO D838)</f>
        <v/>
      </c>
      <c r="E838" s="85" t="str">
        <f>IF(A838="","",GOTO E838)</f>
        <v/>
      </c>
      <c r="F838" s="85" t="str">
        <f>IF(A838="","",GOTO F838)</f>
        <v/>
      </c>
      <c r="G838" s="85" t="str">
        <f>IF(A838="","",GOTO G838)</f>
        <v/>
      </c>
      <c r="H838" s="170" t="str">
        <f>IF(A838="","",IF(G838="maintenance, garden","",IF(G838="maintenance, project","",IF(G838="compost","",GOTO I838))))</f>
        <v/>
      </c>
      <c r="I838" s="85" t="str">
        <f>IF(A838="","",IF(G838="compost","",GOTO I838))</f>
        <v/>
      </c>
      <c r="J838" s="87" t="str">
        <f>IF(G838="Harvest",GOTO J838,"")</f>
        <v/>
      </c>
      <c r="K838" s="87" t="str">
        <f>IF(G838="Harvest",GOTO K838,"")</f>
        <v/>
      </c>
      <c r="L838" s="88" t="str">
        <f>IF(G838="Fertilize",GOTO L838,"")</f>
        <v/>
      </c>
      <c r="M838" s="89" t="str">
        <f t="shared" si="193"/>
        <v/>
      </c>
      <c r="N838" s="85" t="str">
        <f>IF(G838="fertilize",GOTO N838,"")</f>
        <v/>
      </c>
      <c r="O838" s="89" t="str">
        <f t="shared" si="195"/>
        <v/>
      </c>
      <c r="P838" s="89" t="str">
        <f t="shared" si="194"/>
        <v/>
      </c>
      <c r="Q838" s="87" t="str">
        <f>IF(G838="compost",GOTO Q838,"")</f>
        <v/>
      </c>
      <c r="R838" s="88" t="str">
        <f>IF(G838="compost",GOTO R838,"")</f>
        <v/>
      </c>
      <c r="S838" s="85" t="str">
        <f>IF(G838="compost",GOTO S838,"")</f>
        <v/>
      </c>
      <c r="T838" s="85" t="str">
        <f>IF(G838="compost",GOTO T838,"")</f>
        <v/>
      </c>
      <c r="U838" s="85" t="str">
        <f>IF(G838="compost",GOTO U838,"")</f>
        <v/>
      </c>
      <c r="V838" s="85" t="str">
        <f>IF(G838="compost",GOTO V838,"")</f>
        <v/>
      </c>
      <c r="W838" s="85" t="str">
        <f>IF(G838="compost",GOTO W838,"")</f>
        <v/>
      </c>
      <c r="X838" s="170" t="str">
        <f>IF(G838="maintenance, garden",GOTO X838,IF(G838="Table",GOTO X838,IF(G838="maintenance, project",GOTO X838,"")))</f>
        <v/>
      </c>
      <c r="Y838" s="85" t="str">
        <f>IF(G838="Maintenance, garden",GOTO Y838,IF(G838="Table",GOTO Y838,IF(G838="maintenance, project",GOTO Y838,"")))</f>
        <v/>
      </c>
    </row>
    <row r="839" spans="1:25" s="85" customFormat="1" ht="19.5" customHeight="1" x14ac:dyDescent="0.25">
      <c r="A839" s="86"/>
      <c r="B839" s="85" t="str">
        <f>IF(A839="","",GOTO B839)</f>
        <v/>
      </c>
      <c r="C839" s="85" t="str">
        <f>IF(A839="","",GOTO C839)</f>
        <v/>
      </c>
      <c r="D839" s="85" t="str">
        <f>IF(A839="","",GOTO D839)</f>
        <v/>
      </c>
      <c r="E839" s="85" t="str">
        <f>IF(A839="","",GOTO E839)</f>
        <v/>
      </c>
      <c r="F839" s="85" t="str">
        <f>IF(A839="","",GOTO F839)</f>
        <v/>
      </c>
      <c r="G839" s="85" t="str">
        <f>IF(A839="","",GOTO G839)</f>
        <v/>
      </c>
      <c r="H839" s="170" t="str">
        <f>IF(A839="","",IF(G839="maintenance, garden","",IF(G839="maintenance, project","",IF(G839="compost","",GOTO I839))))</f>
        <v/>
      </c>
      <c r="I839" s="85" t="str">
        <f>IF(A839="","",IF(G839="compost","",GOTO I839))</f>
        <v/>
      </c>
      <c r="J839" s="87" t="str">
        <f>IF(G839="Harvest",GOTO J839,"")</f>
        <v/>
      </c>
      <c r="K839" s="87" t="str">
        <f>IF(G839="Harvest",GOTO K839,"")</f>
        <v/>
      </c>
      <c r="L839" s="88" t="str">
        <f>IF(G839="Fertilize",GOTO L839,"")</f>
        <v/>
      </c>
      <c r="M839" s="89" t="str">
        <f t="shared" si="193"/>
        <v/>
      </c>
      <c r="N839" s="85" t="str">
        <f>IF(G839="fertilize",GOTO N839,"")</f>
        <v/>
      </c>
      <c r="O839" s="89" t="str">
        <f t="shared" si="195"/>
        <v/>
      </c>
      <c r="P839" s="89" t="str">
        <f t="shared" si="194"/>
        <v/>
      </c>
      <c r="Q839" s="87" t="str">
        <f>IF(G839="compost",GOTO Q839,"")</f>
        <v/>
      </c>
      <c r="R839" s="88" t="str">
        <f>IF(G839="compost",GOTO R839,"")</f>
        <v/>
      </c>
      <c r="S839" s="85" t="str">
        <f>IF(G839="compost",GOTO S839,"")</f>
        <v/>
      </c>
      <c r="T839" s="85" t="str">
        <f>IF(G839="compost",GOTO T839,"")</f>
        <v/>
      </c>
      <c r="U839" s="85" t="str">
        <f>IF(G839="compost",GOTO U839,"")</f>
        <v/>
      </c>
      <c r="V839" s="85" t="str">
        <f>IF(G839="compost",GOTO V839,"")</f>
        <v/>
      </c>
      <c r="W839" s="85" t="str">
        <f>IF(G839="compost",GOTO W839,"")</f>
        <v/>
      </c>
      <c r="X839" s="170" t="str">
        <f>IF(G839="maintenance, garden",GOTO X839,IF(G839="Table",GOTO X839,IF(G839="maintenance, project",GOTO X839,"")))</f>
        <v/>
      </c>
      <c r="Y839" s="85" t="str">
        <f>IF(G839="Maintenance, garden",GOTO Y839,IF(G839="Table",GOTO Y839,IF(G839="maintenance, project",GOTO Y839,"")))</f>
        <v/>
      </c>
    </row>
    <row r="840" spans="1:25" s="85" customFormat="1" ht="19.5" customHeight="1" x14ac:dyDescent="0.25">
      <c r="A840" s="86"/>
      <c r="B840" s="85" t="str">
        <f>IF(A840="","",GOTO B840)</f>
        <v/>
      </c>
      <c r="C840" s="85" t="str">
        <f>IF(A840="","",GOTO C840)</f>
        <v/>
      </c>
      <c r="D840" s="85" t="str">
        <f>IF(A840="","",GOTO D840)</f>
        <v/>
      </c>
      <c r="E840" s="85" t="str">
        <f>IF(A840="","",GOTO E840)</f>
        <v/>
      </c>
      <c r="F840" s="85" t="str">
        <f>IF(A840="","",GOTO F840)</f>
        <v/>
      </c>
      <c r="G840" s="85" t="str">
        <f>IF(A840="","",GOTO G840)</f>
        <v/>
      </c>
      <c r="H840" s="170" t="str">
        <f>IF(A840="","",IF(G840="maintenance, garden","",IF(G840="maintenance, project","",IF(G840="compost","",GOTO I840))))</f>
        <v/>
      </c>
      <c r="I840" s="85" t="str">
        <f>IF(A840="","",IF(G840="compost","",GOTO I840))</f>
        <v/>
      </c>
      <c r="J840" s="87" t="str">
        <f>IF(G840="Harvest",GOTO J840,"")</f>
        <v/>
      </c>
      <c r="K840" s="87" t="str">
        <f>IF(G840="Harvest",GOTO K840,"")</f>
        <v/>
      </c>
      <c r="L840" s="88" t="str">
        <f>IF(G840="Fertilize",GOTO L840,"")</f>
        <v/>
      </c>
      <c r="M840" s="89" t="str">
        <f t="shared" si="193"/>
        <v/>
      </c>
      <c r="N840" s="85" t="str">
        <f>IF(G840="fertilize",GOTO N840,"")</f>
        <v/>
      </c>
      <c r="O840" s="89" t="str">
        <f t="shared" si="195"/>
        <v/>
      </c>
      <c r="P840" s="89" t="str">
        <f t="shared" si="194"/>
        <v/>
      </c>
      <c r="Q840" s="87" t="str">
        <f>IF(G840="compost",GOTO Q840,"")</f>
        <v/>
      </c>
      <c r="R840" s="88" t="str">
        <f>IF(G840="compost",GOTO R840,"")</f>
        <v/>
      </c>
      <c r="S840" s="85" t="str">
        <f>IF(G840="compost",GOTO S840,"")</f>
        <v/>
      </c>
      <c r="T840" s="85" t="str">
        <f>IF(G840="compost",GOTO T840,"")</f>
        <v/>
      </c>
      <c r="U840" s="85" t="str">
        <f>IF(G840="compost",GOTO U840,"")</f>
        <v/>
      </c>
      <c r="V840" s="85" t="str">
        <f>IF(G840="compost",GOTO V840,"")</f>
        <v/>
      </c>
      <c r="W840" s="85" t="str">
        <f>IF(G840="compost",GOTO W840,"")</f>
        <v/>
      </c>
      <c r="X840" s="170" t="str">
        <f>IF(G840="maintenance, garden",GOTO X840,IF(G840="Table",GOTO X840,IF(G840="maintenance, project",GOTO X840,"")))</f>
        <v/>
      </c>
      <c r="Y840" s="85" t="str">
        <f>IF(G840="Maintenance, garden",GOTO Y840,IF(G840="Table",GOTO Y840,IF(G840="maintenance, project",GOTO Y840,"")))</f>
        <v/>
      </c>
    </row>
    <row r="841" spans="1:25" s="85" customFormat="1" ht="19.5" customHeight="1" x14ac:dyDescent="0.25">
      <c r="A841" s="86"/>
      <c r="B841" s="85" t="str">
        <f>IF(A841="","",GOTO B841)</f>
        <v/>
      </c>
      <c r="C841" s="85" t="str">
        <f>IF(A841="","",GOTO C841)</f>
        <v/>
      </c>
      <c r="D841" s="85" t="str">
        <f>IF(A841="","",GOTO D841)</f>
        <v/>
      </c>
      <c r="E841" s="85" t="str">
        <f>IF(A841="","",GOTO E841)</f>
        <v/>
      </c>
      <c r="F841" s="85" t="str">
        <f>IF(A841="","",GOTO F841)</f>
        <v/>
      </c>
      <c r="G841" s="85" t="str">
        <f>IF(A841="","",GOTO G841)</f>
        <v/>
      </c>
      <c r="H841" s="170" t="str">
        <f>IF(A841="","",IF(G841="maintenance, garden","",IF(G841="maintenance, project","",IF(G841="compost","",GOTO I841))))</f>
        <v/>
      </c>
      <c r="I841" s="85" t="str">
        <f>IF(A841="","",IF(G841="compost","",GOTO I841))</f>
        <v/>
      </c>
      <c r="J841" s="87" t="str">
        <f>IF(G841="Harvest",GOTO J841,"")</f>
        <v/>
      </c>
      <c r="K841" s="87" t="str">
        <f>IF(G841="Harvest",GOTO K841,"")</f>
        <v/>
      </c>
      <c r="L841" s="88" t="str">
        <f>IF(G841="Fertilize",GOTO L841,"")</f>
        <v/>
      </c>
      <c r="M841" s="89" t="str">
        <f t="shared" si="193"/>
        <v/>
      </c>
      <c r="N841" s="85" t="str">
        <f>IF(G841="fertilize",GOTO N841,"")</f>
        <v/>
      </c>
      <c r="O841" s="89" t="str">
        <f t="shared" si="195"/>
        <v/>
      </c>
      <c r="P841" s="89" t="str">
        <f t="shared" si="194"/>
        <v/>
      </c>
      <c r="Q841" s="87" t="str">
        <f>IF(G841="compost",GOTO Q841,"")</f>
        <v/>
      </c>
      <c r="R841" s="88" t="str">
        <f>IF(G841="compost",GOTO R841,"")</f>
        <v/>
      </c>
      <c r="S841" s="85" t="str">
        <f>IF(G841="compost",GOTO S841,"")</f>
        <v/>
      </c>
      <c r="T841" s="85" t="str">
        <f>IF(G841="compost",GOTO T841,"")</f>
        <v/>
      </c>
      <c r="U841" s="85" t="str">
        <f>IF(G841="compost",GOTO U841,"")</f>
        <v/>
      </c>
      <c r="V841" s="85" t="str">
        <f>IF(G841="compost",GOTO V841,"")</f>
        <v/>
      </c>
      <c r="W841" s="85" t="str">
        <f>IF(G841="compost",GOTO W841,"")</f>
        <v/>
      </c>
      <c r="X841" s="170" t="str">
        <f>IF(G841="maintenance, garden",GOTO X841,IF(G841="Table",GOTO X841,IF(G841="maintenance, project",GOTO X841,"")))</f>
        <v/>
      </c>
      <c r="Y841" s="85" t="str">
        <f>IF(G841="Maintenance, garden",GOTO Y841,IF(G841="Table",GOTO Y841,IF(G841="maintenance, project",GOTO Y841,"")))</f>
        <v/>
      </c>
    </row>
    <row r="842" spans="1:25" s="85" customFormat="1" ht="19.5" customHeight="1" x14ac:dyDescent="0.25">
      <c r="A842" s="86"/>
      <c r="B842" s="85" t="str">
        <f>IF(A842="","",GOTO B842)</f>
        <v/>
      </c>
      <c r="C842" s="85" t="str">
        <f>IF(A842="","",GOTO C842)</f>
        <v/>
      </c>
      <c r="D842" s="85" t="str">
        <f>IF(A842="","",GOTO D842)</f>
        <v/>
      </c>
      <c r="E842" s="85" t="str">
        <f>IF(A842="","",GOTO E842)</f>
        <v/>
      </c>
      <c r="F842" s="85" t="str">
        <f>IF(A842="","",GOTO F842)</f>
        <v/>
      </c>
      <c r="G842" s="85" t="str">
        <f>IF(A842="","",GOTO G842)</f>
        <v/>
      </c>
      <c r="H842" s="170" t="str">
        <f>IF(A842="","",IF(G842="maintenance, garden","",IF(G842="maintenance, project","",IF(G842="compost","",GOTO I842))))</f>
        <v/>
      </c>
      <c r="I842" s="85" t="str">
        <f>IF(A842="","",IF(G842="compost","",GOTO I842))</f>
        <v/>
      </c>
      <c r="J842" s="87" t="str">
        <f>IF(G842="Harvest",GOTO J842,"")</f>
        <v/>
      </c>
      <c r="K842" s="87" t="str">
        <f>IF(G842="Harvest",GOTO K842,"")</f>
        <v/>
      </c>
      <c r="L842" s="88" t="str">
        <f>IF(G842="Fertilize",GOTO L842,"")</f>
        <v/>
      </c>
      <c r="M842" s="89" t="str">
        <f t="shared" si="193"/>
        <v/>
      </c>
      <c r="N842" s="85" t="str">
        <f>IF(G842="fertilize",GOTO N842,"")</f>
        <v/>
      </c>
      <c r="O842" s="89" t="str">
        <f t="shared" si="195"/>
        <v/>
      </c>
      <c r="P842" s="89" t="str">
        <f t="shared" si="194"/>
        <v/>
      </c>
      <c r="Q842" s="87" t="str">
        <f>IF(G842="compost",GOTO Q842,"")</f>
        <v/>
      </c>
      <c r="R842" s="88" t="str">
        <f>IF(G842="compost",GOTO R842,"")</f>
        <v/>
      </c>
      <c r="S842" s="85" t="str">
        <f>IF(G842="compost",GOTO S842,"")</f>
        <v/>
      </c>
      <c r="T842" s="85" t="str">
        <f>IF(G842="compost",GOTO T842,"")</f>
        <v/>
      </c>
      <c r="U842" s="85" t="str">
        <f>IF(G842="compost",GOTO U842,"")</f>
        <v/>
      </c>
      <c r="V842" s="85" t="str">
        <f>IF(G842="compost",GOTO V842,"")</f>
        <v/>
      </c>
      <c r="W842" s="85" t="str">
        <f>IF(G842="compost",GOTO W842,"")</f>
        <v/>
      </c>
      <c r="X842" s="170" t="str">
        <f>IF(G842="maintenance, garden",GOTO X842,IF(G842="Table",GOTO X842,IF(G842="maintenance, project",GOTO X842,"")))</f>
        <v/>
      </c>
      <c r="Y842" s="85" t="str">
        <f>IF(G842="Maintenance, garden",GOTO Y842,IF(G842="Table",GOTO Y842,IF(G842="maintenance, project",GOTO Y842,"")))</f>
        <v/>
      </c>
    </row>
    <row r="843" spans="1:25" s="85" customFormat="1" ht="19.5" customHeight="1" x14ac:dyDescent="0.25">
      <c r="A843" s="86"/>
      <c r="B843" s="85" t="str">
        <f>IF(A843="","",GOTO B843)</f>
        <v/>
      </c>
      <c r="C843" s="85" t="str">
        <f>IF(A843="","",GOTO C843)</f>
        <v/>
      </c>
      <c r="D843" s="85" t="str">
        <f>IF(A843="","",GOTO D843)</f>
        <v/>
      </c>
      <c r="E843" s="85" t="str">
        <f>IF(A843="","",GOTO E843)</f>
        <v/>
      </c>
      <c r="F843" s="85" t="str">
        <f>IF(A843="","",GOTO F843)</f>
        <v/>
      </c>
      <c r="G843" s="85" t="str">
        <f>IF(A843="","",GOTO G843)</f>
        <v/>
      </c>
      <c r="H843" s="170" t="str">
        <f>IF(A843="","",IF(G843="maintenance, garden","",IF(G843="maintenance, project","",IF(G843="compost","",GOTO I843))))</f>
        <v/>
      </c>
      <c r="I843" s="85" t="str">
        <f>IF(A843="","",IF(G843="compost","",GOTO I843))</f>
        <v/>
      </c>
      <c r="J843" s="87" t="str">
        <f>IF(G843="Harvest",GOTO J843,"")</f>
        <v/>
      </c>
      <c r="K843" s="87" t="str">
        <f>IF(G843="Harvest",GOTO K843,"")</f>
        <v/>
      </c>
      <c r="L843" s="88" t="str">
        <f>IF(G843="Fertilize",GOTO L843,"")</f>
        <v/>
      </c>
      <c r="M843" s="89" t="str">
        <f t="shared" si="193"/>
        <v/>
      </c>
      <c r="N843" s="85" t="str">
        <f>IF(G843="fertilize",GOTO N843,"")</f>
        <v/>
      </c>
      <c r="O843" s="89" t="str">
        <f t="shared" si="195"/>
        <v/>
      </c>
      <c r="P843" s="89" t="str">
        <f t="shared" si="194"/>
        <v/>
      </c>
      <c r="Q843" s="87" t="str">
        <f>IF(G843="compost",GOTO Q843,"")</f>
        <v/>
      </c>
      <c r="R843" s="88" t="str">
        <f>IF(G843="compost",GOTO R843,"")</f>
        <v/>
      </c>
      <c r="S843" s="85" t="str">
        <f>IF(G843="compost",GOTO S843,"")</f>
        <v/>
      </c>
      <c r="T843" s="85" t="str">
        <f>IF(G843="compost",GOTO T843,"")</f>
        <v/>
      </c>
      <c r="U843" s="85" t="str">
        <f>IF(G843="compost",GOTO U843,"")</f>
        <v/>
      </c>
      <c r="V843" s="85" t="str">
        <f>IF(G843="compost",GOTO V843,"")</f>
        <v/>
      </c>
      <c r="W843" s="85" t="str">
        <f>IF(G843="compost",GOTO W843,"")</f>
        <v/>
      </c>
      <c r="X843" s="170" t="str">
        <f>IF(G843="maintenance, garden",GOTO X843,IF(G843="Table",GOTO X843,IF(G843="maintenance, project",GOTO X843,"")))</f>
        <v/>
      </c>
      <c r="Y843" s="85" t="str">
        <f>IF(G843="Maintenance, garden",GOTO Y843,IF(G843="Table",GOTO Y843,IF(G843="maintenance, project",GOTO Y843,"")))</f>
        <v/>
      </c>
    </row>
    <row r="844" spans="1:25" s="85" customFormat="1" ht="19.5" customHeight="1" x14ac:dyDescent="0.25">
      <c r="A844" s="86"/>
      <c r="B844" s="85" t="str">
        <f>IF(A844="","",GOTO B844)</f>
        <v/>
      </c>
      <c r="C844" s="85" t="str">
        <f>IF(A844="","",GOTO C844)</f>
        <v/>
      </c>
      <c r="D844" s="85" t="str">
        <f>IF(A844="","",GOTO D844)</f>
        <v/>
      </c>
      <c r="E844" s="85" t="str">
        <f>IF(A844="","",GOTO E844)</f>
        <v/>
      </c>
      <c r="F844" s="85" t="str">
        <f>IF(A844="","",GOTO F844)</f>
        <v/>
      </c>
      <c r="G844" s="85" t="str">
        <f>IF(A844="","",GOTO G844)</f>
        <v/>
      </c>
      <c r="H844" s="170" t="str">
        <f>IF(A844="","",IF(G844="maintenance, garden","",IF(G844="maintenance, project","",IF(G844="compost","",GOTO I844))))</f>
        <v/>
      </c>
      <c r="I844" s="85" t="str">
        <f>IF(A844="","",IF(G844="compost","",GOTO I844))</f>
        <v/>
      </c>
      <c r="J844" s="87" t="str">
        <f>IF(G844="Harvest",GOTO J844,"")</f>
        <v/>
      </c>
      <c r="K844" s="87" t="str">
        <f>IF(G844="Harvest",GOTO K844,"")</f>
        <v/>
      </c>
      <c r="L844" s="88" t="str">
        <f>IF(G844="Fertilize",GOTO L844,"")</f>
        <v/>
      </c>
      <c r="M844" s="89" t="str">
        <f t="shared" si="193"/>
        <v/>
      </c>
      <c r="N844" s="85" t="str">
        <f>IF(G844="fertilize",GOTO N844,"")</f>
        <v/>
      </c>
      <c r="O844" s="89" t="str">
        <f t="shared" si="195"/>
        <v/>
      </c>
      <c r="P844" s="89" t="str">
        <f t="shared" si="194"/>
        <v/>
      </c>
      <c r="Q844" s="87" t="str">
        <f>IF(G844="compost",GOTO Q844,"")</f>
        <v/>
      </c>
      <c r="R844" s="88" t="str">
        <f>IF(G844="compost",GOTO R844,"")</f>
        <v/>
      </c>
      <c r="S844" s="85" t="str">
        <f>IF(G844="compost",GOTO S844,"")</f>
        <v/>
      </c>
      <c r="T844" s="85" t="str">
        <f>IF(G844="compost",GOTO T844,"")</f>
        <v/>
      </c>
      <c r="U844" s="85" t="str">
        <f>IF(G844="compost",GOTO U844,"")</f>
        <v/>
      </c>
      <c r="V844" s="85" t="str">
        <f>IF(G844="compost",GOTO V844,"")</f>
        <v/>
      </c>
      <c r="W844" s="85" t="str">
        <f>IF(G844="compost",GOTO W844,"")</f>
        <v/>
      </c>
      <c r="X844" s="170" t="str">
        <f>IF(G844="maintenance, garden",GOTO X844,IF(G844="Table",GOTO X844,IF(G844="maintenance, project",GOTO X844,"")))</f>
        <v/>
      </c>
      <c r="Y844" s="85" t="str">
        <f>IF(G844="Maintenance, garden",GOTO Y844,IF(G844="Table",GOTO Y844,IF(G844="maintenance, project",GOTO Y844,"")))</f>
        <v/>
      </c>
    </row>
    <row r="845" spans="1:25" s="85" customFormat="1" ht="19.5" customHeight="1" x14ac:dyDescent="0.25">
      <c r="A845" s="86"/>
      <c r="B845" s="85" t="str">
        <f>IF(A845="","",GOTO B845)</f>
        <v/>
      </c>
      <c r="C845" s="85" t="str">
        <f>IF(A845="","",GOTO C845)</f>
        <v/>
      </c>
      <c r="D845" s="85" t="str">
        <f>IF(A845="","",GOTO D845)</f>
        <v/>
      </c>
      <c r="E845" s="85" t="str">
        <f>IF(A845="","",GOTO E845)</f>
        <v/>
      </c>
      <c r="F845" s="85" t="str">
        <f>IF(A845="","",GOTO F845)</f>
        <v/>
      </c>
      <c r="G845" s="85" t="str">
        <f>IF(A845="","",GOTO G845)</f>
        <v/>
      </c>
      <c r="H845" s="170" t="str">
        <f>IF(A845="","",IF(G845="maintenance, garden","",IF(G845="maintenance, project","",IF(G845="compost","",GOTO I845))))</f>
        <v/>
      </c>
      <c r="I845" s="85" t="str">
        <f>IF(A845="","",IF(G845="compost","",GOTO I845))</f>
        <v/>
      </c>
      <c r="J845" s="87" t="str">
        <f>IF(G845="Harvest",GOTO J845,"")</f>
        <v/>
      </c>
      <c r="K845" s="87" t="str">
        <f>IF(G845="Harvest",GOTO K845,"")</f>
        <v/>
      </c>
      <c r="L845" s="88" t="str">
        <f>IF(G845="Fertilize",GOTO L845,"")</f>
        <v/>
      </c>
      <c r="M845" s="89" t="str">
        <f t="shared" si="193"/>
        <v/>
      </c>
      <c r="N845" s="85" t="str">
        <f>IF(G845="fertilize",GOTO N845,"")</f>
        <v/>
      </c>
      <c r="O845" s="89" t="str">
        <f t="shared" si="195"/>
        <v/>
      </c>
      <c r="P845" s="89" t="str">
        <f t="shared" si="194"/>
        <v/>
      </c>
      <c r="Q845" s="87" t="str">
        <f>IF(G845="compost",GOTO Q845,"")</f>
        <v/>
      </c>
      <c r="R845" s="88" t="str">
        <f>IF(G845="compost",GOTO R845,"")</f>
        <v/>
      </c>
      <c r="S845" s="85" t="str">
        <f>IF(G845="compost",GOTO S845,"")</f>
        <v/>
      </c>
      <c r="T845" s="85" t="str">
        <f>IF(G845="compost",GOTO T845,"")</f>
        <v/>
      </c>
      <c r="U845" s="85" t="str">
        <f>IF(G845="compost",GOTO U845,"")</f>
        <v/>
      </c>
      <c r="V845" s="85" t="str">
        <f>IF(G845="compost",GOTO V845,"")</f>
        <v/>
      </c>
      <c r="W845" s="85" t="str">
        <f>IF(G845="compost",GOTO W845,"")</f>
        <v/>
      </c>
      <c r="X845" s="170" t="str">
        <f>IF(G845="maintenance, garden",GOTO X845,IF(G845="Table",GOTO X845,IF(G845="maintenance, project",GOTO X845,"")))</f>
        <v/>
      </c>
      <c r="Y845" s="85" t="str">
        <f>IF(G845="Maintenance, garden",GOTO Y845,IF(G845="Table",GOTO Y845,IF(G845="maintenance, project",GOTO Y845,"")))</f>
        <v/>
      </c>
    </row>
    <row r="846" spans="1:25" s="85" customFormat="1" ht="19.5" customHeight="1" x14ac:dyDescent="0.25">
      <c r="A846" s="86"/>
      <c r="B846" s="85" t="str">
        <f>IF(A846="","",GOTO B846)</f>
        <v/>
      </c>
      <c r="C846" s="85" t="str">
        <f>IF(A846="","",GOTO C846)</f>
        <v/>
      </c>
      <c r="D846" s="85" t="str">
        <f>IF(A846="","",GOTO D846)</f>
        <v/>
      </c>
      <c r="E846" s="85" t="str">
        <f>IF(A846="","",GOTO E846)</f>
        <v/>
      </c>
      <c r="F846" s="85" t="str">
        <f>IF(A846="","",GOTO F846)</f>
        <v/>
      </c>
      <c r="G846" s="85" t="str">
        <f>IF(A846="","",GOTO G846)</f>
        <v/>
      </c>
      <c r="H846" s="170" t="str">
        <f>IF(A846="","",IF(G846="maintenance, garden","",IF(G846="maintenance, project","",IF(G846="compost","",GOTO I846))))</f>
        <v/>
      </c>
      <c r="I846" s="85" t="str">
        <f>IF(A846="","",IF(G846="compost","",GOTO I846))</f>
        <v/>
      </c>
      <c r="J846" s="87" t="str">
        <f>IF(G846="Harvest",GOTO J846,"")</f>
        <v/>
      </c>
      <c r="K846" s="87" t="str">
        <f>IF(G846="Harvest",GOTO K846,"")</f>
        <v/>
      </c>
      <c r="L846" s="88" t="str">
        <f>IF(G846="Fertilize",GOTO L846,"")</f>
        <v/>
      </c>
      <c r="M846" s="89" t="str">
        <f t="shared" ref="M846:M909" si="196">IF(G846="Fertilize",A846+14,"")</f>
        <v/>
      </c>
      <c r="N846" s="85" t="str">
        <f>IF(G846="fertilize",GOTO N846,"")</f>
        <v/>
      </c>
      <c r="O846" s="89" t="str">
        <f t="shared" si="195"/>
        <v/>
      </c>
      <c r="P846" s="89" t="str">
        <f t="shared" si="194"/>
        <v/>
      </c>
      <c r="Q846" s="87" t="str">
        <f>IF(G846="compost",GOTO Q846,"")</f>
        <v/>
      </c>
      <c r="R846" s="88" t="str">
        <f>IF(G846="compost",GOTO R846,"")</f>
        <v/>
      </c>
      <c r="S846" s="85" t="str">
        <f>IF(G846="compost",GOTO S846,"")</f>
        <v/>
      </c>
      <c r="T846" s="85" t="str">
        <f>IF(G846="compost",GOTO T846,"")</f>
        <v/>
      </c>
      <c r="U846" s="85" t="str">
        <f>IF(G846="compost",GOTO U846,"")</f>
        <v/>
      </c>
      <c r="V846" s="85" t="str">
        <f>IF(G846="compost",GOTO V846,"")</f>
        <v/>
      </c>
      <c r="W846" s="85" t="str">
        <f>IF(G846="compost",GOTO W846,"")</f>
        <v/>
      </c>
      <c r="X846" s="170" t="str">
        <f>IF(G846="maintenance, garden",GOTO X846,IF(G846="Table",GOTO X846,IF(G846="maintenance, project",GOTO X846,"")))</f>
        <v/>
      </c>
      <c r="Y846" s="85" t="str">
        <f>IF(G846="Maintenance, garden",GOTO Y846,IF(G846="Table",GOTO Y846,IF(G846="maintenance, project",GOTO Y846,"")))</f>
        <v/>
      </c>
    </row>
    <row r="847" spans="1:25" s="85" customFormat="1" ht="19.5" customHeight="1" x14ac:dyDescent="0.25">
      <c r="A847" s="86"/>
      <c r="B847" s="85" t="str">
        <f>IF(A847="","",GOTO B847)</f>
        <v/>
      </c>
      <c r="C847" s="85" t="str">
        <f>IF(A847="","",GOTO C847)</f>
        <v/>
      </c>
      <c r="D847" s="85" t="str">
        <f>IF(A847="","",GOTO D847)</f>
        <v/>
      </c>
      <c r="E847" s="85" t="str">
        <f>IF(A847="","",GOTO E847)</f>
        <v/>
      </c>
      <c r="F847" s="85" t="str">
        <f>IF(A847="","",GOTO F847)</f>
        <v/>
      </c>
      <c r="G847" s="85" t="str">
        <f>IF(A847="","",GOTO G847)</f>
        <v/>
      </c>
      <c r="H847" s="170" t="str">
        <f>IF(A847="","",IF(G847="maintenance, garden","",IF(G847="maintenance, project","",IF(G847="compost","",GOTO I847))))</f>
        <v/>
      </c>
      <c r="I847" s="85" t="str">
        <f>IF(A847="","",IF(G847="compost","",GOTO I847))</f>
        <v/>
      </c>
      <c r="J847" s="87" t="str">
        <f>IF(G847="Harvest",GOTO J847,"")</f>
        <v/>
      </c>
      <c r="K847" s="87" t="str">
        <f>IF(G847="Harvest",GOTO K847,"")</f>
        <v/>
      </c>
      <c r="L847" s="88" t="str">
        <f>IF(G847="Fertilize",GOTO L847,"")</f>
        <v/>
      </c>
      <c r="M847" s="89" t="str">
        <f t="shared" si="196"/>
        <v/>
      </c>
      <c r="N847" s="85" t="str">
        <f>IF(G847="fertilize",GOTO N847,"")</f>
        <v/>
      </c>
      <c r="O847" s="89" t="str">
        <f t="shared" si="195"/>
        <v/>
      </c>
      <c r="P847" s="89" t="str">
        <f t="shared" ref="P847:P910" si="197">IF(G847="Plant", A847+14,"")</f>
        <v/>
      </c>
      <c r="Q847" s="87" t="str">
        <f>IF(G847="compost",GOTO Q847,"")</f>
        <v/>
      </c>
      <c r="R847" s="88" t="str">
        <f>IF(G847="compost",GOTO R847,"")</f>
        <v/>
      </c>
      <c r="S847" s="85" t="str">
        <f>IF(G847="compost",GOTO S847,"")</f>
        <v/>
      </c>
      <c r="T847" s="85" t="str">
        <f>IF(G847="compost",GOTO T847,"")</f>
        <v/>
      </c>
      <c r="U847" s="85" t="str">
        <f>IF(G847="compost",GOTO U847,"")</f>
        <v/>
      </c>
      <c r="V847" s="85" t="str">
        <f>IF(G847="compost",GOTO V847,"")</f>
        <v/>
      </c>
      <c r="W847" s="85" t="str">
        <f>IF(G847="compost",GOTO W847,"")</f>
        <v/>
      </c>
      <c r="X847" s="170" t="str">
        <f>IF(G847="maintenance, garden",GOTO X847,IF(G847="Table",GOTO X847,IF(G847="maintenance, project",GOTO X847,"")))</f>
        <v/>
      </c>
      <c r="Y847" s="85" t="str">
        <f>IF(G847="Maintenance, garden",GOTO Y847,IF(G847="Table",GOTO Y847,IF(G847="maintenance, project",GOTO Y847,"")))</f>
        <v/>
      </c>
    </row>
    <row r="848" spans="1:25" s="85" customFormat="1" ht="19.5" customHeight="1" x14ac:dyDescent="0.25">
      <c r="A848" s="86"/>
      <c r="B848" s="85" t="str">
        <f>IF(A848="","",GOTO B848)</f>
        <v/>
      </c>
      <c r="C848" s="85" t="str">
        <f>IF(A848="","",GOTO C848)</f>
        <v/>
      </c>
      <c r="D848" s="85" t="str">
        <f>IF(A848="","",GOTO D848)</f>
        <v/>
      </c>
      <c r="E848" s="85" t="str">
        <f>IF(A848="","",GOTO E848)</f>
        <v/>
      </c>
      <c r="F848" s="85" t="str">
        <f>IF(A848="","",GOTO F848)</f>
        <v/>
      </c>
      <c r="G848" s="85" t="str">
        <f>IF(A848="","",GOTO G848)</f>
        <v/>
      </c>
      <c r="H848" s="170" t="str">
        <f>IF(A848="","",IF(G848="maintenance, garden","",IF(G848="maintenance, project","",IF(G848="compost","",GOTO I848))))</f>
        <v/>
      </c>
      <c r="I848" s="85" t="str">
        <f>IF(A848="","",IF(G848="compost","",GOTO I848))</f>
        <v/>
      </c>
      <c r="J848" s="87" t="str">
        <f>IF(G848="Harvest",GOTO J848,"")</f>
        <v/>
      </c>
      <c r="K848" s="87" t="str">
        <f>IF(G848="Harvest",GOTO K848,"")</f>
        <v/>
      </c>
      <c r="L848" s="88" t="str">
        <f>IF(G848="Fertilize",GOTO L848,"")</f>
        <v/>
      </c>
      <c r="M848" s="89" t="str">
        <f t="shared" si="196"/>
        <v/>
      </c>
      <c r="N848" s="85" t="str">
        <f>IF(G848="fertilize",GOTO N848,"")</f>
        <v/>
      </c>
      <c r="O848" s="89" t="str">
        <f t="shared" si="195"/>
        <v/>
      </c>
      <c r="P848" s="89" t="str">
        <f t="shared" si="197"/>
        <v/>
      </c>
      <c r="Q848" s="87" t="str">
        <f>IF(G848="compost",GOTO Q848,"")</f>
        <v/>
      </c>
      <c r="R848" s="88" t="str">
        <f>IF(G848="compost",GOTO R848,"")</f>
        <v/>
      </c>
      <c r="S848" s="85" t="str">
        <f>IF(G848="compost",GOTO S848,"")</f>
        <v/>
      </c>
      <c r="T848" s="85" t="str">
        <f>IF(G848="compost",GOTO T848,"")</f>
        <v/>
      </c>
      <c r="U848" s="85" t="str">
        <f>IF(G848="compost",GOTO U848,"")</f>
        <v/>
      </c>
      <c r="V848" s="85" t="str">
        <f>IF(G848="compost",GOTO V848,"")</f>
        <v/>
      </c>
      <c r="W848" s="85" t="str">
        <f>IF(G848="compost",GOTO W848,"")</f>
        <v/>
      </c>
      <c r="X848" s="170" t="str">
        <f>IF(G848="maintenance, garden",GOTO X848,IF(G848="Table",GOTO X848,IF(G848="maintenance, project",GOTO X848,"")))</f>
        <v/>
      </c>
      <c r="Y848" s="85" t="str">
        <f>IF(G848="Maintenance, garden",GOTO Y848,IF(G848="Table",GOTO Y848,IF(G848="maintenance, project",GOTO Y848,"")))</f>
        <v/>
      </c>
    </row>
    <row r="849" spans="1:25" s="85" customFormat="1" ht="19.5" customHeight="1" x14ac:dyDescent="0.25">
      <c r="A849" s="86"/>
      <c r="B849" s="85" t="str">
        <f>IF(A849="","",GOTO B849)</f>
        <v/>
      </c>
      <c r="C849" s="85" t="str">
        <f>IF(A849="","",GOTO C849)</f>
        <v/>
      </c>
      <c r="D849" s="85" t="str">
        <f>IF(A849="","",GOTO D849)</f>
        <v/>
      </c>
      <c r="E849" s="85" t="str">
        <f>IF(A849="","",GOTO E849)</f>
        <v/>
      </c>
      <c r="F849" s="85" t="str">
        <f>IF(A849="","",GOTO F849)</f>
        <v/>
      </c>
      <c r="G849" s="85" t="str">
        <f>IF(A849="","",GOTO G849)</f>
        <v/>
      </c>
      <c r="H849" s="170" t="str">
        <f>IF(A849="","",IF(G849="maintenance, garden","",IF(G849="maintenance, project","",IF(G849="compost","",GOTO I849))))</f>
        <v/>
      </c>
      <c r="I849" s="85" t="str">
        <f>IF(A849="","",IF(G849="compost","",GOTO I849))</f>
        <v/>
      </c>
      <c r="J849" s="87" t="str">
        <f>IF(G849="Harvest",GOTO J849,"")</f>
        <v/>
      </c>
      <c r="K849" s="87" t="str">
        <f>IF(G849="Harvest",GOTO K849,"")</f>
        <v/>
      </c>
      <c r="L849" s="88" t="str">
        <f>IF(G849="Fertilize",GOTO L849,"")</f>
        <v/>
      </c>
      <c r="M849" s="89" t="str">
        <f t="shared" si="196"/>
        <v/>
      </c>
      <c r="N849" s="85" t="str">
        <f>IF(G849="fertilize",GOTO N849,"")</f>
        <v/>
      </c>
      <c r="O849" s="89" t="str">
        <f t="shared" si="195"/>
        <v/>
      </c>
      <c r="P849" s="89" t="str">
        <f t="shared" si="197"/>
        <v/>
      </c>
      <c r="Q849" s="87" t="str">
        <f>IF(G849="compost",GOTO Q849,"")</f>
        <v/>
      </c>
      <c r="R849" s="88" t="str">
        <f>IF(G849="compost",GOTO R849,"")</f>
        <v/>
      </c>
      <c r="S849" s="85" t="str">
        <f>IF(G849="compost",GOTO S849,"")</f>
        <v/>
      </c>
      <c r="T849" s="85" t="str">
        <f>IF(G849="compost",GOTO T849,"")</f>
        <v/>
      </c>
      <c r="U849" s="85" t="str">
        <f>IF(G849="compost",GOTO U849,"")</f>
        <v/>
      </c>
      <c r="V849" s="85" t="str">
        <f>IF(G849="compost",GOTO V849,"")</f>
        <v/>
      </c>
      <c r="W849" s="85" t="str">
        <f>IF(G849="compost",GOTO W849,"")</f>
        <v/>
      </c>
      <c r="X849" s="170" t="str">
        <f>IF(G849="maintenance, garden",GOTO X849,IF(G849="Table",GOTO X849,IF(G849="maintenance, project",GOTO X849,"")))</f>
        <v/>
      </c>
      <c r="Y849" s="85" t="str">
        <f>IF(G849="Maintenance, garden",GOTO Y849,IF(G849="Table",GOTO Y849,IF(G849="maintenance, project",GOTO Y849,"")))</f>
        <v/>
      </c>
    </row>
    <row r="850" spans="1:25" s="85" customFormat="1" ht="19.5" customHeight="1" x14ac:dyDescent="0.25">
      <c r="A850" s="86"/>
      <c r="B850" s="85" t="str">
        <f>IF(A850="","",GOTO B850)</f>
        <v/>
      </c>
      <c r="C850" s="85" t="str">
        <f>IF(A850="","",GOTO C850)</f>
        <v/>
      </c>
      <c r="D850" s="85" t="str">
        <f>IF(A850="","",GOTO D850)</f>
        <v/>
      </c>
      <c r="E850" s="85" t="str">
        <f>IF(A850="","",GOTO E850)</f>
        <v/>
      </c>
      <c r="F850" s="85" t="str">
        <f>IF(A850="","",GOTO F850)</f>
        <v/>
      </c>
      <c r="G850" s="85" t="str">
        <f>IF(A850="","",GOTO G850)</f>
        <v/>
      </c>
      <c r="H850" s="170" t="str">
        <f>IF(A850="","",IF(G850="maintenance, garden","",IF(G850="maintenance, project","",IF(G850="compost","",GOTO I850))))</f>
        <v/>
      </c>
      <c r="I850" s="85" t="str">
        <f>IF(A850="","",IF(G850="compost","",GOTO I850))</f>
        <v/>
      </c>
      <c r="J850" s="87" t="str">
        <f>IF(G850="Harvest",GOTO J850,"")</f>
        <v/>
      </c>
      <c r="K850" s="87" t="str">
        <f>IF(G850="Harvest",GOTO K850,"")</f>
        <v/>
      </c>
      <c r="L850" s="88" t="str">
        <f>IF(G850="Fertilize",GOTO L850,"")</f>
        <v/>
      </c>
      <c r="M850" s="89" t="str">
        <f t="shared" si="196"/>
        <v/>
      </c>
      <c r="N850" s="85" t="str">
        <f>IF(G850="fertilize",GOTO N850,"")</f>
        <v/>
      </c>
      <c r="O850" s="89" t="str">
        <f t="shared" si="195"/>
        <v/>
      </c>
      <c r="P850" s="89" t="str">
        <f t="shared" si="197"/>
        <v/>
      </c>
      <c r="Q850" s="87" t="str">
        <f>IF(G850="compost",GOTO Q850,"")</f>
        <v/>
      </c>
      <c r="R850" s="88" t="str">
        <f>IF(G850="compost",GOTO R850,"")</f>
        <v/>
      </c>
      <c r="S850" s="85" t="str">
        <f>IF(G850="compost",GOTO S850,"")</f>
        <v/>
      </c>
      <c r="T850" s="85" t="str">
        <f>IF(G850="compost",GOTO T850,"")</f>
        <v/>
      </c>
      <c r="U850" s="85" t="str">
        <f>IF(G850="compost",GOTO U850,"")</f>
        <v/>
      </c>
      <c r="V850" s="85" t="str">
        <f>IF(G850="compost",GOTO V850,"")</f>
        <v/>
      </c>
      <c r="W850" s="85" t="str">
        <f>IF(G850="compost",GOTO W850,"")</f>
        <v/>
      </c>
      <c r="X850" s="170" t="str">
        <f>IF(G850="maintenance, garden",GOTO X850,IF(G850="Table",GOTO X850,IF(G850="maintenance, project",GOTO X850,"")))</f>
        <v/>
      </c>
      <c r="Y850" s="85" t="str">
        <f>IF(G850="Maintenance, garden",GOTO Y850,IF(G850="Table",GOTO Y850,IF(G850="maintenance, project",GOTO Y850,"")))</f>
        <v/>
      </c>
    </row>
    <row r="851" spans="1:25" s="85" customFormat="1" ht="19.5" customHeight="1" x14ac:dyDescent="0.25">
      <c r="A851" s="86"/>
      <c r="B851" s="85" t="str">
        <f>IF(A851="","",GOTO B851)</f>
        <v/>
      </c>
      <c r="C851" s="85" t="str">
        <f>IF(A851="","",GOTO C851)</f>
        <v/>
      </c>
      <c r="D851" s="85" t="str">
        <f>IF(A851="","",GOTO D851)</f>
        <v/>
      </c>
      <c r="E851" s="85" t="str">
        <f>IF(A851="","",GOTO E851)</f>
        <v/>
      </c>
      <c r="F851" s="85" t="str">
        <f>IF(A851="","",GOTO F851)</f>
        <v/>
      </c>
      <c r="G851" s="85" t="str">
        <f>IF(A851="","",GOTO G851)</f>
        <v/>
      </c>
      <c r="H851" s="170" t="str">
        <f>IF(A851="","",IF(G851="maintenance, garden","",IF(G851="maintenance, project","",IF(G851="compost","",GOTO I851))))</f>
        <v/>
      </c>
      <c r="I851" s="85" t="str">
        <f>IF(A851="","",IF(G851="compost","",GOTO I851))</f>
        <v/>
      </c>
      <c r="J851" s="87" t="str">
        <f>IF(G851="Harvest",GOTO J851,"")</f>
        <v/>
      </c>
      <c r="K851" s="87" t="str">
        <f>IF(G851="Harvest",GOTO K851,"")</f>
        <v/>
      </c>
      <c r="L851" s="88" t="str">
        <f>IF(G851="Fertilize",GOTO L851,"")</f>
        <v/>
      </c>
      <c r="M851" s="89" t="str">
        <f t="shared" si="196"/>
        <v/>
      </c>
      <c r="N851" s="85" t="str">
        <f>IF(G851="fertilize",GOTO N851,"")</f>
        <v/>
      </c>
      <c r="O851" s="89" t="str">
        <f t="shared" si="195"/>
        <v/>
      </c>
      <c r="P851" s="89" t="str">
        <f t="shared" si="197"/>
        <v/>
      </c>
      <c r="Q851" s="87" t="str">
        <f>IF(G851="compost",GOTO Q851,"")</f>
        <v/>
      </c>
      <c r="R851" s="88" t="str">
        <f>IF(G851="compost",GOTO R851,"")</f>
        <v/>
      </c>
      <c r="S851" s="85" t="str">
        <f>IF(G851="compost",GOTO S851,"")</f>
        <v/>
      </c>
      <c r="T851" s="85" t="str">
        <f>IF(G851="compost",GOTO T851,"")</f>
        <v/>
      </c>
      <c r="U851" s="85" t="str">
        <f>IF(G851="compost",GOTO U851,"")</f>
        <v/>
      </c>
      <c r="V851" s="85" t="str">
        <f>IF(G851="compost",GOTO V851,"")</f>
        <v/>
      </c>
      <c r="W851" s="85" t="str">
        <f>IF(G851="compost",GOTO W851,"")</f>
        <v/>
      </c>
      <c r="X851" s="170" t="str">
        <f>IF(G851="maintenance, garden",GOTO X851,IF(G851="Table",GOTO X851,IF(G851="maintenance, project",GOTO X851,"")))</f>
        <v/>
      </c>
      <c r="Y851" s="85" t="str">
        <f>IF(G851="Maintenance, garden",GOTO Y851,IF(G851="Table",GOTO Y851,IF(G851="maintenance, project",GOTO Y851,"")))</f>
        <v/>
      </c>
    </row>
    <row r="852" spans="1:25" s="85" customFormat="1" ht="19.5" customHeight="1" x14ac:dyDescent="0.25">
      <c r="A852" s="86"/>
      <c r="B852" s="85" t="str">
        <f>IF(A852="","",GOTO B852)</f>
        <v/>
      </c>
      <c r="C852" s="85" t="str">
        <f>IF(A852="","",GOTO C852)</f>
        <v/>
      </c>
      <c r="D852" s="85" t="str">
        <f>IF(A852="","",GOTO D852)</f>
        <v/>
      </c>
      <c r="E852" s="85" t="str">
        <f>IF(A852="","",GOTO E852)</f>
        <v/>
      </c>
      <c r="F852" s="85" t="str">
        <f>IF(A852="","",GOTO F852)</f>
        <v/>
      </c>
      <c r="G852" s="85" t="str">
        <f>IF(A852="","",GOTO G852)</f>
        <v/>
      </c>
      <c r="H852" s="170" t="str">
        <f>IF(A852="","",IF(G852="maintenance, garden","",IF(G852="maintenance, project","",IF(G852="compost","",GOTO I852))))</f>
        <v/>
      </c>
      <c r="I852" s="85" t="str">
        <f>IF(A852="","",IF(G852="compost","",GOTO I852))</f>
        <v/>
      </c>
      <c r="J852" s="87" t="str">
        <f>IF(G852="Harvest",GOTO J852,"")</f>
        <v/>
      </c>
      <c r="K852" s="87" t="str">
        <f>IF(G852="Harvest",GOTO K852,"")</f>
        <v/>
      </c>
      <c r="L852" s="88" t="str">
        <f>IF(G852="Fertilize",GOTO L852,"")</f>
        <v/>
      </c>
      <c r="M852" s="89" t="str">
        <f t="shared" si="196"/>
        <v/>
      </c>
      <c r="N852" s="85" t="str">
        <f>IF(G852="fertilize",GOTO N852,"")</f>
        <v/>
      </c>
      <c r="O852" s="89" t="str">
        <f t="shared" si="195"/>
        <v/>
      </c>
      <c r="P852" s="89" t="str">
        <f t="shared" si="197"/>
        <v/>
      </c>
      <c r="Q852" s="87" t="str">
        <f>IF(G852="compost",GOTO Q852,"")</f>
        <v/>
      </c>
      <c r="R852" s="88" t="str">
        <f>IF(G852="compost",GOTO R852,"")</f>
        <v/>
      </c>
      <c r="S852" s="85" t="str">
        <f>IF(G852="compost",GOTO S852,"")</f>
        <v/>
      </c>
      <c r="T852" s="85" t="str">
        <f>IF(G852="compost",GOTO T852,"")</f>
        <v/>
      </c>
      <c r="U852" s="85" t="str">
        <f>IF(G852="compost",GOTO U852,"")</f>
        <v/>
      </c>
      <c r="V852" s="85" t="str">
        <f>IF(G852="compost",GOTO V852,"")</f>
        <v/>
      </c>
      <c r="W852" s="85" t="str">
        <f>IF(G852="compost",GOTO W852,"")</f>
        <v/>
      </c>
      <c r="X852" s="170" t="str">
        <f>IF(G852="maintenance, garden",GOTO X852,IF(G852="Table",GOTO X852,IF(G852="maintenance, project",GOTO X852,"")))</f>
        <v/>
      </c>
      <c r="Y852" s="85" t="str">
        <f>IF(G852="Maintenance, garden",GOTO Y852,IF(G852="Table",GOTO Y852,IF(G852="maintenance, project",GOTO Y852,"")))</f>
        <v/>
      </c>
    </row>
    <row r="853" spans="1:25" s="85" customFormat="1" ht="19.5" customHeight="1" x14ac:dyDescent="0.25">
      <c r="A853" s="86"/>
      <c r="B853" s="85" t="str">
        <f>IF(A853="","",GOTO B853)</f>
        <v/>
      </c>
      <c r="C853" s="85" t="str">
        <f>IF(A853="","",GOTO C853)</f>
        <v/>
      </c>
      <c r="D853" s="85" t="str">
        <f>IF(A853="","",GOTO D853)</f>
        <v/>
      </c>
      <c r="E853" s="85" t="str">
        <f>IF(A853="","",GOTO E853)</f>
        <v/>
      </c>
      <c r="F853" s="85" t="str">
        <f>IF(A853="","",GOTO F853)</f>
        <v/>
      </c>
      <c r="G853" s="85" t="str">
        <f>IF(A853="","",GOTO G853)</f>
        <v/>
      </c>
      <c r="H853" s="170" t="str">
        <f>IF(A853="","",IF(G853="maintenance, garden","",IF(G853="maintenance, project","",IF(G853="compost","",GOTO I853))))</f>
        <v/>
      </c>
      <c r="I853" s="85" t="str">
        <f>IF(A853="","",IF(G853="compost","",GOTO I853))</f>
        <v/>
      </c>
      <c r="J853" s="87" t="str">
        <f>IF(G853="Harvest",GOTO J853,"")</f>
        <v/>
      </c>
      <c r="K853" s="87" t="str">
        <f>IF(G853="Harvest",GOTO K853,"")</f>
        <v/>
      </c>
      <c r="L853" s="88" t="str">
        <f>IF(G853="Fertilize",GOTO L853,"")</f>
        <v/>
      </c>
      <c r="M853" s="89" t="str">
        <f t="shared" si="196"/>
        <v/>
      </c>
      <c r="N853" s="85" t="str">
        <f>IF(G853="fertilize",GOTO N853,"")</f>
        <v/>
      </c>
      <c r="O853" s="89" t="str">
        <f t="shared" si="195"/>
        <v/>
      </c>
      <c r="P853" s="89" t="str">
        <f t="shared" si="197"/>
        <v/>
      </c>
      <c r="Q853" s="87" t="str">
        <f>IF(G853="compost",GOTO Q853,"")</f>
        <v/>
      </c>
      <c r="R853" s="88" t="str">
        <f>IF(G853="compost",GOTO R853,"")</f>
        <v/>
      </c>
      <c r="S853" s="85" t="str">
        <f>IF(G853="compost",GOTO S853,"")</f>
        <v/>
      </c>
      <c r="T853" s="85" t="str">
        <f>IF(G853="compost",GOTO T853,"")</f>
        <v/>
      </c>
      <c r="U853" s="85" t="str">
        <f>IF(G853="compost",GOTO U853,"")</f>
        <v/>
      </c>
      <c r="V853" s="85" t="str">
        <f>IF(G853="compost",GOTO V853,"")</f>
        <v/>
      </c>
      <c r="W853" s="85" t="str">
        <f>IF(G853="compost",GOTO W853,"")</f>
        <v/>
      </c>
      <c r="X853" s="170" t="str">
        <f>IF(G853="maintenance, garden",GOTO X853,IF(G853="Table",GOTO X853,IF(G853="maintenance, project",GOTO X853,"")))</f>
        <v/>
      </c>
      <c r="Y853" s="85" t="str">
        <f>IF(G853="Maintenance, garden",GOTO Y853,IF(G853="Table",GOTO Y853,IF(G853="maintenance, project",GOTO Y853,"")))</f>
        <v/>
      </c>
    </row>
    <row r="854" spans="1:25" s="85" customFormat="1" ht="19.5" customHeight="1" x14ac:dyDescent="0.25">
      <c r="A854" s="86"/>
      <c r="B854" s="85" t="str">
        <f>IF(A854="","",GOTO B854)</f>
        <v/>
      </c>
      <c r="C854" s="85" t="str">
        <f>IF(A854="","",GOTO C854)</f>
        <v/>
      </c>
      <c r="D854" s="85" t="str">
        <f>IF(A854="","",GOTO D854)</f>
        <v/>
      </c>
      <c r="E854" s="85" t="str">
        <f>IF(A854="","",GOTO E854)</f>
        <v/>
      </c>
      <c r="F854" s="85" t="str">
        <f>IF(A854="","",GOTO F854)</f>
        <v/>
      </c>
      <c r="G854" s="85" t="str">
        <f>IF(A854="","",GOTO G854)</f>
        <v/>
      </c>
      <c r="H854" s="170" t="str">
        <f>IF(A854="","",IF(G854="maintenance, garden","",IF(G854="maintenance, project","",IF(G854="compost","",GOTO I854))))</f>
        <v/>
      </c>
      <c r="I854" s="85" t="str">
        <f>IF(A854="","",IF(G854="compost","",GOTO I854))</f>
        <v/>
      </c>
      <c r="J854" s="87" t="str">
        <f>IF(G854="Harvest",GOTO J854,"")</f>
        <v/>
      </c>
      <c r="K854" s="87" t="str">
        <f>IF(G854="Harvest",GOTO K854,"")</f>
        <v/>
      </c>
      <c r="L854" s="88" t="str">
        <f>IF(G854="Fertilize",GOTO L854,"")</f>
        <v/>
      </c>
      <c r="M854" s="89" t="str">
        <f t="shared" si="196"/>
        <v/>
      </c>
      <c r="N854" s="85" t="str">
        <f>IF(G854="fertilize",GOTO N854,"")</f>
        <v/>
      </c>
      <c r="O854" s="89" t="str">
        <f t="shared" si="195"/>
        <v/>
      </c>
      <c r="P854" s="89" t="str">
        <f t="shared" si="197"/>
        <v/>
      </c>
      <c r="Q854" s="87" t="str">
        <f>IF(G854="compost",GOTO Q854,"")</f>
        <v/>
      </c>
      <c r="R854" s="88" t="str">
        <f>IF(G854="compost",GOTO R854,"")</f>
        <v/>
      </c>
      <c r="S854" s="85" t="str">
        <f>IF(G854="compost",GOTO S854,"")</f>
        <v/>
      </c>
      <c r="T854" s="85" t="str">
        <f>IF(G854="compost",GOTO T854,"")</f>
        <v/>
      </c>
      <c r="U854" s="85" t="str">
        <f>IF(G854="compost",GOTO U854,"")</f>
        <v/>
      </c>
      <c r="V854" s="85" t="str">
        <f>IF(G854="compost",GOTO V854,"")</f>
        <v/>
      </c>
      <c r="W854" s="85" t="str">
        <f>IF(G854="compost",GOTO W854,"")</f>
        <v/>
      </c>
      <c r="X854" s="170" t="str">
        <f>IF(G854="maintenance, garden",GOTO X854,IF(G854="Table",GOTO X854,IF(G854="maintenance, project",GOTO X854,"")))</f>
        <v/>
      </c>
      <c r="Y854" s="85" t="str">
        <f>IF(G854="Maintenance, garden",GOTO Y854,IF(G854="Table",GOTO Y854,IF(G854="maintenance, project",GOTO Y854,"")))</f>
        <v/>
      </c>
    </row>
    <row r="855" spans="1:25" s="85" customFormat="1" ht="19.5" customHeight="1" x14ac:dyDescent="0.25">
      <c r="A855" s="86"/>
      <c r="B855" s="85" t="str">
        <f>IF(A855="","",GOTO B855)</f>
        <v/>
      </c>
      <c r="C855" s="85" t="str">
        <f>IF(A855="","",GOTO C855)</f>
        <v/>
      </c>
      <c r="D855" s="85" t="str">
        <f>IF(A855="","",GOTO D855)</f>
        <v/>
      </c>
      <c r="E855" s="85" t="str">
        <f>IF(A855="","",GOTO E855)</f>
        <v/>
      </c>
      <c r="F855" s="85" t="str">
        <f>IF(A855="","",GOTO F855)</f>
        <v/>
      </c>
      <c r="G855" s="85" t="str">
        <f>IF(A855="","",GOTO G855)</f>
        <v/>
      </c>
      <c r="H855" s="170" t="str">
        <f>IF(A855="","",IF(G855="maintenance, garden","",IF(G855="maintenance, project","",IF(G855="compost","",GOTO I855))))</f>
        <v/>
      </c>
      <c r="I855" s="85" t="str">
        <f>IF(A855="","",IF(G855="compost","",GOTO I855))</f>
        <v/>
      </c>
      <c r="J855" s="87" t="str">
        <f>IF(G855="Harvest",GOTO J855,"")</f>
        <v/>
      </c>
      <c r="K855" s="87" t="str">
        <f>IF(G855="Harvest",GOTO K855,"")</f>
        <v/>
      </c>
      <c r="L855" s="88" t="str">
        <f>IF(G855="Fertilize",GOTO L855,"")</f>
        <v/>
      </c>
      <c r="M855" s="89" t="str">
        <f t="shared" si="196"/>
        <v/>
      </c>
      <c r="N855" s="85" t="str">
        <f>IF(G855="fertilize",GOTO N855,"")</f>
        <v/>
      </c>
      <c r="O855" s="89" t="str">
        <f t="shared" si="195"/>
        <v/>
      </c>
      <c r="P855" s="89" t="str">
        <f t="shared" si="197"/>
        <v/>
      </c>
      <c r="Q855" s="87" t="str">
        <f>IF(G855="compost",GOTO Q855,"")</f>
        <v/>
      </c>
      <c r="R855" s="88" t="str">
        <f>IF(G855="compost",GOTO R855,"")</f>
        <v/>
      </c>
      <c r="S855" s="85" t="str">
        <f>IF(G855="compost",GOTO S855,"")</f>
        <v/>
      </c>
      <c r="T855" s="85" t="str">
        <f>IF(G855="compost",GOTO T855,"")</f>
        <v/>
      </c>
      <c r="U855" s="85" t="str">
        <f>IF(G855="compost",GOTO U855,"")</f>
        <v/>
      </c>
      <c r="V855" s="85" t="str">
        <f>IF(G855="compost",GOTO V855,"")</f>
        <v/>
      </c>
      <c r="W855" s="85" t="str">
        <f>IF(G855="compost",GOTO W855,"")</f>
        <v/>
      </c>
      <c r="X855" s="170" t="str">
        <f>IF(G855="maintenance, garden",GOTO X855,IF(G855="Table",GOTO X855,IF(G855="maintenance, project",GOTO X855,"")))</f>
        <v/>
      </c>
      <c r="Y855" s="85" t="str">
        <f>IF(G855="Maintenance, garden",GOTO Y855,IF(G855="Table",GOTO Y855,IF(G855="maintenance, project",GOTO Y855,"")))</f>
        <v/>
      </c>
    </row>
    <row r="856" spans="1:25" s="85" customFormat="1" ht="19.5" customHeight="1" x14ac:dyDescent="0.25">
      <c r="A856" s="86"/>
      <c r="B856" s="85" t="str">
        <f>IF(A856="","",GOTO B856)</f>
        <v/>
      </c>
      <c r="C856" s="85" t="str">
        <f>IF(A856="","",GOTO C856)</f>
        <v/>
      </c>
      <c r="D856" s="85" t="str">
        <f>IF(A856="","",GOTO D856)</f>
        <v/>
      </c>
      <c r="E856" s="85" t="str">
        <f>IF(A856="","",GOTO E856)</f>
        <v/>
      </c>
      <c r="F856" s="85" t="str">
        <f>IF(A856="","",GOTO F856)</f>
        <v/>
      </c>
      <c r="G856" s="85" t="str">
        <f>IF(A856="","",GOTO G856)</f>
        <v/>
      </c>
      <c r="H856" s="170" t="str">
        <f>IF(A856="","",IF(G856="maintenance, garden","",IF(G856="maintenance, project","",IF(G856="compost","",GOTO I856))))</f>
        <v/>
      </c>
      <c r="I856" s="85" t="str">
        <f>IF(A856="","",IF(G856="compost","",GOTO I856))</f>
        <v/>
      </c>
      <c r="J856" s="87" t="str">
        <f>IF(G856="Harvest",GOTO J856,"")</f>
        <v/>
      </c>
      <c r="K856" s="87" t="str">
        <f>IF(G856="Harvest",GOTO K856,"")</f>
        <v/>
      </c>
      <c r="L856" s="88" t="str">
        <f>IF(G856="Fertilize",GOTO L856,"")</f>
        <v/>
      </c>
      <c r="M856" s="89" t="str">
        <f t="shared" si="196"/>
        <v/>
      </c>
      <c r="N856" s="85" t="str">
        <f>IF(G856="fertilize",GOTO N856,"")</f>
        <v/>
      </c>
      <c r="O856" s="89" t="str">
        <f t="shared" si="195"/>
        <v/>
      </c>
      <c r="P856" s="89" t="str">
        <f t="shared" si="197"/>
        <v/>
      </c>
      <c r="Q856" s="87" t="str">
        <f>IF(G856="compost",GOTO Q856,"")</f>
        <v/>
      </c>
      <c r="R856" s="88" t="str">
        <f>IF(G856="compost",GOTO R856,"")</f>
        <v/>
      </c>
      <c r="S856" s="85" t="str">
        <f>IF(G856="compost",GOTO S856,"")</f>
        <v/>
      </c>
      <c r="T856" s="85" t="str">
        <f>IF(G856="compost",GOTO T856,"")</f>
        <v/>
      </c>
      <c r="U856" s="85" t="str">
        <f>IF(G856="compost",GOTO U856,"")</f>
        <v/>
      </c>
      <c r="V856" s="85" t="str">
        <f>IF(G856="compost",GOTO V856,"")</f>
        <v/>
      </c>
      <c r="W856" s="85" t="str">
        <f>IF(G856="compost",GOTO W856,"")</f>
        <v/>
      </c>
      <c r="X856" s="170" t="str">
        <f>IF(G856="maintenance, garden",GOTO X856,IF(G856="Table",GOTO X856,IF(G856="maintenance, project",GOTO X856,"")))</f>
        <v/>
      </c>
      <c r="Y856" s="85" t="str">
        <f>IF(G856="Maintenance, garden",GOTO Y856,IF(G856="Table",GOTO Y856,IF(G856="maintenance, project",GOTO Y856,"")))</f>
        <v/>
      </c>
    </row>
    <row r="857" spans="1:25" s="85" customFormat="1" ht="19.5" customHeight="1" x14ac:dyDescent="0.25">
      <c r="A857" s="86"/>
      <c r="B857" s="85" t="str">
        <f>IF(A857="","",GOTO B857)</f>
        <v/>
      </c>
      <c r="C857" s="85" t="str">
        <f>IF(A857="","",GOTO C857)</f>
        <v/>
      </c>
      <c r="D857" s="85" t="str">
        <f>IF(A857="","",GOTO D857)</f>
        <v/>
      </c>
      <c r="E857" s="85" t="str">
        <f>IF(A857="","",GOTO E857)</f>
        <v/>
      </c>
      <c r="F857" s="85" t="str">
        <f>IF(A857="","",GOTO F857)</f>
        <v/>
      </c>
      <c r="G857" s="85" t="str">
        <f>IF(A857="","",GOTO G857)</f>
        <v/>
      </c>
      <c r="H857" s="170" t="str">
        <f>IF(A857="","",IF(G857="maintenance, garden","",IF(G857="maintenance, project","",IF(G857="compost","",GOTO I857))))</f>
        <v/>
      </c>
      <c r="I857" s="85" t="str">
        <f>IF(A857="","",IF(G857="compost","",GOTO I857))</f>
        <v/>
      </c>
      <c r="J857" s="87" t="str">
        <f>IF(G857="Harvest",GOTO J857,"")</f>
        <v/>
      </c>
      <c r="K857" s="87" t="str">
        <f>IF(G857="Harvest",GOTO K857,"")</f>
        <v/>
      </c>
      <c r="L857" s="88" t="str">
        <f>IF(G857="Fertilize",GOTO L857,"")</f>
        <v/>
      </c>
      <c r="M857" s="89" t="str">
        <f t="shared" si="196"/>
        <v/>
      </c>
      <c r="N857" s="85" t="str">
        <f>IF(G857="fertilize",GOTO N857,"")</f>
        <v/>
      </c>
      <c r="O857" s="89" t="str">
        <f t="shared" si="195"/>
        <v/>
      </c>
      <c r="P857" s="89" t="str">
        <f t="shared" si="197"/>
        <v/>
      </c>
      <c r="Q857" s="87" t="str">
        <f>IF(G857="compost",GOTO Q857,"")</f>
        <v/>
      </c>
      <c r="R857" s="88" t="str">
        <f>IF(G857="compost",GOTO R857,"")</f>
        <v/>
      </c>
      <c r="S857" s="85" t="str">
        <f>IF(G857="compost",GOTO S857,"")</f>
        <v/>
      </c>
      <c r="T857" s="85" t="str">
        <f>IF(G857="compost",GOTO T857,"")</f>
        <v/>
      </c>
      <c r="U857" s="85" t="str">
        <f>IF(G857="compost",GOTO U857,"")</f>
        <v/>
      </c>
      <c r="V857" s="85" t="str">
        <f>IF(G857="compost",GOTO V857,"")</f>
        <v/>
      </c>
      <c r="W857" s="85" t="str">
        <f>IF(G857="compost",GOTO W857,"")</f>
        <v/>
      </c>
      <c r="X857" s="170" t="str">
        <f>IF(G857="maintenance, garden",GOTO X857,IF(G857="Table",GOTO X857,IF(G857="maintenance, project",GOTO X857,"")))</f>
        <v/>
      </c>
      <c r="Y857" s="85" t="str">
        <f>IF(G857="Maintenance, garden",GOTO Y857,IF(G857="Table",GOTO Y857,IF(G857="maintenance, project",GOTO Y857,"")))</f>
        <v/>
      </c>
    </row>
    <row r="858" spans="1:25" s="85" customFormat="1" ht="19.5" customHeight="1" x14ac:dyDescent="0.25">
      <c r="A858" s="86"/>
      <c r="B858" s="85" t="str">
        <f>IF(A858="","",GOTO B858)</f>
        <v/>
      </c>
      <c r="C858" s="85" t="str">
        <f>IF(A858="","",GOTO C858)</f>
        <v/>
      </c>
      <c r="D858" s="85" t="str">
        <f>IF(A858="","",GOTO D858)</f>
        <v/>
      </c>
      <c r="E858" s="85" t="str">
        <f>IF(A858="","",GOTO E858)</f>
        <v/>
      </c>
      <c r="F858" s="85" t="str">
        <f>IF(A858="","",GOTO F858)</f>
        <v/>
      </c>
      <c r="G858" s="85" t="str">
        <f>IF(A858="","",GOTO G858)</f>
        <v/>
      </c>
      <c r="H858" s="170" t="str">
        <f>IF(A858="","",IF(G858="maintenance, garden","",IF(G858="maintenance, project","",IF(G858="compost","",GOTO I858))))</f>
        <v/>
      </c>
      <c r="I858" s="85" t="str">
        <f>IF(A858="","",IF(G858="compost","",GOTO I858))</f>
        <v/>
      </c>
      <c r="J858" s="87" t="str">
        <f>IF(G858="Harvest",GOTO J858,"")</f>
        <v/>
      </c>
      <c r="K858" s="87" t="str">
        <f>IF(G858="Harvest",GOTO K858,"")</f>
        <v/>
      </c>
      <c r="L858" s="88" t="str">
        <f>IF(G858="Fertilize",GOTO L858,"")</f>
        <v/>
      </c>
      <c r="M858" s="89" t="str">
        <f t="shared" si="196"/>
        <v/>
      </c>
      <c r="N858" s="85" t="str">
        <f>IF(G858="fertilize",GOTO N858,"")</f>
        <v/>
      </c>
      <c r="O858" s="89" t="str">
        <f t="shared" si="195"/>
        <v/>
      </c>
      <c r="P858" s="89" t="str">
        <f t="shared" si="197"/>
        <v/>
      </c>
      <c r="Q858" s="87" t="str">
        <f>IF(G858="compost",GOTO Q858,"")</f>
        <v/>
      </c>
      <c r="R858" s="88" t="str">
        <f>IF(G858="compost",GOTO R858,"")</f>
        <v/>
      </c>
      <c r="S858" s="85" t="str">
        <f>IF(G858="compost",GOTO S858,"")</f>
        <v/>
      </c>
      <c r="T858" s="85" t="str">
        <f>IF(G858="compost",GOTO T858,"")</f>
        <v/>
      </c>
      <c r="U858" s="85" t="str">
        <f>IF(G858="compost",GOTO U858,"")</f>
        <v/>
      </c>
      <c r="V858" s="85" t="str">
        <f>IF(G858="compost",GOTO V858,"")</f>
        <v/>
      </c>
      <c r="W858" s="85" t="str">
        <f>IF(G858="compost",GOTO W858,"")</f>
        <v/>
      </c>
      <c r="X858" s="170" t="str">
        <f>IF(G858="maintenance, garden",GOTO X858,IF(G858="Table",GOTO X858,IF(G858="maintenance, project",GOTO X858,"")))</f>
        <v/>
      </c>
      <c r="Y858" s="85" t="str">
        <f>IF(G858="Maintenance, garden",GOTO Y858,IF(G858="Table",GOTO Y858,IF(G858="maintenance, project",GOTO Y858,"")))</f>
        <v/>
      </c>
    </row>
    <row r="859" spans="1:25" s="85" customFormat="1" ht="19.5" customHeight="1" x14ac:dyDescent="0.25">
      <c r="A859" s="86"/>
      <c r="B859" s="85" t="str">
        <f>IF(A859="","",GOTO B859)</f>
        <v/>
      </c>
      <c r="C859" s="85" t="str">
        <f>IF(A859="","",GOTO C859)</f>
        <v/>
      </c>
      <c r="D859" s="85" t="str">
        <f>IF(A859="","",GOTO D859)</f>
        <v/>
      </c>
      <c r="E859" s="85" t="str">
        <f>IF(A859="","",GOTO E859)</f>
        <v/>
      </c>
      <c r="F859" s="85" t="str">
        <f>IF(A859="","",GOTO F859)</f>
        <v/>
      </c>
      <c r="G859" s="85" t="str">
        <f>IF(A859="","",GOTO G859)</f>
        <v/>
      </c>
      <c r="H859" s="170" t="str">
        <f>IF(A859="","",IF(G859="maintenance, garden","",IF(G859="maintenance, project","",IF(G859="compost","",GOTO I859))))</f>
        <v/>
      </c>
      <c r="I859" s="85" t="str">
        <f>IF(A859="","",IF(G859="compost","",GOTO I859))</f>
        <v/>
      </c>
      <c r="J859" s="87" t="str">
        <f>IF(G859="Harvest",GOTO J859,"")</f>
        <v/>
      </c>
      <c r="K859" s="87" t="str">
        <f>IF(G859="Harvest",GOTO K859,"")</f>
        <v/>
      </c>
      <c r="L859" s="88" t="str">
        <f>IF(G859="Fertilize",GOTO L859,"")</f>
        <v/>
      </c>
      <c r="M859" s="89" t="str">
        <f t="shared" si="196"/>
        <v/>
      </c>
      <c r="N859" s="85" t="str">
        <f>IF(G859="fertilize",GOTO N859,"")</f>
        <v/>
      </c>
      <c r="O859" s="89" t="str">
        <f t="shared" si="195"/>
        <v/>
      </c>
      <c r="P859" s="89" t="str">
        <f t="shared" si="197"/>
        <v/>
      </c>
      <c r="Q859" s="87" t="str">
        <f>IF(G859="compost",GOTO Q859,"")</f>
        <v/>
      </c>
      <c r="R859" s="88" t="str">
        <f>IF(G859="compost",GOTO R859,"")</f>
        <v/>
      </c>
      <c r="S859" s="85" t="str">
        <f>IF(G859="compost",GOTO S859,"")</f>
        <v/>
      </c>
      <c r="T859" s="85" t="str">
        <f>IF(G859="compost",GOTO T859,"")</f>
        <v/>
      </c>
      <c r="U859" s="85" t="str">
        <f>IF(G859="compost",GOTO U859,"")</f>
        <v/>
      </c>
      <c r="V859" s="85" t="str">
        <f>IF(G859="compost",GOTO V859,"")</f>
        <v/>
      </c>
      <c r="W859" s="85" t="str">
        <f>IF(G859="compost",GOTO W859,"")</f>
        <v/>
      </c>
      <c r="X859" s="170" t="str">
        <f>IF(G859="maintenance, garden",GOTO X859,IF(G859="Table",GOTO X859,IF(G859="maintenance, project",GOTO X859,"")))</f>
        <v/>
      </c>
      <c r="Y859" s="85" t="str">
        <f>IF(G859="Maintenance, garden",GOTO Y859,IF(G859="Table",GOTO Y859,IF(G859="maintenance, project",GOTO Y859,"")))</f>
        <v/>
      </c>
    </row>
    <row r="860" spans="1:25" s="85" customFormat="1" ht="19.5" customHeight="1" x14ac:dyDescent="0.25">
      <c r="A860" s="86"/>
      <c r="B860" s="85" t="str">
        <f>IF(A860="","",GOTO B860)</f>
        <v/>
      </c>
      <c r="C860" s="85" t="str">
        <f>IF(A860="","",GOTO C860)</f>
        <v/>
      </c>
      <c r="D860" s="85" t="str">
        <f>IF(A860="","",GOTO D860)</f>
        <v/>
      </c>
      <c r="E860" s="85" t="str">
        <f>IF(A860="","",GOTO E860)</f>
        <v/>
      </c>
      <c r="F860" s="85" t="str">
        <f>IF(A860="","",GOTO F860)</f>
        <v/>
      </c>
      <c r="G860" s="85" t="str">
        <f>IF(A860="","",GOTO G860)</f>
        <v/>
      </c>
      <c r="H860" s="170" t="str">
        <f>IF(A860="","",IF(G860="maintenance, garden","",IF(G860="maintenance, project","",IF(G860="compost","",GOTO I860))))</f>
        <v/>
      </c>
      <c r="I860" s="85" t="str">
        <f>IF(A860="","",IF(G860="compost","",GOTO I860))</f>
        <v/>
      </c>
      <c r="J860" s="87" t="str">
        <f>IF(G860="Harvest",GOTO J860,"")</f>
        <v/>
      </c>
      <c r="K860" s="87" t="str">
        <f>IF(G860="Harvest",GOTO K860,"")</f>
        <v/>
      </c>
      <c r="L860" s="88" t="str">
        <f>IF(G860="Fertilize",GOTO L860,"")</f>
        <v/>
      </c>
      <c r="M860" s="89" t="str">
        <f t="shared" si="196"/>
        <v/>
      </c>
      <c r="N860" s="85" t="str">
        <f>IF(G860="fertilize",GOTO N860,"")</f>
        <v/>
      </c>
      <c r="O860" s="89" t="str">
        <f t="shared" si="195"/>
        <v/>
      </c>
      <c r="P860" s="89" t="str">
        <f t="shared" si="197"/>
        <v/>
      </c>
      <c r="Q860" s="87" t="str">
        <f>IF(G860="compost",GOTO Q860,"")</f>
        <v/>
      </c>
      <c r="R860" s="88" t="str">
        <f>IF(G860="compost",GOTO R860,"")</f>
        <v/>
      </c>
      <c r="S860" s="85" t="str">
        <f>IF(G860="compost",GOTO S860,"")</f>
        <v/>
      </c>
      <c r="T860" s="85" t="str">
        <f>IF(G860="compost",GOTO T860,"")</f>
        <v/>
      </c>
      <c r="U860" s="85" t="str">
        <f>IF(G860="compost",GOTO U860,"")</f>
        <v/>
      </c>
      <c r="V860" s="85" t="str">
        <f>IF(G860="compost",GOTO V860,"")</f>
        <v/>
      </c>
      <c r="W860" s="85" t="str">
        <f>IF(G860="compost",GOTO W860,"")</f>
        <v/>
      </c>
      <c r="X860" s="170" t="str">
        <f>IF(G860="maintenance, garden",GOTO X860,IF(G860="Table",GOTO X860,IF(G860="maintenance, project",GOTO X860,"")))</f>
        <v/>
      </c>
      <c r="Y860" s="85" t="str">
        <f>IF(G860="Maintenance, garden",GOTO Y860,IF(G860="Table",GOTO Y860,IF(G860="maintenance, project",GOTO Y860,"")))</f>
        <v/>
      </c>
    </row>
    <row r="861" spans="1:25" s="85" customFormat="1" ht="19.5" customHeight="1" x14ac:dyDescent="0.25">
      <c r="A861" s="86"/>
      <c r="B861" s="85" t="str">
        <f>IF(A861="","",GOTO B861)</f>
        <v/>
      </c>
      <c r="C861" s="85" t="str">
        <f>IF(A861="","",GOTO C861)</f>
        <v/>
      </c>
      <c r="D861" s="85" t="str">
        <f>IF(A861="","",GOTO D861)</f>
        <v/>
      </c>
      <c r="E861" s="85" t="str">
        <f>IF(A861="","",GOTO E861)</f>
        <v/>
      </c>
      <c r="F861" s="85" t="str">
        <f>IF(A861="","",GOTO F861)</f>
        <v/>
      </c>
      <c r="G861" s="85" t="str">
        <f>IF(A861="","",GOTO G861)</f>
        <v/>
      </c>
      <c r="H861" s="170" t="str">
        <f>IF(A861="","",IF(G861="maintenance, garden","",IF(G861="maintenance, project","",IF(G861="compost","",GOTO I861))))</f>
        <v/>
      </c>
      <c r="I861" s="85" t="str">
        <f>IF(A861="","",IF(G861="compost","",GOTO I861))</f>
        <v/>
      </c>
      <c r="J861" s="87" t="str">
        <f>IF(G861="Harvest",GOTO J861,"")</f>
        <v/>
      </c>
      <c r="K861" s="87" t="str">
        <f>IF(G861="Harvest",GOTO K861,"")</f>
        <v/>
      </c>
      <c r="L861" s="88" t="str">
        <f>IF(G861="Fertilize",GOTO L861,"")</f>
        <v/>
      </c>
      <c r="M861" s="89" t="str">
        <f t="shared" si="196"/>
        <v/>
      </c>
      <c r="N861" s="85" t="str">
        <f>IF(G861="fertilize",GOTO N861,"")</f>
        <v/>
      </c>
      <c r="O861" s="89" t="str">
        <f t="shared" si="195"/>
        <v/>
      </c>
      <c r="P861" s="89" t="str">
        <f t="shared" si="197"/>
        <v/>
      </c>
      <c r="Q861" s="87" t="str">
        <f>IF(G861="compost",GOTO Q861,"")</f>
        <v/>
      </c>
      <c r="R861" s="88" t="str">
        <f>IF(G861="compost",GOTO R861,"")</f>
        <v/>
      </c>
      <c r="S861" s="85" t="str">
        <f>IF(G861="compost",GOTO S861,"")</f>
        <v/>
      </c>
      <c r="T861" s="85" t="str">
        <f>IF(G861="compost",GOTO T861,"")</f>
        <v/>
      </c>
      <c r="U861" s="85" t="str">
        <f>IF(G861="compost",GOTO U861,"")</f>
        <v/>
      </c>
      <c r="V861" s="85" t="str">
        <f>IF(G861="compost",GOTO V861,"")</f>
        <v/>
      </c>
      <c r="W861" s="85" t="str">
        <f>IF(G861="compost",GOTO W861,"")</f>
        <v/>
      </c>
      <c r="X861" s="170" t="str">
        <f>IF(G861="maintenance, garden",GOTO X861,IF(G861="Table",GOTO X861,IF(G861="maintenance, project",GOTO X861,"")))</f>
        <v/>
      </c>
      <c r="Y861" s="85" t="str">
        <f>IF(G861="Maintenance, garden",GOTO Y861,IF(G861="Table",GOTO Y861,IF(G861="maintenance, project",GOTO Y861,"")))</f>
        <v/>
      </c>
    </row>
    <row r="862" spans="1:25" s="85" customFormat="1" ht="19.5" customHeight="1" x14ac:dyDescent="0.25">
      <c r="A862" s="86"/>
      <c r="B862" s="85" t="str">
        <f>IF(A862="","",GOTO B862)</f>
        <v/>
      </c>
      <c r="C862" s="85" t="str">
        <f>IF(A862="","",GOTO C862)</f>
        <v/>
      </c>
      <c r="D862" s="85" t="str">
        <f>IF(A862="","",GOTO D862)</f>
        <v/>
      </c>
      <c r="E862" s="85" t="str">
        <f>IF(A862="","",GOTO E862)</f>
        <v/>
      </c>
      <c r="F862" s="85" t="str">
        <f>IF(A862="","",GOTO F862)</f>
        <v/>
      </c>
      <c r="G862" s="85" t="str">
        <f>IF(A862="","",GOTO G862)</f>
        <v/>
      </c>
      <c r="H862" s="170" t="str">
        <f>IF(A862="","",IF(G862="maintenance, garden","",IF(G862="maintenance, project","",IF(G862="compost","",GOTO I862))))</f>
        <v/>
      </c>
      <c r="I862" s="85" t="str">
        <f>IF(A862="","",IF(G862="compost","",GOTO I862))</f>
        <v/>
      </c>
      <c r="J862" s="87" t="str">
        <f>IF(G862="Harvest",GOTO J862,"")</f>
        <v/>
      </c>
      <c r="K862" s="87" t="str">
        <f>IF(G862="Harvest",GOTO K862,"")</f>
        <v/>
      </c>
      <c r="L862" s="88" t="str">
        <f>IF(G862="Fertilize",GOTO L862,"")</f>
        <v/>
      </c>
      <c r="M862" s="89" t="str">
        <f t="shared" si="196"/>
        <v/>
      </c>
      <c r="N862" s="85" t="str">
        <f>IF(G862="fertilize",GOTO N862,"")</f>
        <v/>
      </c>
      <c r="O862" s="89" t="str">
        <f t="shared" si="195"/>
        <v/>
      </c>
      <c r="P862" s="89" t="str">
        <f t="shared" si="197"/>
        <v/>
      </c>
      <c r="Q862" s="87" t="str">
        <f>IF(G862="compost",GOTO Q862,"")</f>
        <v/>
      </c>
      <c r="R862" s="88" t="str">
        <f>IF(G862="compost",GOTO R862,"")</f>
        <v/>
      </c>
      <c r="S862" s="85" t="str">
        <f>IF(G862="compost",GOTO S862,"")</f>
        <v/>
      </c>
      <c r="T862" s="85" t="str">
        <f>IF(G862="compost",GOTO T862,"")</f>
        <v/>
      </c>
      <c r="U862" s="85" t="str">
        <f>IF(G862="compost",GOTO U862,"")</f>
        <v/>
      </c>
      <c r="V862" s="85" t="str">
        <f>IF(G862="compost",GOTO V862,"")</f>
        <v/>
      </c>
      <c r="W862" s="85" t="str">
        <f>IF(G862="compost",GOTO W862,"")</f>
        <v/>
      </c>
      <c r="X862" s="170" t="str">
        <f>IF(G862="maintenance, garden",GOTO X862,IF(G862="Table",GOTO X862,IF(G862="maintenance, project",GOTO X862,"")))</f>
        <v/>
      </c>
      <c r="Y862" s="85" t="str">
        <f>IF(G862="Maintenance, garden",GOTO Y862,IF(G862="Table",GOTO Y862,IF(G862="maintenance, project",GOTO Y862,"")))</f>
        <v/>
      </c>
    </row>
    <row r="863" spans="1:25" s="85" customFormat="1" ht="19.5" customHeight="1" x14ac:dyDescent="0.25">
      <c r="A863" s="86"/>
      <c r="B863" s="85" t="str">
        <f>IF(A863="","",GOTO B863)</f>
        <v/>
      </c>
      <c r="C863" s="85" t="str">
        <f>IF(A863="","",GOTO C863)</f>
        <v/>
      </c>
      <c r="D863" s="85" t="str">
        <f>IF(A863="","",GOTO D863)</f>
        <v/>
      </c>
      <c r="E863" s="85" t="str">
        <f>IF(A863="","",GOTO E863)</f>
        <v/>
      </c>
      <c r="F863" s="85" t="str">
        <f>IF(A863="","",GOTO F863)</f>
        <v/>
      </c>
      <c r="G863" s="85" t="str">
        <f>IF(A863="","",GOTO G863)</f>
        <v/>
      </c>
      <c r="H863" s="170" t="str">
        <f>IF(A863="","",IF(G863="maintenance, garden","",IF(G863="maintenance, project","",IF(G863="compost","",GOTO I863))))</f>
        <v/>
      </c>
      <c r="I863" s="85" t="str">
        <f>IF(A863="","",IF(G863="compost","",GOTO I863))</f>
        <v/>
      </c>
      <c r="J863" s="87" t="str">
        <f>IF(G863="Harvest",GOTO J863,"")</f>
        <v/>
      </c>
      <c r="K863" s="87" t="str">
        <f>IF(G863="Harvest",GOTO K863,"")</f>
        <v/>
      </c>
      <c r="L863" s="88" t="str">
        <f>IF(G863="Fertilize",GOTO L863,"")</f>
        <v/>
      </c>
      <c r="M863" s="89" t="str">
        <f t="shared" si="196"/>
        <v/>
      </c>
      <c r="N863" s="85" t="str">
        <f>IF(G863="fertilize",GOTO N863,"")</f>
        <v/>
      </c>
      <c r="O863" s="89" t="str">
        <f t="shared" si="195"/>
        <v/>
      </c>
      <c r="P863" s="89" t="str">
        <f t="shared" si="197"/>
        <v/>
      </c>
      <c r="Q863" s="87" t="str">
        <f>IF(G863="compost",GOTO Q863,"")</f>
        <v/>
      </c>
      <c r="R863" s="88" t="str">
        <f>IF(G863="compost",GOTO R863,"")</f>
        <v/>
      </c>
      <c r="S863" s="85" t="str">
        <f>IF(G863="compost",GOTO S863,"")</f>
        <v/>
      </c>
      <c r="T863" s="85" t="str">
        <f>IF(G863="compost",GOTO T863,"")</f>
        <v/>
      </c>
      <c r="U863" s="85" t="str">
        <f>IF(G863="compost",GOTO U863,"")</f>
        <v/>
      </c>
      <c r="V863" s="85" t="str">
        <f>IF(G863="compost",GOTO V863,"")</f>
        <v/>
      </c>
      <c r="W863" s="85" t="str">
        <f>IF(G863="compost",GOTO W863,"")</f>
        <v/>
      </c>
      <c r="X863" s="170" t="str">
        <f>IF(G863="maintenance, garden",GOTO X863,IF(G863="Table",GOTO X863,IF(G863="maintenance, project",GOTO X863,"")))</f>
        <v/>
      </c>
      <c r="Y863" s="85" t="str">
        <f>IF(G863="Maintenance, garden",GOTO Y863,IF(G863="Table",GOTO Y863,IF(G863="maintenance, project",GOTO Y863,"")))</f>
        <v/>
      </c>
    </row>
    <row r="864" spans="1:25" s="85" customFormat="1" ht="19.5" customHeight="1" x14ac:dyDescent="0.25">
      <c r="A864" s="86"/>
      <c r="B864" s="85" t="str">
        <f>IF(A864="","",GOTO B864)</f>
        <v/>
      </c>
      <c r="C864" s="85" t="str">
        <f>IF(A864="","",GOTO C864)</f>
        <v/>
      </c>
      <c r="D864" s="85" t="str">
        <f>IF(A864="","",GOTO D864)</f>
        <v/>
      </c>
      <c r="E864" s="85" t="str">
        <f>IF(A864="","",GOTO E864)</f>
        <v/>
      </c>
      <c r="F864" s="85" t="str">
        <f>IF(A864="","",GOTO F864)</f>
        <v/>
      </c>
      <c r="G864" s="85" t="str">
        <f>IF(A864="","",GOTO G864)</f>
        <v/>
      </c>
      <c r="H864" s="170" t="str">
        <f>IF(A864="","",IF(G864="maintenance, garden","",IF(G864="maintenance, project","",IF(G864="compost","",GOTO I864))))</f>
        <v/>
      </c>
      <c r="I864" s="85" t="str">
        <f>IF(A864="","",IF(G864="compost","",GOTO I864))</f>
        <v/>
      </c>
      <c r="J864" s="87" t="str">
        <f>IF(G864="Harvest",GOTO J864,"")</f>
        <v/>
      </c>
      <c r="K864" s="87" t="str">
        <f>IF(G864="Harvest",GOTO K864,"")</f>
        <v/>
      </c>
      <c r="L864" s="88" t="str">
        <f>IF(G864="Fertilize",GOTO L864,"")</f>
        <v/>
      </c>
      <c r="M864" s="89" t="str">
        <f t="shared" si="196"/>
        <v/>
      </c>
      <c r="N864" s="85" t="str">
        <f>IF(G864="fertilize",GOTO N864,"")</f>
        <v/>
      </c>
      <c r="O864" s="89" t="str">
        <f t="shared" si="195"/>
        <v/>
      </c>
      <c r="P864" s="89" t="str">
        <f t="shared" si="197"/>
        <v/>
      </c>
      <c r="Q864" s="87" t="str">
        <f>IF(G864="compost",GOTO Q864,"")</f>
        <v/>
      </c>
      <c r="R864" s="88" t="str">
        <f>IF(G864="compost",GOTO R864,"")</f>
        <v/>
      </c>
      <c r="S864" s="85" t="str">
        <f>IF(G864="compost",GOTO S864,"")</f>
        <v/>
      </c>
      <c r="T864" s="85" t="str">
        <f>IF(G864="compost",GOTO T864,"")</f>
        <v/>
      </c>
      <c r="U864" s="85" t="str">
        <f>IF(G864="compost",GOTO U864,"")</f>
        <v/>
      </c>
      <c r="V864" s="85" t="str">
        <f>IF(G864="compost",GOTO V864,"")</f>
        <v/>
      </c>
      <c r="W864" s="85" t="str">
        <f>IF(G864="compost",GOTO W864,"")</f>
        <v/>
      </c>
      <c r="X864" s="170" t="str">
        <f>IF(G864="maintenance, garden",GOTO X864,IF(G864="Table",GOTO X864,IF(G864="maintenance, project",GOTO X864,"")))</f>
        <v/>
      </c>
      <c r="Y864" s="85" t="str">
        <f>IF(G864="Maintenance, garden",GOTO Y864,IF(G864="Table",GOTO Y864,IF(G864="maintenance, project",GOTO Y864,"")))</f>
        <v/>
      </c>
    </row>
    <row r="865" spans="1:25" s="85" customFormat="1" ht="19.5" customHeight="1" x14ac:dyDescent="0.25">
      <c r="A865" s="86"/>
      <c r="B865" s="85" t="str">
        <f>IF(A865="","",GOTO B865)</f>
        <v/>
      </c>
      <c r="C865" s="85" t="str">
        <f>IF(A865="","",GOTO C865)</f>
        <v/>
      </c>
      <c r="D865" s="85" t="str">
        <f>IF(A865="","",GOTO D865)</f>
        <v/>
      </c>
      <c r="E865" s="85" t="str">
        <f>IF(A865="","",GOTO E865)</f>
        <v/>
      </c>
      <c r="F865" s="85" t="str">
        <f>IF(A865="","",GOTO F865)</f>
        <v/>
      </c>
      <c r="G865" s="85" t="str">
        <f>IF(A865="","",GOTO G865)</f>
        <v/>
      </c>
      <c r="H865" s="170" t="str">
        <f>IF(A865="","",IF(G865="maintenance, garden","",IF(G865="maintenance, project","",IF(G865="compost","",GOTO I865))))</f>
        <v/>
      </c>
      <c r="I865" s="85" t="str">
        <f>IF(A865="","",IF(G865="compost","",GOTO I865))</f>
        <v/>
      </c>
      <c r="J865" s="87" t="str">
        <f>IF(G865="Harvest",GOTO J865,"")</f>
        <v/>
      </c>
      <c r="K865" s="87" t="str">
        <f>IF(G865="Harvest",GOTO K865,"")</f>
        <v/>
      </c>
      <c r="L865" s="88" t="str">
        <f>IF(G865="Fertilize",GOTO L865,"")</f>
        <v/>
      </c>
      <c r="M865" s="89" t="str">
        <f t="shared" si="196"/>
        <v/>
      </c>
      <c r="N865" s="85" t="str">
        <f>IF(G865="fertilize",GOTO N865,"")</f>
        <v/>
      </c>
      <c r="O865" s="89" t="str">
        <f t="shared" si="195"/>
        <v/>
      </c>
      <c r="P865" s="89" t="str">
        <f t="shared" si="197"/>
        <v/>
      </c>
      <c r="Q865" s="87" t="str">
        <f>IF(G865="compost",GOTO Q865,"")</f>
        <v/>
      </c>
      <c r="R865" s="88" t="str">
        <f>IF(G865="compost",GOTO R865,"")</f>
        <v/>
      </c>
      <c r="S865" s="85" t="str">
        <f>IF(G865="compost",GOTO S865,"")</f>
        <v/>
      </c>
      <c r="T865" s="85" t="str">
        <f>IF(G865="compost",GOTO T865,"")</f>
        <v/>
      </c>
      <c r="U865" s="85" t="str">
        <f>IF(G865="compost",GOTO U865,"")</f>
        <v/>
      </c>
      <c r="V865" s="85" t="str">
        <f>IF(G865="compost",GOTO V865,"")</f>
        <v/>
      </c>
      <c r="W865" s="85" t="str">
        <f>IF(G865="compost",GOTO W865,"")</f>
        <v/>
      </c>
      <c r="X865" s="170" t="str">
        <f>IF(G865="maintenance, garden",GOTO X865,IF(G865="Table",GOTO X865,IF(G865="maintenance, project",GOTO X865,"")))</f>
        <v/>
      </c>
      <c r="Y865" s="85" t="str">
        <f>IF(G865="Maintenance, garden",GOTO Y865,IF(G865="Table",GOTO Y865,IF(G865="maintenance, project",GOTO Y865,"")))</f>
        <v/>
      </c>
    </row>
    <row r="866" spans="1:25" s="85" customFormat="1" ht="19.5" customHeight="1" x14ac:dyDescent="0.25">
      <c r="A866" s="86"/>
      <c r="B866" s="85" t="str">
        <f>IF(A866="","",GOTO B866)</f>
        <v/>
      </c>
      <c r="C866" s="85" t="str">
        <f>IF(A866="","",GOTO C866)</f>
        <v/>
      </c>
      <c r="D866" s="85" t="str">
        <f>IF(A866="","",GOTO D866)</f>
        <v/>
      </c>
      <c r="E866" s="85" t="str">
        <f>IF(A866="","",GOTO E866)</f>
        <v/>
      </c>
      <c r="F866" s="85" t="str">
        <f>IF(A866="","",GOTO F866)</f>
        <v/>
      </c>
      <c r="G866" s="85" t="str">
        <f>IF(A866="","",GOTO G866)</f>
        <v/>
      </c>
      <c r="H866" s="170" t="str">
        <f>IF(A866="","",IF(G866="maintenance, garden","",IF(G866="maintenance, project","",IF(G866="compost","",GOTO I866))))</f>
        <v/>
      </c>
      <c r="I866" s="85" t="str">
        <f>IF(A866="","",IF(G866="compost","",GOTO I866))</f>
        <v/>
      </c>
      <c r="J866" s="87" t="str">
        <f>IF(G866="Harvest",GOTO J866,"")</f>
        <v/>
      </c>
      <c r="K866" s="87" t="str">
        <f>IF(G866="Harvest",GOTO K866,"")</f>
        <v/>
      </c>
      <c r="L866" s="88" t="str">
        <f>IF(G866="Fertilize",GOTO L866,"")</f>
        <v/>
      </c>
      <c r="M866" s="89" t="str">
        <f t="shared" si="196"/>
        <v/>
      </c>
      <c r="N866" s="85" t="str">
        <f>IF(G866="fertilize",GOTO N866,"")</f>
        <v/>
      </c>
      <c r="O866" s="89" t="str">
        <f t="shared" si="195"/>
        <v/>
      </c>
      <c r="P866" s="89" t="str">
        <f t="shared" si="197"/>
        <v/>
      </c>
      <c r="Q866" s="87" t="str">
        <f>IF(G866="compost",GOTO Q866,"")</f>
        <v/>
      </c>
      <c r="R866" s="88" t="str">
        <f>IF(G866="compost",GOTO R866,"")</f>
        <v/>
      </c>
      <c r="S866" s="85" t="str">
        <f>IF(G866="compost",GOTO S866,"")</f>
        <v/>
      </c>
      <c r="T866" s="85" t="str">
        <f>IF(G866="compost",GOTO T866,"")</f>
        <v/>
      </c>
      <c r="U866" s="85" t="str">
        <f>IF(G866="compost",GOTO U866,"")</f>
        <v/>
      </c>
      <c r="V866" s="85" t="str">
        <f>IF(G866="compost",GOTO V866,"")</f>
        <v/>
      </c>
      <c r="W866" s="85" t="str">
        <f>IF(G866="compost",GOTO W866,"")</f>
        <v/>
      </c>
      <c r="X866" s="170" t="str">
        <f>IF(G866="maintenance, garden",GOTO X866,IF(G866="Table",GOTO X866,IF(G866="maintenance, project",GOTO X866,"")))</f>
        <v/>
      </c>
      <c r="Y866" s="85" t="str">
        <f>IF(G866="Maintenance, garden",GOTO Y866,IF(G866="Table",GOTO Y866,IF(G866="maintenance, project",GOTO Y866,"")))</f>
        <v/>
      </c>
    </row>
    <row r="867" spans="1:25" s="85" customFormat="1" ht="19.5" customHeight="1" x14ac:dyDescent="0.25">
      <c r="A867" s="86"/>
      <c r="B867" s="85" t="str">
        <f>IF(A867="","",GOTO B867)</f>
        <v/>
      </c>
      <c r="C867" s="85" t="str">
        <f>IF(A867="","",GOTO C867)</f>
        <v/>
      </c>
      <c r="D867" s="85" t="str">
        <f>IF(A867="","",GOTO D867)</f>
        <v/>
      </c>
      <c r="E867" s="85" t="str">
        <f>IF(A867="","",GOTO E867)</f>
        <v/>
      </c>
      <c r="F867" s="85" t="str">
        <f>IF(A867="","",GOTO F867)</f>
        <v/>
      </c>
      <c r="G867" s="85" t="str">
        <f>IF(A867="","",GOTO G867)</f>
        <v/>
      </c>
      <c r="H867" s="170" t="str">
        <f>IF(A867="","",IF(G867="maintenance, garden","",IF(G867="maintenance, project","",IF(G867="compost","",GOTO I867))))</f>
        <v/>
      </c>
      <c r="I867" s="85" t="str">
        <f>IF(A867="","",IF(G867="compost","",GOTO I867))</f>
        <v/>
      </c>
      <c r="J867" s="87" t="str">
        <f>IF(G867="Harvest",GOTO J867,"")</f>
        <v/>
      </c>
      <c r="K867" s="87" t="str">
        <f>IF(G867="Harvest",GOTO K867,"")</f>
        <v/>
      </c>
      <c r="L867" s="88" t="str">
        <f>IF(G867="Fertilize",GOTO L867,"")</f>
        <v/>
      </c>
      <c r="M867" s="89" t="str">
        <f t="shared" si="196"/>
        <v/>
      </c>
      <c r="N867" s="85" t="str">
        <f>IF(G867="fertilize",GOTO N867,"")</f>
        <v/>
      </c>
      <c r="O867" s="89" t="str">
        <f t="shared" si="195"/>
        <v/>
      </c>
      <c r="P867" s="89" t="str">
        <f t="shared" si="197"/>
        <v/>
      </c>
      <c r="Q867" s="87" t="str">
        <f>IF(G867="compost",GOTO Q867,"")</f>
        <v/>
      </c>
      <c r="R867" s="88" t="str">
        <f>IF(G867="compost",GOTO R867,"")</f>
        <v/>
      </c>
      <c r="S867" s="85" t="str">
        <f>IF(G867="compost",GOTO S867,"")</f>
        <v/>
      </c>
      <c r="T867" s="85" t="str">
        <f>IF(G867="compost",GOTO T867,"")</f>
        <v/>
      </c>
      <c r="U867" s="85" t="str">
        <f>IF(G867="compost",GOTO U867,"")</f>
        <v/>
      </c>
      <c r="V867" s="85" t="str">
        <f>IF(G867="compost",GOTO V867,"")</f>
        <v/>
      </c>
      <c r="W867" s="85" t="str">
        <f>IF(G867="compost",GOTO W867,"")</f>
        <v/>
      </c>
      <c r="X867" s="170" t="str">
        <f>IF(G867="maintenance, garden",GOTO X867,IF(G867="Table",GOTO X867,IF(G867="maintenance, project",GOTO X867,"")))</f>
        <v/>
      </c>
      <c r="Y867" s="85" t="str">
        <f>IF(G867="Maintenance, garden",GOTO Y867,IF(G867="Table",GOTO Y867,IF(G867="maintenance, project",GOTO Y867,"")))</f>
        <v/>
      </c>
    </row>
    <row r="868" spans="1:25" s="85" customFormat="1" ht="19.5" customHeight="1" x14ac:dyDescent="0.25">
      <c r="A868" s="86"/>
      <c r="B868" s="85" t="str">
        <f>IF(A868="","",GOTO B868)</f>
        <v/>
      </c>
      <c r="C868" s="85" t="str">
        <f>IF(A868="","",GOTO C868)</f>
        <v/>
      </c>
      <c r="D868" s="85" t="str">
        <f>IF(A868="","",GOTO D868)</f>
        <v/>
      </c>
      <c r="E868" s="85" t="str">
        <f>IF(A868="","",GOTO E868)</f>
        <v/>
      </c>
      <c r="F868" s="85" t="str">
        <f>IF(A868="","",GOTO F868)</f>
        <v/>
      </c>
      <c r="G868" s="85" t="str">
        <f>IF(A868="","",GOTO G868)</f>
        <v/>
      </c>
      <c r="H868" s="170" t="str">
        <f>IF(A868="","",IF(G868="maintenance, garden","",IF(G868="maintenance, project","",IF(G868="compost","",GOTO I868))))</f>
        <v/>
      </c>
      <c r="I868" s="85" t="str">
        <f>IF(A868="","",IF(G868="compost","",GOTO I868))</f>
        <v/>
      </c>
      <c r="J868" s="87" t="str">
        <f>IF(G868="Harvest",GOTO J868,"")</f>
        <v/>
      </c>
      <c r="K868" s="87" t="str">
        <f>IF(G868="Harvest",GOTO K868,"")</f>
        <v/>
      </c>
      <c r="L868" s="88" t="str">
        <f>IF(G868="Fertilize",GOTO L868,"")</f>
        <v/>
      </c>
      <c r="M868" s="89" t="str">
        <f t="shared" si="196"/>
        <v/>
      </c>
      <c r="N868" s="85" t="str">
        <f>IF(G868="fertilize",GOTO N868,"")</f>
        <v/>
      </c>
      <c r="O868" s="89" t="str">
        <f t="shared" si="195"/>
        <v/>
      </c>
      <c r="P868" s="89" t="str">
        <f t="shared" si="197"/>
        <v/>
      </c>
      <c r="Q868" s="87" t="str">
        <f>IF(G868="compost",GOTO Q868,"")</f>
        <v/>
      </c>
      <c r="R868" s="88" t="str">
        <f>IF(G868="compost",GOTO R868,"")</f>
        <v/>
      </c>
      <c r="S868" s="85" t="str">
        <f>IF(G868="compost",GOTO S868,"")</f>
        <v/>
      </c>
      <c r="T868" s="85" t="str">
        <f>IF(G868="compost",GOTO T868,"")</f>
        <v/>
      </c>
      <c r="U868" s="85" t="str">
        <f>IF(G868="compost",GOTO U868,"")</f>
        <v/>
      </c>
      <c r="V868" s="85" t="str">
        <f>IF(G868="compost",GOTO V868,"")</f>
        <v/>
      </c>
      <c r="W868" s="85" t="str">
        <f>IF(G868="compost",GOTO W868,"")</f>
        <v/>
      </c>
      <c r="X868" s="170" t="str">
        <f>IF(G868="maintenance, garden",GOTO X868,IF(G868="Table",GOTO X868,IF(G868="maintenance, project",GOTO X868,"")))</f>
        <v/>
      </c>
      <c r="Y868" s="85" t="str">
        <f>IF(G868="Maintenance, garden",GOTO Y868,IF(G868="Table",GOTO Y868,IF(G868="maintenance, project",GOTO Y868,"")))</f>
        <v/>
      </c>
    </row>
    <row r="869" spans="1:25" s="85" customFormat="1" ht="19.5" customHeight="1" x14ac:dyDescent="0.25">
      <c r="A869" s="86"/>
      <c r="B869" s="85" t="str">
        <f>IF(A869="","",GOTO B869)</f>
        <v/>
      </c>
      <c r="C869" s="85" t="str">
        <f>IF(A869="","",GOTO C869)</f>
        <v/>
      </c>
      <c r="D869" s="85" t="str">
        <f>IF(A869="","",GOTO D869)</f>
        <v/>
      </c>
      <c r="E869" s="85" t="str">
        <f>IF(A869="","",GOTO E869)</f>
        <v/>
      </c>
      <c r="F869" s="85" t="str">
        <f>IF(A869="","",GOTO F869)</f>
        <v/>
      </c>
      <c r="G869" s="85" t="str">
        <f>IF(A869="","",GOTO G869)</f>
        <v/>
      </c>
      <c r="H869" s="170" t="str">
        <f>IF(A869="","",IF(G869="maintenance, garden","",IF(G869="maintenance, project","",IF(G869="compost","",GOTO I869))))</f>
        <v/>
      </c>
      <c r="I869" s="85" t="str">
        <f>IF(A869="","",IF(G869="compost","",GOTO I869))</f>
        <v/>
      </c>
      <c r="J869" s="87" t="str">
        <f>IF(G869="Harvest",GOTO J869,"")</f>
        <v/>
      </c>
      <c r="K869" s="87" t="str">
        <f>IF(G869="Harvest",GOTO K869,"")</f>
        <v/>
      </c>
      <c r="L869" s="88" t="str">
        <f>IF(G869="Fertilize",GOTO L869,"")</f>
        <v/>
      </c>
      <c r="M869" s="89" t="str">
        <f t="shared" si="196"/>
        <v/>
      </c>
      <c r="N869" s="85" t="str">
        <f>IF(G869="fertilize",GOTO N869,"")</f>
        <v/>
      </c>
      <c r="O869" s="89" t="str">
        <f t="shared" si="195"/>
        <v/>
      </c>
      <c r="P869" s="89" t="str">
        <f t="shared" si="197"/>
        <v/>
      </c>
      <c r="Q869" s="87" t="str">
        <f>IF(G869="compost",GOTO Q869,"")</f>
        <v/>
      </c>
      <c r="R869" s="88" t="str">
        <f>IF(G869="compost",GOTO R869,"")</f>
        <v/>
      </c>
      <c r="S869" s="85" t="str">
        <f>IF(G869="compost",GOTO S869,"")</f>
        <v/>
      </c>
      <c r="T869" s="85" t="str">
        <f>IF(G869="compost",GOTO T869,"")</f>
        <v/>
      </c>
      <c r="U869" s="85" t="str">
        <f>IF(G869="compost",GOTO U869,"")</f>
        <v/>
      </c>
      <c r="V869" s="85" t="str">
        <f>IF(G869="compost",GOTO V869,"")</f>
        <v/>
      </c>
      <c r="W869" s="85" t="str">
        <f>IF(G869="compost",GOTO W869,"")</f>
        <v/>
      </c>
      <c r="X869" s="170" t="str">
        <f>IF(G869="maintenance, garden",GOTO X869,IF(G869="Table",GOTO X869,IF(G869="maintenance, project",GOTO X869,"")))</f>
        <v/>
      </c>
      <c r="Y869" s="85" t="str">
        <f>IF(G869="Maintenance, garden",GOTO Y869,IF(G869="Table",GOTO Y869,IF(G869="maintenance, project",GOTO Y869,"")))</f>
        <v/>
      </c>
    </row>
    <row r="870" spans="1:25" s="85" customFormat="1" ht="19.5" customHeight="1" x14ac:dyDescent="0.25">
      <c r="A870" s="86"/>
      <c r="B870" s="85" t="str">
        <f>IF(A870="","",GOTO B870)</f>
        <v/>
      </c>
      <c r="C870" s="85" t="str">
        <f>IF(A870="","",GOTO C870)</f>
        <v/>
      </c>
      <c r="D870" s="85" t="str">
        <f>IF(A870="","",GOTO D870)</f>
        <v/>
      </c>
      <c r="E870" s="85" t="str">
        <f>IF(A870="","",GOTO E870)</f>
        <v/>
      </c>
      <c r="F870" s="85" t="str">
        <f>IF(A870="","",GOTO F870)</f>
        <v/>
      </c>
      <c r="G870" s="85" t="str">
        <f>IF(A870="","",GOTO G870)</f>
        <v/>
      </c>
      <c r="H870" s="170" t="str">
        <f>IF(A870="","",IF(G870="maintenance, garden","",IF(G870="maintenance, project","",IF(G870="compost","",GOTO I870))))</f>
        <v/>
      </c>
      <c r="I870" s="85" t="str">
        <f>IF(A870="","",IF(G870="compost","",GOTO I870))</f>
        <v/>
      </c>
      <c r="J870" s="87" t="str">
        <f>IF(G870="Harvest",GOTO J870,"")</f>
        <v/>
      </c>
      <c r="K870" s="87" t="str">
        <f>IF(G870="Harvest",GOTO K870,"")</f>
        <v/>
      </c>
      <c r="L870" s="88" t="str">
        <f>IF(G870="Fertilize",GOTO L870,"")</f>
        <v/>
      </c>
      <c r="M870" s="89" t="str">
        <f t="shared" si="196"/>
        <v/>
      </c>
      <c r="N870" s="85" t="str">
        <f>IF(G870="fertilize",GOTO N870,"")</f>
        <v/>
      </c>
      <c r="O870" s="89" t="str">
        <f t="shared" si="195"/>
        <v/>
      </c>
      <c r="P870" s="89" t="str">
        <f t="shared" si="197"/>
        <v/>
      </c>
      <c r="Q870" s="87" t="str">
        <f>IF(G870="compost",GOTO Q870,"")</f>
        <v/>
      </c>
      <c r="R870" s="88" t="str">
        <f>IF(G870="compost",GOTO R870,"")</f>
        <v/>
      </c>
      <c r="S870" s="85" t="str">
        <f>IF(G870="compost",GOTO S870,"")</f>
        <v/>
      </c>
      <c r="T870" s="85" t="str">
        <f>IF(G870="compost",GOTO T870,"")</f>
        <v/>
      </c>
      <c r="U870" s="85" t="str">
        <f>IF(G870="compost",GOTO U870,"")</f>
        <v/>
      </c>
      <c r="V870" s="85" t="str">
        <f>IF(G870="compost",GOTO V870,"")</f>
        <v/>
      </c>
      <c r="W870" s="85" t="str">
        <f>IF(G870="compost",GOTO W870,"")</f>
        <v/>
      </c>
      <c r="X870" s="170" t="str">
        <f>IF(G870="maintenance, garden",GOTO X870,IF(G870="Table",GOTO X870,IF(G870="maintenance, project",GOTO X870,"")))</f>
        <v/>
      </c>
      <c r="Y870" s="85" t="str">
        <f>IF(G870="Maintenance, garden",GOTO Y870,IF(G870="Table",GOTO Y870,IF(G870="maintenance, project",GOTO Y870,"")))</f>
        <v/>
      </c>
    </row>
    <row r="871" spans="1:25" s="85" customFormat="1" ht="19.5" customHeight="1" x14ac:dyDescent="0.25">
      <c r="A871" s="86"/>
      <c r="B871" s="85" t="str">
        <f>IF(A871="","",GOTO B871)</f>
        <v/>
      </c>
      <c r="C871" s="85" t="str">
        <f>IF(A871="","",GOTO C871)</f>
        <v/>
      </c>
      <c r="D871" s="85" t="str">
        <f>IF(A871="","",GOTO D871)</f>
        <v/>
      </c>
      <c r="E871" s="85" t="str">
        <f>IF(A871="","",GOTO E871)</f>
        <v/>
      </c>
      <c r="F871" s="85" t="str">
        <f>IF(A871="","",GOTO F871)</f>
        <v/>
      </c>
      <c r="G871" s="85" t="str">
        <f>IF(A871="","",GOTO G871)</f>
        <v/>
      </c>
      <c r="H871" s="170" t="str">
        <f>IF(A871="","",IF(G871="maintenance, garden","",IF(G871="maintenance, project","",IF(G871="compost","",GOTO I871))))</f>
        <v/>
      </c>
      <c r="I871" s="85" t="str">
        <f>IF(A871="","",IF(G871="compost","",GOTO I871))</f>
        <v/>
      </c>
      <c r="J871" s="87" t="str">
        <f>IF(G871="Harvest",GOTO J871,"")</f>
        <v/>
      </c>
      <c r="K871" s="87" t="str">
        <f>IF(G871="Harvest",GOTO K871,"")</f>
        <v/>
      </c>
      <c r="L871" s="88" t="str">
        <f>IF(G871="Fertilize",GOTO L871,"")</f>
        <v/>
      </c>
      <c r="M871" s="89" t="str">
        <f t="shared" si="196"/>
        <v/>
      </c>
      <c r="N871" s="85" t="str">
        <f>IF(G871="fertilize",GOTO N871,"")</f>
        <v/>
      </c>
      <c r="O871" s="89" t="str">
        <f t="shared" si="195"/>
        <v/>
      </c>
      <c r="P871" s="89" t="str">
        <f t="shared" si="197"/>
        <v/>
      </c>
      <c r="Q871" s="87" t="str">
        <f>IF(G871="compost",GOTO Q871,"")</f>
        <v/>
      </c>
      <c r="R871" s="88" t="str">
        <f>IF(G871="compost",GOTO R871,"")</f>
        <v/>
      </c>
      <c r="S871" s="85" t="str">
        <f>IF(G871="compost",GOTO S871,"")</f>
        <v/>
      </c>
      <c r="T871" s="85" t="str">
        <f>IF(G871="compost",GOTO T871,"")</f>
        <v/>
      </c>
      <c r="U871" s="85" t="str">
        <f>IF(G871="compost",GOTO U871,"")</f>
        <v/>
      </c>
      <c r="V871" s="85" t="str">
        <f>IF(G871="compost",GOTO V871,"")</f>
        <v/>
      </c>
      <c r="W871" s="85" t="str">
        <f>IF(G871="compost",GOTO W871,"")</f>
        <v/>
      </c>
      <c r="X871" s="170" t="str">
        <f>IF(G871="maintenance, garden",GOTO X871,IF(G871="Table",GOTO X871,IF(G871="maintenance, project",GOTO X871,"")))</f>
        <v/>
      </c>
      <c r="Y871" s="85" t="str">
        <f>IF(G871="Maintenance, garden",GOTO Y871,IF(G871="Table",GOTO Y871,IF(G871="maintenance, project",GOTO Y871,"")))</f>
        <v/>
      </c>
    </row>
    <row r="872" spans="1:25" s="85" customFormat="1" ht="19.5" customHeight="1" x14ac:dyDescent="0.25">
      <c r="A872" s="86"/>
      <c r="B872" s="85" t="str">
        <f>IF(A872="","",GOTO B872)</f>
        <v/>
      </c>
      <c r="C872" s="85" t="str">
        <f>IF(A872="","",GOTO C872)</f>
        <v/>
      </c>
      <c r="D872" s="85" t="str">
        <f>IF(A872="","",GOTO D872)</f>
        <v/>
      </c>
      <c r="E872" s="85" t="str">
        <f>IF(A872="","",GOTO E872)</f>
        <v/>
      </c>
      <c r="F872" s="85" t="str">
        <f>IF(A872="","",GOTO F872)</f>
        <v/>
      </c>
      <c r="G872" s="85" t="str">
        <f>IF(A872="","",GOTO G872)</f>
        <v/>
      </c>
      <c r="H872" s="170" t="str">
        <f>IF(A872="","",IF(G872="maintenance, garden","",IF(G872="maintenance, project","",IF(G872="compost","",GOTO I872))))</f>
        <v/>
      </c>
      <c r="I872" s="85" t="str">
        <f>IF(A872="","",IF(G872="compost","",GOTO I872))</f>
        <v/>
      </c>
      <c r="J872" s="87" t="str">
        <f>IF(G872="Harvest",GOTO J872,"")</f>
        <v/>
      </c>
      <c r="K872" s="87" t="str">
        <f>IF(G872="Harvest",GOTO K872,"")</f>
        <v/>
      </c>
      <c r="L872" s="88" t="str">
        <f>IF(G872="Fertilize",GOTO L872,"")</f>
        <v/>
      </c>
      <c r="M872" s="89" t="str">
        <f t="shared" si="196"/>
        <v/>
      </c>
      <c r="N872" s="85" t="str">
        <f>IF(G872="fertilize",GOTO N872,"")</f>
        <v/>
      </c>
      <c r="O872" s="89" t="str">
        <f t="shared" si="195"/>
        <v/>
      </c>
      <c r="P872" s="89" t="str">
        <f t="shared" si="197"/>
        <v/>
      </c>
      <c r="Q872" s="87" t="str">
        <f>IF(G872="compost",GOTO Q872,"")</f>
        <v/>
      </c>
      <c r="R872" s="88" t="str">
        <f>IF(G872="compost",GOTO R872,"")</f>
        <v/>
      </c>
      <c r="S872" s="85" t="str">
        <f>IF(G872="compost",GOTO S872,"")</f>
        <v/>
      </c>
      <c r="T872" s="85" t="str">
        <f>IF(G872="compost",GOTO T872,"")</f>
        <v/>
      </c>
      <c r="U872" s="85" t="str">
        <f>IF(G872="compost",GOTO U872,"")</f>
        <v/>
      </c>
      <c r="V872" s="85" t="str">
        <f>IF(G872="compost",GOTO V872,"")</f>
        <v/>
      </c>
      <c r="W872" s="85" t="str">
        <f>IF(G872="compost",GOTO W872,"")</f>
        <v/>
      </c>
      <c r="X872" s="170" t="str">
        <f>IF(G872="maintenance, garden",GOTO X872,IF(G872="Table",GOTO X872,IF(G872="maintenance, project",GOTO X872,"")))</f>
        <v/>
      </c>
      <c r="Y872" s="85" t="str">
        <f>IF(G872="Maintenance, garden",GOTO Y872,IF(G872="Table",GOTO Y872,IF(G872="maintenance, project",GOTO Y872,"")))</f>
        <v/>
      </c>
    </row>
    <row r="873" spans="1:25" s="85" customFormat="1" ht="19.5" customHeight="1" x14ac:dyDescent="0.25">
      <c r="A873" s="86"/>
      <c r="B873" s="85" t="str">
        <f>IF(A873="","",GOTO B873)</f>
        <v/>
      </c>
      <c r="C873" s="85" t="str">
        <f>IF(A873="","",GOTO C873)</f>
        <v/>
      </c>
      <c r="D873" s="85" t="str">
        <f>IF(A873="","",GOTO D873)</f>
        <v/>
      </c>
      <c r="E873" s="85" t="str">
        <f>IF(A873="","",GOTO E873)</f>
        <v/>
      </c>
      <c r="F873" s="85" t="str">
        <f>IF(A873="","",GOTO F873)</f>
        <v/>
      </c>
      <c r="G873" s="85" t="str">
        <f>IF(A873="","",GOTO G873)</f>
        <v/>
      </c>
      <c r="H873" s="170" t="str">
        <f>IF(A873="","",IF(G873="maintenance, garden","",IF(G873="maintenance, project","",IF(G873="compost","",GOTO I873))))</f>
        <v/>
      </c>
      <c r="I873" s="85" t="str">
        <f>IF(A873="","",IF(G873="compost","",GOTO I873))</f>
        <v/>
      </c>
      <c r="J873" s="87" t="str">
        <f>IF(G873="Harvest",GOTO J873,"")</f>
        <v/>
      </c>
      <c r="K873" s="87" t="str">
        <f>IF(G873="Harvest",GOTO K873,"")</f>
        <v/>
      </c>
      <c r="L873" s="88" t="str">
        <f>IF(G873="Fertilize",GOTO L873,"")</f>
        <v/>
      </c>
      <c r="M873" s="89" t="str">
        <f t="shared" si="196"/>
        <v/>
      </c>
      <c r="N873" s="85" t="str">
        <f>IF(G873="fertilize",GOTO N873,"")</f>
        <v/>
      </c>
      <c r="O873" s="89" t="str">
        <f t="shared" si="195"/>
        <v/>
      </c>
      <c r="P873" s="89" t="str">
        <f t="shared" si="197"/>
        <v/>
      </c>
      <c r="Q873" s="87" t="str">
        <f>IF(G873="compost",GOTO Q873,"")</f>
        <v/>
      </c>
      <c r="R873" s="88" t="str">
        <f>IF(G873="compost",GOTO R873,"")</f>
        <v/>
      </c>
      <c r="S873" s="85" t="str">
        <f>IF(G873="compost",GOTO S873,"")</f>
        <v/>
      </c>
      <c r="T873" s="85" t="str">
        <f>IF(G873="compost",GOTO T873,"")</f>
        <v/>
      </c>
      <c r="U873" s="85" t="str">
        <f>IF(G873="compost",GOTO U873,"")</f>
        <v/>
      </c>
      <c r="V873" s="85" t="str">
        <f>IF(G873="compost",GOTO V873,"")</f>
        <v/>
      </c>
      <c r="W873" s="85" t="str">
        <f>IF(G873="compost",GOTO W873,"")</f>
        <v/>
      </c>
      <c r="X873" s="170" t="str">
        <f>IF(G873="maintenance, garden",GOTO X873,IF(G873="Table",GOTO X873,IF(G873="maintenance, project",GOTO X873,"")))</f>
        <v/>
      </c>
      <c r="Y873" s="85" t="str">
        <f>IF(G873="Maintenance, garden",GOTO Y873,IF(G873="Table",GOTO Y873,IF(G873="maintenance, project",GOTO Y873,"")))</f>
        <v/>
      </c>
    </row>
    <row r="874" spans="1:25" s="85" customFormat="1" ht="19.5" customHeight="1" x14ac:dyDescent="0.25">
      <c r="A874" s="86"/>
      <c r="B874" s="85" t="str">
        <f>IF(A874="","",GOTO B874)</f>
        <v/>
      </c>
      <c r="C874" s="85" t="str">
        <f>IF(A874="","",GOTO C874)</f>
        <v/>
      </c>
      <c r="D874" s="85" t="str">
        <f>IF(A874="","",GOTO D874)</f>
        <v/>
      </c>
      <c r="E874" s="85" t="str">
        <f>IF(A874="","",GOTO E874)</f>
        <v/>
      </c>
      <c r="F874" s="85" t="str">
        <f>IF(A874="","",GOTO F874)</f>
        <v/>
      </c>
      <c r="G874" s="85" t="str">
        <f>IF(A874="","",GOTO G874)</f>
        <v/>
      </c>
      <c r="H874" s="170" t="str">
        <f>IF(A874="","",IF(G874="maintenance, garden","",IF(G874="maintenance, project","",IF(G874="compost","",GOTO I874))))</f>
        <v/>
      </c>
      <c r="I874" s="85" t="str">
        <f>IF(A874="","",IF(G874="compost","",GOTO I874))</f>
        <v/>
      </c>
      <c r="J874" s="87" t="str">
        <f>IF(G874="Harvest",GOTO J874,"")</f>
        <v/>
      </c>
      <c r="K874" s="87" t="str">
        <f>IF(G874="Harvest",GOTO K874,"")</f>
        <v/>
      </c>
      <c r="L874" s="88" t="str">
        <f>IF(G874="Fertilize",GOTO L874,"")</f>
        <v/>
      </c>
      <c r="M874" s="89" t="str">
        <f t="shared" si="196"/>
        <v/>
      </c>
      <c r="N874" s="85" t="str">
        <f>IF(G874="fertilize",GOTO N874,"")</f>
        <v/>
      </c>
      <c r="O874" s="89" t="str">
        <f t="shared" si="195"/>
        <v/>
      </c>
      <c r="P874" s="89" t="str">
        <f t="shared" si="197"/>
        <v/>
      </c>
      <c r="Q874" s="87" t="str">
        <f>IF(G874="compost",GOTO Q874,"")</f>
        <v/>
      </c>
      <c r="R874" s="88" t="str">
        <f>IF(G874="compost",GOTO R874,"")</f>
        <v/>
      </c>
      <c r="S874" s="85" t="str">
        <f>IF(G874="compost",GOTO S874,"")</f>
        <v/>
      </c>
      <c r="T874" s="85" t="str">
        <f>IF(G874="compost",GOTO T874,"")</f>
        <v/>
      </c>
      <c r="U874" s="85" t="str">
        <f>IF(G874="compost",GOTO U874,"")</f>
        <v/>
      </c>
      <c r="V874" s="85" t="str">
        <f>IF(G874="compost",GOTO V874,"")</f>
        <v/>
      </c>
      <c r="W874" s="85" t="str">
        <f>IF(G874="compost",GOTO W874,"")</f>
        <v/>
      </c>
      <c r="X874" s="170" t="str">
        <f>IF(G874="maintenance, garden",GOTO X874,IF(G874="Table",GOTO X874,IF(G874="maintenance, project",GOTO X874,"")))</f>
        <v/>
      </c>
      <c r="Y874" s="85" t="str">
        <f>IF(G874="Maintenance, garden",GOTO Y874,IF(G874="Table",GOTO Y874,IF(G874="maintenance, project",GOTO Y874,"")))</f>
        <v/>
      </c>
    </row>
    <row r="875" spans="1:25" s="85" customFormat="1" ht="19.5" customHeight="1" x14ac:dyDescent="0.25">
      <c r="A875" s="86"/>
      <c r="B875" s="85" t="str">
        <f>IF(A875="","",GOTO B875)</f>
        <v/>
      </c>
      <c r="C875" s="85" t="str">
        <f>IF(A875="","",GOTO C875)</f>
        <v/>
      </c>
      <c r="D875" s="85" t="str">
        <f>IF(A875="","",GOTO D875)</f>
        <v/>
      </c>
      <c r="E875" s="85" t="str">
        <f>IF(A875="","",GOTO E875)</f>
        <v/>
      </c>
      <c r="F875" s="85" t="str">
        <f>IF(A875="","",GOTO F875)</f>
        <v/>
      </c>
      <c r="G875" s="85" t="str">
        <f>IF(A875="","",GOTO G875)</f>
        <v/>
      </c>
      <c r="H875" s="170" t="str">
        <f>IF(A875="","",IF(G875="maintenance, garden","",IF(G875="maintenance, project","",IF(G875="compost","",GOTO I875))))</f>
        <v/>
      </c>
      <c r="I875" s="85" t="str">
        <f>IF(A875="","",IF(G875="compost","",GOTO I875))</f>
        <v/>
      </c>
      <c r="J875" s="87" t="str">
        <f>IF(G875="Harvest",GOTO J875,"")</f>
        <v/>
      </c>
      <c r="K875" s="87" t="str">
        <f>IF(G875="Harvest",GOTO K875,"")</f>
        <v/>
      </c>
      <c r="L875" s="88" t="str">
        <f>IF(G875="Fertilize",GOTO L875,"")</f>
        <v/>
      </c>
      <c r="M875" s="89" t="str">
        <f t="shared" si="196"/>
        <v/>
      </c>
      <c r="N875" s="85" t="str">
        <f>IF(G875="fertilize",GOTO N875,"")</f>
        <v/>
      </c>
      <c r="O875" s="89" t="str">
        <f t="shared" si="195"/>
        <v/>
      </c>
      <c r="P875" s="89" t="str">
        <f t="shared" si="197"/>
        <v/>
      </c>
      <c r="Q875" s="87" t="str">
        <f>IF(G875="compost",GOTO Q875,"")</f>
        <v/>
      </c>
      <c r="R875" s="88" t="str">
        <f>IF(G875="compost",GOTO R875,"")</f>
        <v/>
      </c>
      <c r="S875" s="85" t="str">
        <f>IF(G875="compost",GOTO S875,"")</f>
        <v/>
      </c>
      <c r="T875" s="85" t="str">
        <f>IF(G875="compost",GOTO T875,"")</f>
        <v/>
      </c>
      <c r="U875" s="85" t="str">
        <f>IF(G875="compost",GOTO U875,"")</f>
        <v/>
      </c>
      <c r="V875" s="85" t="str">
        <f>IF(G875="compost",GOTO V875,"")</f>
        <v/>
      </c>
      <c r="W875" s="85" t="str">
        <f>IF(G875="compost",GOTO W875,"")</f>
        <v/>
      </c>
      <c r="X875" s="170" t="str">
        <f>IF(G875="maintenance, garden",GOTO X875,IF(G875="Table",GOTO X875,IF(G875="maintenance, project",GOTO X875,"")))</f>
        <v/>
      </c>
      <c r="Y875" s="85" t="str">
        <f>IF(G875="Maintenance, garden",GOTO Y875,IF(G875="Table",GOTO Y875,IF(G875="maintenance, project",GOTO Y875,"")))</f>
        <v/>
      </c>
    </row>
    <row r="876" spans="1:25" s="85" customFormat="1" ht="19.5" customHeight="1" x14ac:dyDescent="0.25">
      <c r="A876" s="86"/>
      <c r="B876" s="85" t="str">
        <f>IF(A876="","",GOTO B876)</f>
        <v/>
      </c>
      <c r="C876" s="85" t="str">
        <f>IF(A876="","",GOTO C876)</f>
        <v/>
      </c>
      <c r="D876" s="85" t="str">
        <f>IF(A876="","",GOTO D876)</f>
        <v/>
      </c>
      <c r="E876" s="85" t="str">
        <f>IF(A876="","",GOTO E876)</f>
        <v/>
      </c>
      <c r="F876" s="85" t="str">
        <f>IF(A876="","",GOTO F876)</f>
        <v/>
      </c>
      <c r="G876" s="85" t="str">
        <f>IF(A876="","",GOTO G876)</f>
        <v/>
      </c>
      <c r="H876" s="170" t="str">
        <f>IF(A876="","",IF(G876="maintenance, garden","",IF(G876="maintenance, project","",IF(G876="compost","",GOTO I876))))</f>
        <v/>
      </c>
      <c r="I876" s="85" t="str">
        <f>IF(A876="","",IF(G876="compost","",GOTO I876))</f>
        <v/>
      </c>
      <c r="J876" s="87" t="str">
        <f>IF(G876="Harvest",GOTO J876,"")</f>
        <v/>
      </c>
      <c r="K876" s="87" t="str">
        <f>IF(G876="Harvest",GOTO K876,"")</f>
        <v/>
      </c>
      <c r="L876" s="88" t="str">
        <f>IF(G876="Fertilize",GOTO L876,"")</f>
        <v/>
      </c>
      <c r="M876" s="89" t="str">
        <f t="shared" si="196"/>
        <v/>
      </c>
      <c r="N876" s="85" t="str">
        <f>IF(G876="fertilize",GOTO N876,"")</f>
        <v/>
      </c>
      <c r="O876" s="89" t="str">
        <f t="shared" si="195"/>
        <v/>
      </c>
      <c r="P876" s="89" t="str">
        <f t="shared" si="197"/>
        <v/>
      </c>
      <c r="Q876" s="87" t="str">
        <f>IF(G876="compost",GOTO Q876,"")</f>
        <v/>
      </c>
      <c r="R876" s="88" t="str">
        <f>IF(G876="compost",GOTO R876,"")</f>
        <v/>
      </c>
      <c r="S876" s="85" t="str">
        <f>IF(G876="compost",GOTO S876,"")</f>
        <v/>
      </c>
      <c r="T876" s="85" t="str">
        <f>IF(G876="compost",GOTO T876,"")</f>
        <v/>
      </c>
      <c r="U876" s="85" t="str">
        <f>IF(G876="compost",GOTO U876,"")</f>
        <v/>
      </c>
      <c r="V876" s="85" t="str">
        <f>IF(G876="compost",GOTO V876,"")</f>
        <v/>
      </c>
      <c r="W876" s="85" t="str">
        <f>IF(G876="compost",GOTO W876,"")</f>
        <v/>
      </c>
      <c r="X876" s="170" t="str">
        <f>IF(G876="maintenance, garden",GOTO X876,IF(G876="Table",GOTO X876,IF(G876="maintenance, project",GOTO X876,"")))</f>
        <v/>
      </c>
      <c r="Y876" s="85" t="str">
        <f>IF(G876="Maintenance, garden",GOTO Y876,IF(G876="Table",GOTO Y876,IF(G876="maintenance, project",GOTO Y876,"")))</f>
        <v/>
      </c>
    </row>
    <row r="877" spans="1:25" s="85" customFormat="1" ht="19.5" customHeight="1" x14ac:dyDescent="0.25">
      <c r="A877" s="86"/>
      <c r="B877" s="85" t="str">
        <f>IF(A877="","",GOTO B877)</f>
        <v/>
      </c>
      <c r="C877" s="85" t="str">
        <f>IF(A877="","",GOTO C877)</f>
        <v/>
      </c>
      <c r="D877" s="85" t="str">
        <f>IF(A877="","",GOTO D877)</f>
        <v/>
      </c>
      <c r="E877" s="85" t="str">
        <f>IF(A877="","",GOTO E877)</f>
        <v/>
      </c>
      <c r="F877" s="85" t="str">
        <f>IF(A877="","",GOTO F877)</f>
        <v/>
      </c>
      <c r="G877" s="85" t="str">
        <f>IF(A877="","",GOTO G877)</f>
        <v/>
      </c>
      <c r="H877" s="170" t="str">
        <f>IF(A877="","",IF(G877="maintenance, garden","",IF(G877="maintenance, project","",IF(G877="compost","",GOTO I877))))</f>
        <v/>
      </c>
      <c r="I877" s="85" t="str">
        <f>IF(A877="","",IF(G877="compost","",GOTO I877))</f>
        <v/>
      </c>
      <c r="J877" s="87" t="str">
        <f>IF(G877="Harvest",GOTO J877,"")</f>
        <v/>
      </c>
      <c r="K877" s="87" t="str">
        <f>IF(G877="Harvest",GOTO K877,"")</f>
        <v/>
      </c>
      <c r="L877" s="88" t="str">
        <f>IF(G877="Fertilize",GOTO L877,"")</f>
        <v/>
      </c>
      <c r="M877" s="89" t="str">
        <f t="shared" si="196"/>
        <v/>
      </c>
      <c r="N877" s="85" t="str">
        <f>IF(G877="fertilize",GOTO N877,"")</f>
        <v/>
      </c>
      <c r="O877" s="89" t="str">
        <f t="shared" si="195"/>
        <v/>
      </c>
      <c r="P877" s="89" t="str">
        <f t="shared" si="197"/>
        <v/>
      </c>
      <c r="Q877" s="87" t="str">
        <f>IF(G877="compost",GOTO Q877,"")</f>
        <v/>
      </c>
      <c r="R877" s="88" t="str">
        <f>IF(G877="compost",GOTO R877,"")</f>
        <v/>
      </c>
      <c r="S877" s="85" t="str">
        <f>IF(G877="compost",GOTO S877,"")</f>
        <v/>
      </c>
      <c r="T877" s="85" t="str">
        <f>IF(G877="compost",GOTO T877,"")</f>
        <v/>
      </c>
      <c r="U877" s="85" t="str">
        <f>IF(G877="compost",GOTO U877,"")</f>
        <v/>
      </c>
      <c r="V877" s="85" t="str">
        <f>IF(G877="compost",GOTO V877,"")</f>
        <v/>
      </c>
      <c r="W877" s="85" t="str">
        <f>IF(G877="compost",GOTO W877,"")</f>
        <v/>
      </c>
      <c r="X877" s="170" t="str">
        <f>IF(G877="maintenance, garden",GOTO X877,IF(G877="Table",GOTO X877,IF(G877="maintenance, project",GOTO X877,"")))</f>
        <v/>
      </c>
      <c r="Y877" s="85" t="str">
        <f>IF(G877="Maintenance, garden",GOTO Y877,IF(G877="Table",GOTO Y877,IF(G877="maintenance, project",GOTO Y877,"")))</f>
        <v/>
      </c>
    </row>
    <row r="878" spans="1:25" s="85" customFormat="1" ht="19.5" customHeight="1" x14ac:dyDescent="0.25">
      <c r="A878" s="86"/>
      <c r="B878" s="85" t="str">
        <f>IF(A878="","",GOTO B878)</f>
        <v/>
      </c>
      <c r="C878" s="85" t="str">
        <f>IF(A878="","",GOTO C878)</f>
        <v/>
      </c>
      <c r="D878" s="85" t="str">
        <f>IF(A878="","",GOTO D878)</f>
        <v/>
      </c>
      <c r="E878" s="85" t="str">
        <f>IF(A878="","",GOTO E878)</f>
        <v/>
      </c>
      <c r="F878" s="85" t="str">
        <f>IF(A878="","",GOTO F878)</f>
        <v/>
      </c>
      <c r="G878" s="85" t="str">
        <f>IF(A878="","",GOTO G878)</f>
        <v/>
      </c>
      <c r="H878" s="170" t="str">
        <f>IF(A878="","",IF(G878="maintenance, garden","",IF(G878="maintenance, project","",IF(G878="compost","",GOTO I878))))</f>
        <v/>
      </c>
      <c r="I878" s="85" t="str">
        <f>IF(A878="","",IF(G878="compost","",GOTO I878))</f>
        <v/>
      </c>
      <c r="J878" s="87" t="str">
        <f>IF(G878="Harvest",GOTO J878,"")</f>
        <v/>
      </c>
      <c r="K878" s="87" t="str">
        <f>IF(G878="Harvest",GOTO K878,"")</f>
        <v/>
      </c>
      <c r="L878" s="88" t="str">
        <f>IF(G878="Fertilize",GOTO L878,"")</f>
        <v/>
      </c>
      <c r="M878" s="89" t="str">
        <f t="shared" si="196"/>
        <v/>
      </c>
      <c r="N878" s="85" t="str">
        <f>IF(G878="fertilize",GOTO N878,"")</f>
        <v/>
      </c>
      <c r="O878" s="89" t="str">
        <f t="shared" si="195"/>
        <v/>
      </c>
      <c r="P878" s="89" t="str">
        <f t="shared" si="197"/>
        <v/>
      </c>
      <c r="Q878" s="87" t="str">
        <f>IF(G878="compost",GOTO Q878,"")</f>
        <v/>
      </c>
      <c r="R878" s="88" t="str">
        <f>IF(G878="compost",GOTO R878,"")</f>
        <v/>
      </c>
      <c r="S878" s="85" t="str">
        <f>IF(G878="compost",GOTO S878,"")</f>
        <v/>
      </c>
      <c r="T878" s="85" t="str">
        <f>IF(G878="compost",GOTO T878,"")</f>
        <v/>
      </c>
      <c r="U878" s="85" t="str">
        <f>IF(G878="compost",GOTO U878,"")</f>
        <v/>
      </c>
      <c r="V878" s="85" t="str">
        <f>IF(G878="compost",GOTO V878,"")</f>
        <v/>
      </c>
      <c r="W878" s="85" t="str">
        <f>IF(G878="compost",GOTO W878,"")</f>
        <v/>
      </c>
      <c r="X878" s="170" t="str">
        <f>IF(G878="maintenance, garden",GOTO X878,IF(G878="Table",GOTO X878,IF(G878="maintenance, project",GOTO X878,"")))</f>
        <v/>
      </c>
      <c r="Y878" s="85" t="str">
        <f>IF(G878="Maintenance, garden",GOTO Y878,IF(G878="Table",GOTO Y878,IF(G878="maintenance, project",GOTO Y878,"")))</f>
        <v/>
      </c>
    </row>
    <row r="879" spans="1:25" s="85" customFormat="1" ht="19.5" customHeight="1" x14ac:dyDescent="0.25">
      <c r="A879" s="86"/>
      <c r="B879" s="85" t="str">
        <f>IF(A879="","",GOTO B879)</f>
        <v/>
      </c>
      <c r="C879" s="85" t="str">
        <f>IF(A879="","",GOTO C879)</f>
        <v/>
      </c>
      <c r="D879" s="85" t="str">
        <f>IF(A879="","",GOTO D879)</f>
        <v/>
      </c>
      <c r="E879" s="85" t="str">
        <f>IF(A879="","",GOTO E879)</f>
        <v/>
      </c>
      <c r="F879" s="85" t="str">
        <f>IF(A879="","",GOTO F879)</f>
        <v/>
      </c>
      <c r="G879" s="85" t="str">
        <f>IF(A879="","",GOTO G879)</f>
        <v/>
      </c>
      <c r="H879" s="170" t="str">
        <f>IF(A879="","",IF(G879="maintenance, garden","",IF(G879="maintenance, project","",IF(G879="compost","",GOTO I879))))</f>
        <v/>
      </c>
      <c r="I879" s="85" t="str">
        <f>IF(A879="","",IF(G879="compost","",GOTO I879))</f>
        <v/>
      </c>
      <c r="J879" s="87" t="str">
        <f>IF(G879="Harvest",GOTO J879,"")</f>
        <v/>
      </c>
      <c r="K879" s="87" t="str">
        <f>IF(G879="Harvest",GOTO K879,"")</f>
        <v/>
      </c>
      <c r="L879" s="88" t="str">
        <f>IF(G879="Fertilize",GOTO L879,"")</f>
        <v/>
      </c>
      <c r="M879" s="89" t="str">
        <f t="shared" si="196"/>
        <v/>
      </c>
      <c r="N879" s="85" t="str">
        <f>IF(G879="fertilize",GOTO N879,"")</f>
        <v/>
      </c>
      <c r="O879" s="89" t="str">
        <f t="shared" si="195"/>
        <v/>
      </c>
      <c r="P879" s="89" t="str">
        <f t="shared" si="197"/>
        <v/>
      </c>
      <c r="Q879" s="87" t="str">
        <f>IF(G879="compost",GOTO Q879,"")</f>
        <v/>
      </c>
      <c r="R879" s="88" t="str">
        <f>IF(G879="compost",GOTO R879,"")</f>
        <v/>
      </c>
      <c r="S879" s="85" t="str">
        <f>IF(G879="compost",GOTO S879,"")</f>
        <v/>
      </c>
      <c r="T879" s="85" t="str">
        <f>IF(G879="compost",GOTO T879,"")</f>
        <v/>
      </c>
      <c r="U879" s="85" t="str">
        <f>IF(G879="compost",GOTO U879,"")</f>
        <v/>
      </c>
      <c r="V879" s="85" t="str">
        <f>IF(G879="compost",GOTO V879,"")</f>
        <v/>
      </c>
      <c r="W879" s="85" t="str">
        <f>IF(G879="compost",GOTO W879,"")</f>
        <v/>
      </c>
      <c r="X879" s="170" t="str">
        <f>IF(G879="maintenance, garden",GOTO X879,IF(G879="Table",GOTO X879,IF(G879="maintenance, project",GOTO X879,"")))</f>
        <v/>
      </c>
      <c r="Y879" s="85" t="str">
        <f>IF(G879="Maintenance, garden",GOTO Y879,IF(G879="Table",GOTO Y879,IF(G879="maintenance, project",GOTO Y879,"")))</f>
        <v/>
      </c>
    </row>
    <row r="880" spans="1:25" s="85" customFormat="1" ht="19.5" customHeight="1" x14ac:dyDescent="0.25">
      <c r="A880" s="86"/>
      <c r="B880" s="85" t="str">
        <f>IF(A880="","",GOTO B880)</f>
        <v/>
      </c>
      <c r="C880" s="85" t="str">
        <f>IF(A880="","",GOTO C880)</f>
        <v/>
      </c>
      <c r="D880" s="85" t="str">
        <f>IF(A880="","",GOTO D880)</f>
        <v/>
      </c>
      <c r="E880" s="85" t="str">
        <f>IF(A880="","",GOTO E880)</f>
        <v/>
      </c>
      <c r="F880" s="85" t="str">
        <f>IF(A880="","",GOTO F880)</f>
        <v/>
      </c>
      <c r="G880" s="85" t="str">
        <f>IF(A880="","",GOTO G880)</f>
        <v/>
      </c>
      <c r="H880" s="170" t="str">
        <f>IF(A880="","",IF(G880="maintenance, garden","",IF(G880="maintenance, project","",IF(G880="compost","",GOTO I880))))</f>
        <v/>
      </c>
      <c r="I880" s="85" t="str">
        <f>IF(A880="","",IF(G880="compost","",GOTO I880))</f>
        <v/>
      </c>
      <c r="J880" s="87" t="str">
        <f>IF(G880="Harvest",GOTO J880,"")</f>
        <v/>
      </c>
      <c r="K880" s="87" t="str">
        <f>IF(G880="Harvest",GOTO K880,"")</f>
        <v/>
      </c>
      <c r="L880" s="88" t="str">
        <f>IF(G880="Fertilize",GOTO L880,"")</f>
        <v/>
      </c>
      <c r="M880" s="89" t="str">
        <f t="shared" si="196"/>
        <v/>
      </c>
      <c r="N880" s="85" t="str">
        <f>IF(G880="fertilize",GOTO N880,"")</f>
        <v/>
      </c>
      <c r="O880" s="89" t="str">
        <f t="shared" ref="O880:O943" si="198">IF(G880="Plant",H880,"")</f>
        <v/>
      </c>
      <c r="P880" s="89" t="str">
        <f t="shared" si="197"/>
        <v/>
      </c>
      <c r="Q880" s="87" t="str">
        <f>IF(G880="compost",GOTO Q880,"")</f>
        <v/>
      </c>
      <c r="R880" s="88" t="str">
        <f>IF(G880="compost",GOTO R880,"")</f>
        <v/>
      </c>
      <c r="S880" s="85" t="str">
        <f>IF(G880="compost",GOTO S880,"")</f>
        <v/>
      </c>
      <c r="T880" s="85" t="str">
        <f>IF(G880="compost",GOTO T880,"")</f>
        <v/>
      </c>
      <c r="U880" s="85" t="str">
        <f>IF(G880="compost",GOTO U880,"")</f>
        <v/>
      </c>
      <c r="V880" s="85" t="str">
        <f>IF(G880="compost",GOTO V880,"")</f>
        <v/>
      </c>
      <c r="W880" s="85" t="str">
        <f>IF(G880="compost",GOTO W880,"")</f>
        <v/>
      </c>
      <c r="X880" s="170" t="str">
        <f>IF(G880="maintenance, garden",GOTO X880,IF(G880="Table",GOTO X880,IF(G880="maintenance, project",GOTO X880,"")))</f>
        <v/>
      </c>
      <c r="Y880" s="85" t="str">
        <f>IF(G880="Maintenance, garden",GOTO Y880,IF(G880="Table",GOTO Y880,IF(G880="maintenance, project",GOTO Y880,"")))</f>
        <v/>
      </c>
    </row>
    <row r="881" spans="1:25" s="85" customFormat="1" ht="19.5" customHeight="1" x14ac:dyDescent="0.25">
      <c r="A881" s="86"/>
      <c r="B881" s="85" t="str">
        <f>IF(A881="","",GOTO B881)</f>
        <v/>
      </c>
      <c r="C881" s="85" t="str">
        <f>IF(A881="","",GOTO C881)</f>
        <v/>
      </c>
      <c r="D881" s="85" t="str">
        <f>IF(A881="","",GOTO D881)</f>
        <v/>
      </c>
      <c r="E881" s="85" t="str">
        <f>IF(A881="","",GOTO E881)</f>
        <v/>
      </c>
      <c r="F881" s="85" t="str">
        <f>IF(A881="","",GOTO F881)</f>
        <v/>
      </c>
      <c r="G881" s="85" t="str">
        <f>IF(A881="","",GOTO G881)</f>
        <v/>
      </c>
      <c r="H881" s="170" t="str">
        <f>IF(A881="","",IF(G881="maintenance, garden","",IF(G881="maintenance, project","",IF(G881="compost","",GOTO I881))))</f>
        <v/>
      </c>
      <c r="I881" s="85" t="str">
        <f>IF(A881="","",IF(G881="compost","",GOTO I881))</f>
        <v/>
      </c>
      <c r="J881" s="87" t="str">
        <f>IF(G881="Harvest",GOTO J881,"")</f>
        <v/>
      </c>
      <c r="K881" s="87" t="str">
        <f>IF(G881="Harvest",GOTO K881,"")</f>
        <v/>
      </c>
      <c r="L881" s="88" t="str">
        <f>IF(G881="Fertilize",GOTO L881,"")</f>
        <v/>
      </c>
      <c r="M881" s="89" t="str">
        <f t="shared" si="196"/>
        <v/>
      </c>
      <c r="N881" s="85" t="str">
        <f>IF(G881="fertilize",GOTO N881,"")</f>
        <v/>
      </c>
      <c r="O881" s="89" t="str">
        <f t="shared" si="198"/>
        <v/>
      </c>
      <c r="P881" s="89" t="str">
        <f t="shared" si="197"/>
        <v/>
      </c>
      <c r="Q881" s="87" t="str">
        <f>IF(G881="compost",GOTO Q881,"")</f>
        <v/>
      </c>
      <c r="R881" s="88" t="str">
        <f>IF(G881="compost",GOTO R881,"")</f>
        <v/>
      </c>
      <c r="S881" s="85" t="str">
        <f>IF(G881="compost",GOTO S881,"")</f>
        <v/>
      </c>
      <c r="T881" s="85" t="str">
        <f>IF(G881="compost",GOTO T881,"")</f>
        <v/>
      </c>
      <c r="U881" s="85" t="str">
        <f>IF(G881="compost",GOTO U881,"")</f>
        <v/>
      </c>
      <c r="V881" s="85" t="str">
        <f>IF(G881="compost",GOTO V881,"")</f>
        <v/>
      </c>
      <c r="W881" s="85" t="str">
        <f>IF(G881="compost",GOTO W881,"")</f>
        <v/>
      </c>
      <c r="X881" s="170" t="str">
        <f>IF(G881="maintenance, garden",GOTO X881,IF(G881="Table",GOTO X881,IF(G881="maintenance, project",GOTO X881,"")))</f>
        <v/>
      </c>
      <c r="Y881" s="85" t="str">
        <f>IF(G881="Maintenance, garden",GOTO Y881,IF(G881="Table",GOTO Y881,IF(G881="maintenance, project",GOTO Y881,"")))</f>
        <v/>
      </c>
    </row>
    <row r="882" spans="1:25" s="85" customFormat="1" ht="19.5" customHeight="1" x14ac:dyDescent="0.25">
      <c r="A882" s="86"/>
      <c r="B882" s="85" t="str">
        <f>IF(A882="","",GOTO B882)</f>
        <v/>
      </c>
      <c r="C882" s="85" t="str">
        <f>IF(A882="","",GOTO C882)</f>
        <v/>
      </c>
      <c r="D882" s="85" t="str">
        <f>IF(A882="","",GOTO D882)</f>
        <v/>
      </c>
      <c r="E882" s="85" t="str">
        <f>IF(A882="","",GOTO E882)</f>
        <v/>
      </c>
      <c r="F882" s="85" t="str">
        <f>IF(A882="","",GOTO F882)</f>
        <v/>
      </c>
      <c r="G882" s="85" t="str">
        <f>IF(A882="","",GOTO G882)</f>
        <v/>
      </c>
      <c r="H882" s="170" t="str">
        <f>IF(A882="","",IF(G882="maintenance, garden","",IF(G882="maintenance, project","",IF(G882="compost","",GOTO I882))))</f>
        <v/>
      </c>
      <c r="I882" s="85" t="str">
        <f>IF(A882="","",IF(G882="compost","",GOTO I882))</f>
        <v/>
      </c>
      <c r="J882" s="87" t="str">
        <f>IF(G882="Harvest",GOTO J882,"")</f>
        <v/>
      </c>
      <c r="K882" s="87" t="str">
        <f>IF(G882="Harvest",GOTO K882,"")</f>
        <v/>
      </c>
      <c r="L882" s="88" t="str">
        <f>IF(G882="Fertilize",GOTO L882,"")</f>
        <v/>
      </c>
      <c r="M882" s="89" t="str">
        <f t="shared" si="196"/>
        <v/>
      </c>
      <c r="N882" s="85" t="str">
        <f>IF(G882="fertilize",GOTO N882,"")</f>
        <v/>
      </c>
      <c r="O882" s="89" t="str">
        <f t="shared" si="198"/>
        <v/>
      </c>
      <c r="P882" s="89" t="str">
        <f t="shared" si="197"/>
        <v/>
      </c>
      <c r="Q882" s="87" t="str">
        <f>IF(G882="compost",GOTO Q882,"")</f>
        <v/>
      </c>
      <c r="R882" s="88" t="str">
        <f>IF(G882="compost",GOTO R882,"")</f>
        <v/>
      </c>
      <c r="S882" s="85" t="str">
        <f>IF(G882="compost",GOTO S882,"")</f>
        <v/>
      </c>
      <c r="T882" s="85" t="str">
        <f>IF(G882="compost",GOTO T882,"")</f>
        <v/>
      </c>
      <c r="U882" s="85" t="str">
        <f>IF(G882="compost",GOTO U882,"")</f>
        <v/>
      </c>
      <c r="V882" s="85" t="str">
        <f>IF(G882="compost",GOTO V882,"")</f>
        <v/>
      </c>
      <c r="W882" s="85" t="str">
        <f>IF(G882="compost",GOTO W882,"")</f>
        <v/>
      </c>
      <c r="X882" s="170" t="str">
        <f>IF(G882="maintenance, garden",GOTO X882,IF(G882="Table",GOTO X882,IF(G882="maintenance, project",GOTO X882,"")))</f>
        <v/>
      </c>
      <c r="Y882" s="85" t="str">
        <f>IF(G882="Maintenance, garden",GOTO Y882,IF(G882="Table",GOTO Y882,IF(G882="maintenance, project",GOTO Y882,"")))</f>
        <v/>
      </c>
    </row>
    <row r="883" spans="1:25" s="85" customFormat="1" ht="19.5" customHeight="1" x14ac:dyDescent="0.25">
      <c r="A883" s="86"/>
      <c r="B883" s="85" t="str">
        <f>IF(A883="","",GOTO B883)</f>
        <v/>
      </c>
      <c r="C883" s="85" t="str">
        <f>IF(A883="","",GOTO C883)</f>
        <v/>
      </c>
      <c r="D883" s="85" t="str">
        <f>IF(A883="","",GOTO D883)</f>
        <v/>
      </c>
      <c r="E883" s="85" t="str">
        <f>IF(A883="","",GOTO E883)</f>
        <v/>
      </c>
      <c r="F883" s="85" t="str">
        <f>IF(A883="","",GOTO F883)</f>
        <v/>
      </c>
      <c r="G883" s="85" t="str">
        <f>IF(A883="","",GOTO G883)</f>
        <v/>
      </c>
      <c r="H883" s="170" t="str">
        <f>IF(A883="","",IF(G883="maintenance, garden","",IF(G883="maintenance, project","",IF(G883="compost","",GOTO I883))))</f>
        <v/>
      </c>
      <c r="I883" s="85" t="str">
        <f>IF(A883="","",IF(G883="compost","",GOTO I883))</f>
        <v/>
      </c>
      <c r="J883" s="87" t="str">
        <f>IF(G883="Harvest",GOTO J883,"")</f>
        <v/>
      </c>
      <c r="K883" s="87" t="str">
        <f>IF(G883="Harvest",GOTO K883,"")</f>
        <v/>
      </c>
      <c r="L883" s="88" t="str">
        <f>IF(G883="Fertilize",GOTO L883,"")</f>
        <v/>
      </c>
      <c r="M883" s="89" t="str">
        <f t="shared" si="196"/>
        <v/>
      </c>
      <c r="N883" s="85" t="str">
        <f>IF(G883="fertilize",GOTO N883,"")</f>
        <v/>
      </c>
      <c r="O883" s="89" t="str">
        <f t="shared" si="198"/>
        <v/>
      </c>
      <c r="P883" s="89" t="str">
        <f t="shared" si="197"/>
        <v/>
      </c>
      <c r="Q883" s="87" t="str">
        <f>IF(G883="compost",GOTO Q883,"")</f>
        <v/>
      </c>
      <c r="R883" s="88" t="str">
        <f>IF(G883="compost",GOTO R883,"")</f>
        <v/>
      </c>
      <c r="S883" s="85" t="str">
        <f>IF(G883="compost",GOTO S883,"")</f>
        <v/>
      </c>
      <c r="T883" s="85" t="str">
        <f>IF(G883="compost",GOTO T883,"")</f>
        <v/>
      </c>
      <c r="U883" s="85" t="str">
        <f>IF(G883="compost",GOTO U883,"")</f>
        <v/>
      </c>
      <c r="V883" s="85" t="str">
        <f>IF(G883="compost",GOTO V883,"")</f>
        <v/>
      </c>
      <c r="W883" s="85" t="str">
        <f>IF(G883="compost",GOTO W883,"")</f>
        <v/>
      </c>
      <c r="X883" s="170" t="str">
        <f>IF(G883="maintenance, garden",GOTO X883,IF(G883="Table",GOTO X883,IF(G883="maintenance, project",GOTO X883,"")))</f>
        <v/>
      </c>
      <c r="Y883" s="85" t="str">
        <f>IF(G883="Maintenance, garden",GOTO Y883,IF(G883="Table",GOTO Y883,IF(G883="maintenance, project",GOTO Y883,"")))</f>
        <v/>
      </c>
    </row>
    <row r="884" spans="1:25" s="85" customFormat="1" ht="19.5" customHeight="1" x14ac:dyDescent="0.25">
      <c r="A884" s="86"/>
      <c r="B884" s="85" t="str">
        <f>IF(A884="","",GOTO B884)</f>
        <v/>
      </c>
      <c r="C884" s="85" t="str">
        <f>IF(A884="","",GOTO C884)</f>
        <v/>
      </c>
      <c r="D884" s="85" t="str">
        <f>IF(A884="","",GOTO D884)</f>
        <v/>
      </c>
      <c r="E884" s="85" t="str">
        <f>IF(A884="","",GOTO E884)</f>
        <v/>
      </c>
      <c r="F884" s="85" t="str">
        <f>IF(A884="","",GOTO F884)</f>
        <v/>
      </c>
      <c r="G884" s="85" t="str">
        <f>IF(A884="","",GOTO G884)</f>
        <v/>
      </c>
      <c r="H884" s="170" t="str">
        <f>IF(A884="","",IF(G884="maintenance, garden","",IF(G884="maintenance, project","",IF(G884="compost","",GOTO I884))))</f>
        <v/>
      </c>
      <c r="I884" s="85" t="str">
        <f>IF(A884="","",IF(G884="compost","",GOTO I884))</f>
        <v/>
      </c>
      <c r="J884" s="87" t="str">
        <f>IF(G884="Harvest",GOTO J884,"")</f>
        <v/>
      </c>
      <c r="K884" s="87" t="str">
        <f>IF(G884="Harvest",GOTO K884,"")</f>
        <v/>
      </c>
      <c r="L884" s="88" t="str">
        <f>IF(G884="Fertilize",GOTO L884,"")</f>
        <v/>
      </c>
      <c r="M884" s="89" t="str">
        <f t="shared" si="196"/>
        <v/>
      </c>
      <c r="N884" s="85" t="str">
        <f>IF(G884="fertilize",GOTO N884,"")</f>
        <v/>
      </c>
      <c r="O884" s="89" t="str">
        <f t="shared" si="198"/>
        <v/>
      </c>
      <c r="P884" s="89" t="str">
        <f t="shared" si="197"/>
        <v/>
      </c>
      <c r="Q884" s="87" t="str">
        <f>IF(G884="compost",GOTO Q884,"")</f>
        <v/>
      </c>
      <c r="R884" s="88" t="str">
        <f>IF(G884="compost",GOTO R884,"")</f>
        <v/>
      </c>
      <c r="S884" s="85" t="str">
        <f>IF(G884="compost",GOTO S884,"")</f>
        <v/>
      </c>
      <c r="T884" s="85" t="str">
        <f>IF(G884="compost",GOTO T884,"")</f>
        <v/>
      </c>
      <c r="U884" s="85" t="str">
        <f>IF(G884="compost",GOTO U884,"")</f>
        <v/>
      </c>
      <c r="V884" s="85" t="str">
        <f>IF(G884="compost",GOTO V884,"")</f>
        <v/>
      </c>
      <c r="W884" s="85" t="str">
        <f>IF(G884="compost",GOTO W884,"")</f>
        <v/>
      </c>
      <c r="X884" s="170" t="str">
        <f>IF(G884="maintenance, garden",GOTO X884,IF(G884="Table",GOTO X884,IF(G884="maintenance, project",GOTO X884,"")))</f>
        <v/>
      </c>
      <c r="Y884" s="85" t="str">
        <f>IF(G884="Maintenance, garden",GOTO Y884,IF(G884="Table",GOTO Y884,IF(G884="maintenance, project",GOTO Y884,"")))</f>
        <v/>
      </c>
    </row>
    <row r="885" spans="1:25" s="85" customFormat="1" ht="19.5" customHeight="1" x14ac:dyDescent="0.25">
      <c r="A885" s="86"/>
      <c r="B885" s="85" t="str">
        <f>IF(A885="","",GOTO B885)</f>
        <v/>
      </c>
      <c r="C885" s="85" t="str">
        <f>IF(A885="","",GOTO C885)</f>
        <v/>
      </c>
      <c r="D885" s="85" t="str">
        <f>IF(A885="","",GOTO D885)</f>
        <v/>
      </c>
      <c r="E885" s="85" t="str">
        <f>IF(A885="","",GOTO E885)</f>
        <v/>
      </c>
      <c r="F885" s="85" t="str">
        <f>IF(A885="","",GOTO F885)</f>
        <v/>
      </c>
      <c r="G885" s="85" t="str">
        <f>IF(A885="","",GOTO G885)</f>
        <v/>
      </c>
      <c r="H885" s="170" t="str">
        <f>IF(A885="","",IF(G885="maintenance, garden","",IF(G885="maintenance, project","",IF(G885="compost","",GOTO I885))))</f>
        <v/>
      </c>
      <c r="I885" s="85" t="str">
        <f>IF(A885="","",IF(G885="compost","",GOTO I885))</f>
        <v/>
      </c>
      <c r="J885" s="87" t="str">
        <f>IF(G885="Harvest",GOTO J885,"")</f>
        <v/>
      </c>
      <c r="K885" s="87" t="str">
        <f>IF(G885="Harvest",GOTO K885,"")</f>
        <v/>
      </c>
      <c r="L885" s="88" t="str">
        <f>IF(G885="Fertilize",GOTO L885,"")</f>
        <v/>
      </c>
      <c r="M885" s="89" t="str">
        <f t="shared" si="196"/>
        <v/>
      </c>
      <c r="N885" s="85" t="str">
        <f>IF(G885="fertilize",GOTO N885,"")</f>
        <v/>
      </c>
      <c r="O885" s="89" t="str">
        <f t="shared" si="198"/>
        <v/>
      </c>
      <c r="P885" s="89" t="str">
        <f t="shared" si="197"/>
        <v/>
      </c>
      <c r="Q885" s="87" t="str">
        <f>IF(G885="compost",GOTO Q885,"")</f>
        <v/>
      </c>
      <c r="R885" s="88" t="str">
        <f>IF(G885="compost",GOTO R885,"")</f>
        <v/>
      </c>
      <c r="S885" s="85" t="str">
        <f>IF(G885="compost",GOTO S885,"")</f>
        <v/>
      </c>
      <c r="T885" s="85" t="str">
        <f>IF(G885="compost",GOTO T885,"")</f>
        <v/>
      </c>
      <c r="U885" s="85" t="str">
        <f>IF(G885="compost",GOTO U885,"")</f>
        <v/>
      </c>
      <c r="V885" s="85" t="str">
        <f>IF(G885="compost",GOTO V885,"")</f>
        <v/>
      </c>
      <c r="W885" s="85" t="str">
        <f>IF(G885="compost",GOTO W885,"")</f>
        <v/>
      </c>
      <c r="X885" s="170" t="str">
        <f>IF(G885="maintenance, garden",GOTO X885,IF(G885="Table",GOTO X885,IF(G885="maintenance, project",GOTO X885,"")))</f>
        <v/>
      </c>
      <c r="Y885" s="85" t="str">
        <f>IF(G885="Maintenance, garden",GOTO Y885,IF(G885="Table",GOTO Y885,IF(G885="maintenance, project",GOTO Y885,"")))</f>
        <v/>
      </c>
    </row>
    <row r="886" spans="1:25" s="85" customFormat="1" ht="19.5" customHeight="1" x14ac:dyDescent="0.25">
      <c r="A886" s="86"/>
      <c r="B886" s="85" t="str">
        <f>IF(A886="","",GOTO B886)</f>
        <v/>
      </c>
      <c r="C886" s="85" t="str">
        <f>IF(A886="","",GOTO C886)</f>
        <v/>
      </c>
      <c r="D886" s="85" t="str">
        <f>IF(A886="","",GOTO D886)</f>
        <v/>
      </c>
      <c r="E886" s="85" t="str">
        <f>IF(A886="","",GOTO E886)</f>
        <v/>
      </c>
      <c r="F886" s="85" t="str">
        <f>IF(A886="","",GOTO F886)</f>
        <v/>
      </c>
      <c r="G886" s="85" t="str">
        <f>IF(A886="","",GOTO G886)</f>
        <v/>
      </c>
      <c r="H886" s="170" t="str">
        <f>IF(A886="","",IF(G886="maintenance, garden","",IF(G886="maintenance, project","",IF(G886="compost","",GOTO I886))))</f>
        <v/>
      </c>
      <c r="I886" s="85" t="str">
        <f>IF(A886="","",IF(G886="compost","",GOTO I886))</f>
        <v/>
      </c>
      <c r="J886" s="87" t="str">
        <f>IF(G886="Harvest",GOTO J886,"")</f>
        <v/>
      </c>
      <c r="K886" s="87" t="str">
        <f>IF(G886="Harvest",GOTO K886,"")</f>
        <v/>
      </c>
      <c r="L886" s="88" t="str">
        <f>IF(G886="Fertilize",GOTO L886,"")</f>
        <v/>
      </c>
      <c r="M886" s="89" t="str">
        <f t="shared" si="196"/>
        <v/>
      </c>
      <c r="N886" s="85" t="str">
        <f>IF(G886="fertilize",GOTO N886,"")</f>
        <v/>
      </c>
      <c r="O886" s="89" t="str">
        <f t="shared" si="198"/>
        <v/>
      </c>
      <c r="P886" s="89" t="str">
        <f t="shared" si="197"/>
        <v/>
      </c>
      <c r="Q886" s="87" t="str">
        <f>IF(G886="compost",GOTO Q886,"")</f>
        <v/>
      </c>
      <c r="R886" s="88" t="str">
        <f>IF(G886="compost",GOTO R886,"")</f>
        <v/>
      </c>
      <c r="S886" s="85" t="str">
        <f>IF(G886="compost",GOTO S886,"")</f>
        <v/>
      </c>
      <c r="T886" s="85" t="str">
        <f>IF(G886="compost",GOTO T886,"")</f>
        <v/>
      </c>
      <c r="U886" s="85" t="str">
        <f>IF(G886="compost",GOTO U886,"")</f>
        <v/>
      </c>
      <c r="V886" s="85" t="str">
        <f>IF(G886="compost",GOTO V886,"")</f>
        <v/>
      </c>
      <c r="W886" s="85" t="str">
        <f>IF(G886="compost",GOTO W886,"")</f>
        <v/>
      </c>
      <c r="X886" s="170" t="str">
        <f>IF(G886="maintenance, garden",GOTO X886,IF(G886="Table",GOTO X886,IF(G886="maintenance, project",GOTO X886,"")))</f>
        <v/>
      </c>
      <c r="Y886" s="85" t="str">
        <f>IF(G886="Maintenance, garden",GOTO Y886,IF(G886="Table",GOTO Y886,IF(G886="maintenance, project",GOTO Y886,"")))</f>
        <v/>
      </c>
    </row>
    <row r="887" spans="1:25" s="85" customFormat="1" ht="19.5" customHeight="1" x14ac:dyDescent="0.25">
      <c r="A887" s="86"/>
      <c r="B887" s="85" t="str">
        <f>IF(A887="","",GOTO B887)</f>
        <v/>
      </c>
      <c r="C887" s="85" t="str">
        <f>IF(A887="","",GOTO C887)</f>
        <v/>
      </c>
      <c r="D887" s="85" t="str">
        <f>IF(A887="","",GOTO D887)</f>
        <v/>
      </c>
      <c r="E887" s="85" t="str">
        <f>IF(A887="","",GOTO E887)</f>
        <v/>
      </c>
      <c r="F887" s="85" t="str">
        <f>IF(A887="","",GOTO F887)</f>
        <v/>
      </c>
      <c r="G887" s="85" t="str">
        <f>IF(A887="","",GOTO G887)</f>
        <v/>
      </c>
      <c r="H887" s="170" t="str">
        <f>IF(A887="","",IF(G887="maintenance, garden","",IF(G887="maintenance, project","",IF(G887="compost","",GOTO I887))))</f>
        <v/>
      </c>
      <c r="I887" s="85" t="str">
        <f>IF(A887="","",IF(G887="compost","",GOTO I887))</f>
        <v/>
      </c>
      <c r="J887" s="87" t="str">
        <f>IF(G887="Harvest",GOTO J887,"")</f>
        <v/>
      </c>
      <c r="K887" s="87" t="str">
        <f>IF(G887="Harvest",GOTO K887,"")</f>
        <v/>
      </c>
      <c r="L887" s="88" t="str">
        <f>IF(G887="Fertilize",GOTO L887,"")</f>
        <v/>
      </c>
      <c r="M887" s="89" t="str">
        <f t="shared" si="196"/>
        <v/>
      </c>
      <c r="N887" s="85" t="str">
        <f>IF(G887="fertilize",GOTO N887,"")</f>
        <v/>
      </c>
      <c r="O887" s="89" t="str">
        <f t="shared" si="198"/>
        <v/>
      </c>
      <c r="P887" s="89" t="str">
        <f t="shared" si="197"/>
        <v/>
      </c>
      <c r="Q887" s="87" t="str">
        <f>IF(G887="compost",GOTO Q887,"")</f>
        <v/>
      </c>
      <c r="R887" s="88" t="str">
        <f>IF(G887="compost",GOTO R887,"")</f>
        <v/>
      </c>
      <c r="S887" s="85" t="str">
        <f>IF(G887="compost",GOTO S887,"")</f>
        <v/>
      </c>
      <c r="T887" s="85" t="str">
        <f>IF(G887="compost",GOTO T887,"")</f>
        <v/>
      </c>
      <c r="U887" s="85" t="str">
        <f>IF(G887="compost",GOTO U887,"")</f>
        <v/>
      </c>
      <c r="V887" s="85" t="str">
        <f>IF(G887="compost",GOTO V887,"")</f>
        <v/>
      </c>
      <c r="W887" s="85" t="str">
        <f>IF(G887="compost",GOTO W887,"")</f>
        <v/>
      </c>
      <c r="X887" s="170" t="str">
        <f>IF(G887="maintenance, garden",GOTO X887,IF(G887="Table",GOTO X887,IF(G887="maintenance, project",GOTO X887,"")))</f>
        <v/>
      </c>
      <c r="Y887" s="85" t="str">
        <f>IF(G887="Maintenance, garden",GOTO Y887,IF(G887="Table",GOTO Y887,IF(G887="maintenance, project",GOTO Y887,"")))</f>
        <v/>
      </c>
    </row>
    <row r="888" spans="1:25" s="85" customFormat="1" ht="19.5" customHeight="1" x14ac:dyDescent="0.25">
      <c r="A888" s="86"/>
      <c r="B888" s="85" t="str">
        <f>IF(A888="","",GOTO B888)</f>
        <v/>
      </c>
      <c r="C888" s="85" t="str">
        <f>IF(A888="","",GOTO C888)</f>
        <v/>
      </c>
      <c r="D888" s="85" t="str">
        <f>IF(A888="","",GOTO D888)</f>
        <v/>
      </c>
      <c r="E888" s="85" t="str">
        <f>IF(A888="","",GOTO E888)</f>
        <v/>
      </c>
      <c r="F888" s="85" t="str">
        <f>IF(A888="","",GOTO F888)</f>
        <v/>
      </c>
      <c r="G888" s="85" t="str">
        <f>IF(A888="","",GOTO G888)</f>
        <v/>
      </c>
      <c r="H888" s="170" t="str">
        <f>IF(A888="","",IF(G888="maintenance, garden","",IF(G888="maintenance, project","",IF(G888="compost","",GOTO I888))))</f>
        <v/>
      </c>
      <c r="I888" s="85" t="str">
        <f>IF(A888="","",IF(G888="compost","",GOTO I888))</f>
        <v/>
      </c>
      <c r="J888" s="87" t="str">
        <f>IF(G888="Harvest",GOTO J888,"")</f>
        <v/>
      </c>
      <c r="K888" s="87" t="str">
        <f>IF(G888="Harvest",GOTO K888,"")</f>
        <v/>
      </c>
      <c r="L888" s="88" t="str">
        <f>IF(G888="Fertilize",GOTO L888,"")</f>
        <v/>
      </c>
      <c r="M888" s="89" t="str">
        <f t="shared" si="196"/>
        <v/>
      </c>
      <c r="N888" s="85" t="str">
        <f>IF(G888="fertilize",GOTO N888,"")</f>
        <v/>
      </c>
      <c r="O888" s="89" t="str">
        <f t="shared" si="198"/>
        <v/>
      </c>
      <c r="P888" s="89" t="str">
        <f t="shared" si="197"/>
        <v/>
      </c>
      <c r="Q888" s="87" t="str">
        <f>IF(G888="compost",GOTO Q888,"")</f>
        <v/>
      </c>
      <c r="R888" s="88" t="str">
        <f>IF(G888="compost",GOTO R888,"")</f>
        <v/>
      </c>
      <c r="S888" s="85" t="str">
        <f>IF(G888="compost",GOTO S888,"")</f>
        <v/>
      </c>
      <c r="T888" s="85" t="str">
        <f>IF(G888="compost",GOTO T888,"")</f>
        <v/>
      </c>
      <c r="U888" s="85" t="str">
        <f>IF(G888="compost",GOTO U888,"")</f>
        <v/>
      </c>
      <c r="V888" s="85" t="str">
        <f>IF(G888="compost",GOTO V888,"")</f>
        <v/>
      </c>
      <c r="W888" s="85" t="str">
        <f>IF(G888="compost",GOTO W888,"")</f>
        <v/>
      </c>
      <c r="X888" s="170" t="str">
        <f>IF(G888="maintenance, garden",GOTO X888,IF(G888="Table",GOTO X888,IF(G888="maintenance, project",GOTO X888,"")))</f>
        <v/>
      </c>
      <c r="Y888" s="85" t="str">
        <f>IF(G888="Maintenance, garden",GOTO Y888,IF(G888="Table",GOTO Y888,IF(G888="maintenance, project",GOTO Y888,"")))</f>
        <v/>
      </c>
    </row>
    <row r="889" spans="1:25" s="85" customFormat="1" ht="19.5" customHeight="1" x14ac:dyDescent="0.25">
      <c r="A889" s="86"/>
      <c r="B889" s="85" t="str">
        <f>IF(A889="","",GOTO B889)</f>
        <v/>
      </c>
      <c r="C889" s="85" t="str">
        <f>IF(A889="","",GOTO C889)</f>
        <v/>
      </c>
      <c r="D889" s="85" t="str">
        <f>IF(A889="","",GOTO D889)</f>
        <v/>
      </c>
      <c r="E889" s="85" t="str">
        <f>IF(A889="","",GOTO E889)</f>
        <v/>
      </c>
      <c r="F889" s="85" t="str">
        <f>IF(A889="","",GOTO F889)</f>
        <v/>
      </c>
      <c r="G889" s="85" t="str">
        <f>IF(A889="","",GOTO G889)</f>
        <v/>
      </c>
      <c r="H889" s="170" t="str">
        <f>IF(A889="","",IF(G889="maintenance, garden","",IF(G889="maintenance, project","",IF(G889="compost","",GOTO I889))))</f>
        <v/>
      </c>
      <c r="I889" s="85" t="str">
        <f>IF(A889="","",IF(G889="compost","",GOTO I889))</f>
        <v/>
      </c>
      <c r="J889" s="87" t="str">
        <f>IF(G889="Harvest",GOTO J889,"")</f>
        <v/>
      </c>
      <c r="K889" s="87" t="str">
        <f>IF(G889="Harvest",GOTO K889,"")</f>
        <v/>
      </c>
      <c r="L889" s="88" t="str">
        <f>IF(G889="Fertilize",GOTO L889,"")</f>
        <v/>
      </c>
      <c r="M889" s="89" t="str">
        <f t="shared" si="196"/>
        <v/>
      </c>
      <c r="N889" s="85" t="str">
        <f>IF(G889="fertilize",GOTO N889,"")</f>
        <v/>
      </c>
      <c r="O889" s="89" t="str">
        <f t="shared" si="198"/>
        <v/>
      </c>
      <c r="P889" s="89" t="str">
        <f t="shared" si="197"/>
        <v/>
      </c>
      <c r="Q889" s="87" t="str">
        <f>IF(G889="compost",GOTO Q889,"")</f>
        <v/>
      </c>
      <c r="R889" s="88" t="str">
        <f>IF(G889="compost",GOTO R889,"")</f>
        <v/>
      </c>
      <c r="S889" s="85" t="str">
        <f>IF(G889="compost",GOTO S889,"")</f>
        <v/>
      </c>
      <c r="T889" s="85" t="str">
        <f>IF(G889="compost",GOTO T889,"")</f>
        <v/>
      </c>
      <c r="U889" s="85" t="str">
        <f>IF(G889="compost",GOTO U889,"")</f>
        <v/>
      </c>
      <c r="V889" s="85" t="str">
        <f>IF(G889="compost",GOTO V889,"")</f>
        <v/>
      </c>
      <c r="W889" s="85" t="str">
        <f>IF(G889="compost",GOTO W889,"")</f>
        <v/>
      </c>
      <c r="X889" s="170" t="str">
        <f>IF(G889="maintenance, garden",GOTO X889,IF(G889="Table",GOTO X889,IF(G889="maintenance, project",GOTO X889,"")))</f>
        <v/>
      </c>
      <c r="Y889" s="85" t="str">
        <f>IF(G889="Maintenance, garden",GOTO Y889,IF(G889="Table",GOTO Y889,IF(G889="maintenance, project",GOTO Y889,"")))</f>
        <v/>
      </c>
    </row>
    <row r="890" spans="1:25" s="85" customFormat="1" ht="19.5" customHeight="1" x14ac:dyDescent="0.25">
      <c r="A890" s="86"/>
      <c r="B890" s="85" t="str">
        <f>IF(A890="","",GOTO B890)</f>
        <v/>
      </c>
      <c r="C890" s="85" t="str">
        <f>IF(A890="","",GOTO C890)</f>
        <v/>
      </c>
      <c r="D890" s="85" t="str">
        <f>IF(A890="","",GOTO D890)</f>
        <v/>
      </c>
      <c r="E890" s="85" t="str">
        <f>IF(A890="","",GOTO E890)</f>
        <v/>
      </c>
      <c r="F890" s="85" t="str">
        <f>IF(A890="","",GOTO F890)</f>
        <v/>
      </c>
      <c r="G890" s="85" t="str">
        <f>IF(A890="","",GOTO G890)</f>
        <v/>
      </c>
      <c r="H890" s="170" t="str">
        <f>IF(A890="","",IF(G890="maintenance, garden","",IF(G890="maintenance, project","",IF(G890="compost","",GOTO I890))))</f>
        <v/>
      </c>
      <c r="I890" s="85" t="str">
        <f>IF(A890="","",IF(G890="compost","",GOTO I890))</f>
        <v/>
      </c>
      <c r="J890" s="87" t="str">
        <f>IF(G890="Harvest",GOTO J890,"")</f>
        <v/>
      </c>
      <c r="K890" s="87" t="str">
        <f>IF(G890="Harvest",GOTO K890,"")</f>
        <v/>
      </c>
      <c r="L890" s="88" t="str">
        <f>IF(G890="Fertilize",GOTO L890,"")</f>
        <v/>
      </c>
      <c r="M890" s="89" t="str">
        <f t="shared" si="196"/>
        <v/>
      </c>
      <c r="N890" s="85" t="str">
        <f>IF(G890="fertilize",GOTO N890,"")</f>
        <v/>
      </c>
      <c r="O890" s="89" t="str">
        <f t="shared" si="198"/>
        <v/>
      </c>
      <c r="P890" s="89" t="str">
        <f t="shared" si="197"/>
        <v/>
      </c>
      <c r="Q890" s="87" t="str">
        <f>IF(G890="compost",GOTO Q890,"")</f>
        <v/>
      </c>
      <c r="R890" s="88" t="str">
        <f>IF(G890="compost",GOTO R890,"")</f>
        <v/>
      </c>
      <c r="S890" s="85" t="str">
        <f>IF(G890="compost",GOTO S890,"")</f>
        <v/>
      </c>
      <c r="T890" s="85" t="str">
        <f>IF(G890="compost",GOTO T890,"")</f>
        <v/>
      </c>
      <c r="U890" s="85" t="str">
        <f>IF(G890="compost",GOTO U890,"")</f>
        <v/>
      </c>
      <c r="V890" s="85" t="str">
        <f>IF(G890="compost",GOTO V890,"")</f>
        <v/>
      </c>
      <c r="W890" s="85" t="str">
        <f>IF(G890="compost",GOTO W890,"")</f>
        <v/>
      </c>
      <c r="X890" s="170" t="str">
        <f>IF(G890="maintenance, garden",GOTO X890,IF(G890="Table",GOTO X890,IF(G890="maintenance, project",GOTO X890,"")))</f>
        <v/>
      </c>
      <c r="Y890" s="85" t="str">
        <f>IF(G890="Maintenance, garden",GOTO Y890,IF(G890="Table",GOTO Y890,IF(G890="maintenance, project",GOTO Y890,"")))</f>
        <v/>
      </c>
    </row>
    <row r="891" spans="1:25" s="85" customFormat="1" ht="19.5" customHeight="1" x14ac:dyDescent="0.25">
      <c r="A891" s="86"/>
      <c r="B891" s="85" t="str">
        <f>IF(A891="","",GOTO B891)</f>
        <v/>
      </c>
      <c r="C891" s="85" t="str">
        <f>IF(A891="","",GOTO C891)</f>
        <v/>
      </c>
      <c r="D891" s="85" t="str">
        <f>IF(A891="","",GOTO D891)</f>
        <v/>
      </c>
      <c r="E891" s="85" t="str">
        <f>IF(A891="","",GOTO E891)</f>
        <v/>
      </c>
      <c r="F891" s="85" t="str">
        <f>IF(A891="","",GOTO F891)</f>
        <v/>
      </c>
      <c r="G891" s="85" t="str">
        <f>IF(A891="","",GOTO G891)</f>
        <v/>
      </c>
      <c r="H891" s="170" t="str">
        <f>IF(A891="","",IF(G891="maintenance, garden","",IF(G891="maintenance, project","",IF(G891="compost","",GOTO I891))))</f>
        <v/>
      </c>
      <c r="I891" s="85" t="str">
        <f>IF(A891="","",IF(G891="compost","",GOTO I891))</f>
        <v/>
      </c>
      <c r="J891" s="87" t="str">
        <f>IF(G891="Harvest",GOTO J891,"")</f>
        <v/>
      </c>
      <c r="K891" s="87" t="str">
        <f>IF(G891="Harvest",GOTO K891,"")</f>
        <v/>
      </c>
      <c r="L891" s="88" t="str">
        <f>IF(G891="Fertilize",GOTO L891,"")</f>
        <v/>
      </c>
      <c r="M891" s="89" t="str">
        <f t="shared" si="196"/>
        <v/>
      </c>
      <c r="N891" s="85" t="str">
        <f>IF(G891="fertilize",GOTO N891,"")</f>
        <v/>
      </c>
      <c r="O891" s="89" t="str">
        <f t="shared" si="198"/>
        <v/>
      </c>
      <c r="P891" s="89" t="str">
        <f t="shared" si="197"/>
        <v/>
      </c>
      <c r="Q891" s="87" t="str">
        <f>IF(G891="compost",GOTO Q891,"")</f>
        <v/>
      </c>
      <c r="R891" s="88" t="str">
        <f>IF(G891="compost",GOTO R891,"")</f>
        <v/>
      </c>
      <c r="S891" s="85" t="str">
        <f>IF(G891="compost",GOTO S891,"")</f>
        <v/>
      </c>
      <c r="T891" s="85" t="str">
        <f>IF(G891="compost",GOTO T891,"")</f>
        <v/>
      </c>
      <c r="U891" s="85" t="str">
        <f>IF(G891="compost",GOTO U891,"")</f>
        <v/>
      </c>
      <c r="V891" s="85" t="str">
        <f>IF(G891="compost",GOTO V891,"")</f>
        <v/>
      </c>
      <c r="W891" s="85" t="str">
        <f>IF(G891="compost",GOTO W891,"")</f>
        <v/>
      </c>
      <c r="X891" s="170" t="str">
        <f>IF(G891="maintenance, garden",GOTO X891,IF(G891="Table",GOTO X891,IF(G891="maintenance, project",GOTO X891,"")))</f>
        <v/>
      </c>
      <c r="Y891" s="85" t="str">
        <f>IF(G891="Maintenance, garden",GOTO Y891,IF(G891="Table",GOTO Y891,IF(G891="maintenance, project",GOTO Y891,"")))</f>
        <v/>
      </c>
    </row>
    <row r="892" spans="1:25" s="85" customFormat="1" ht="19.5" customHeight="1" x14ac:dyDescent="0.25">
      <c r="A892" s="86"/>
      <c r="B892" s="85" t="str">
        <f>IF(A892="","",GOTO B892)</f>
        <v/>
      </c>
      <c r="C892" s="85" t="str">
        <f>IF(A892="","",GOTO C892)</f>
        <v/>
      </c>
      <c r="D892" s="85" t="str">
        <f>IF(A892="","",GOTO D892)</f>
        <v/>
      </c>
      <c r="E892" s="85" t="str">
        <f>IF(A892="","",GOTO E892)</f>
        <v/>
      </c>
      <c r="F892" s="85" t="str">
        <f>IF(A892="","",GOTO F892)</f>
        <v/>
      </c>
      <c r="G892" s="85" t="str">
        <f>IF(A892="","",GOTO G892)</f>
        <v/>
      </c>
      <c r="H892" s="170" t="str">
        <f>IF(A892="","",IF(G892="maintenance, garden","",IF(G892="maintenance, project","",IF(G892="compost","",GOTO I892))))</f>
        <v/>
      </c>
      <c r="I892" s="85" t="str">
        <f>IF(A892="","",IF(G892="compost","",GOTO I892))</f>
        <v/>
      </c>
      <c r="J892" s="87" t="str">
        <f>IF(G892="Harvest",GOTO J892,"")</f>
        <v/>
      </c>
      <c r="K892" s="87" t="str">
        <f>IF(G892="Harvest",GOTO K892,"")</f>
        <v/>
      </c>
      <c r="L892" s="88" t="str">
        <f>IF(G892="Fertilize",GOTO L892,"")</f>
        <v/>
      </c>
      <c r="M892" s="89" t="str">
        <f t="shared" si="196"/>
        <v/>
      </c>
      <c r="N892" s="85" t="str">
        <f>IF(G892="fertilize",GOTO N892,"")</f>
        <v/>
      </c>
      <c r="O892" s="89" t="str">
        <f t="shared" si="198"/>
        <v/>
      </c>
      <c r="P892" s="89" t="str">
        <f t="shared" si="197"/>
        <v/>
      </c>
      <c r="Q892" s="87" t="str">
        <f>IF(G892="compost",GOTO Q892,"")</f>
        <v/>
      </c>
      <c r="R892" s="88" t="str">
        <f>IF(G892="compost",GOTO R892,"")</f>
        <v/>
      </c>
      <c r="S892" s="85" t="str">
        <f>IF(G892="compost",GOTO S892,"")</f>
        <v/>
      </c>
      <c r="T892" s="85" t="str">
        <f>IF(G892="compost",GOTO T892,"")</f>
        <v/>
      </c>
      <c r="U892" s="85" t="str">
        <f>IF(G892="compost",GOTO U892,"")</f>
        <v/>
      </c>
      <c r="V892" s="85" t="str">
        <f>IF(G892="compost",GOTO V892,"")</f>
        <v/>
      </c>
      <c r="W892" s="85" t="str">
        <f>IF(G892="compost",GOTO W892,"")</f>
        <v/>
      </c>
      <c r="X892" s="170" t="str">
        <f>IF(G892="maintenance, garden",GOTO X892,IF(G892="Table",GOTO X892,IF(G892="maintenance, project",GOTO X892,"")))</f>
        <v/>
      </c>
      <c r="Y892" s="85" t="str">
        <f>IF(G892="Maintenance, garden",GOTO Y892,IF(G892="Table",GOTO Y892,IF(G892="maintenance, project",GOTO Y892,"")))</f>
        <v/>
      </c>
    </row>
    <row r="893" spans="1:25" s="85" customFormat="1" ht="19.5" customHeight="1" x14ac:dyDescent="0.25">
      <c r="A893" s="86"/>
      <c r="B893" s="85" t="str">
        <f>IF(A893="","",GOTO B893)</f>
        <v/>
      </c>
      <c r="C893" s="85" t="str">
        <f>IF(A893="","",GOTO C893)</f>
        <v/>
      </c>
      <c r="D893" s="85" t="str">
        <f>IF(A893="","",GOTO D893)</f>
        <v/>
      </c>
      <c r="E893" s="85" t="str">
        <f>IF(A893="","",GOTO E893)</f>
        <v/>
      </c>
      <c r="F893" s="85" t="str">
        <f>IF(A893="","",GOTO F893)</f>
        <v/>
      </c>
      <c r="G893" s="85" t="str">
        <f>IF(A893="","",GOTO G893)</f>
        <v/>
      </c>
      <c r="H893" s="170" t="str">
        <f>IF(A893="","",IF(G893="maintenance, garden","",IF(G893="maintenance, project","",IF(G893="compost","",GOTO I893))))</f>
        <v/>
      </c>
      <c r="I893" s="85" t="str">
        <f>IF(A893="","",IF(G893="compost","",GOTO I893))</f>
        <v/>
      </c>
      <c r="J893" s="87" t="str">
        <f>IF(G893="Harvest",GOTO J893,"")</f>
        <v/>
      </c>
      <c r="K893" s="87" t="str">
        <f>IF(G893="Harvest",GOTO K893,"")</f>
        <v/>
      </c>
      <c r="L893" s="88" t="str">
        <f>IF(G893="Fertilize",GOTO L893,"")</f>
        <v/>
      </c>
      <c r="M893" s="89" t="str">
        <f t="shared" si="196"/>
        <v/>
      </c>
      <c r="N893" s="85" t="str">
        <f>IF(G893="fertilize",GOTO N893,"")</f>
        <v/>
      </c>
      <c r="O893" s="89" t="str">
        <f t="shared" si="198"/>
        <v/>
      </c>
      <c r="P893" s="89" t="str">
        <f t="shared" si="197"/>
        <v/>
      </c>
      <c r="Q893" s="87" t="str">
        <f>IF(G893="compost",GOTO Q893,"")</f>
        <v/>
      </c>
      <c r="R893" s="88" t="str">
        <f>IF(G893="compost",GOTO R893,"")</f>
        <v/>
      </c>
      <c r="S893" s="85" t="str">
        <f>IF(G893="compost",GOTO S893,"")</f>
        <v/>
      </c>
      <c r="T893" s="85" t="str">
        <f>IF(G893="compost",GOTO T893,"")</f>
        <v/>
      </c>
      <c r="U893" s="85" t="str">
        <f>IF(G893="compost",GOTO U893,"")</f>
        <v/>
      </c>
      <c r="V893" s="85" t="str">
        <f>IF(G893="compost",GOTO V893,"")</f>
        <v/>
      </c>
      <c r="W893" s="85" t="str">
        <f>IF(G893="compost",GOTO W893,"")</f>
        <v/>
      </c>
      <c r="X893" s="170" t="str">
        <f>IF(G893="maintenance, garden",GOTO X893,IF(G893="Table",GOTO X893,IF(G893="maintenance, project",GOTO X893,"")))</f>
        <v/>
      </c>
      <c r="Y893" s="85" t="str">
        <f>IF(G893="Maintenance, garden",GOTO Y893,IF(G893="Table",GOTO Y893,IF(G893="maintenance, project",GOTO Y893,"")))</f>
        <v/>
      </c>
    </row>
    <row r="894" spans="1:25" s="85" customFormat="1" ht="19.5" customHeight="1" x14ac:dyDescent="0.25">
      <c r="A894" s="86"/>
      <c r="B894" s="85" t="str">
        <f>IF(A894="","",GOTO B894)</f>
        <v/>
      </c>
      <c r="C894" s="85" t="str">
        <f>IF(A894="","",GOTO C894)</f>
        <v/>
      </c>
      <c r="D894" s="85" t="str">
        <f>IF(A894="","",GOTO D894)</f>
        <v/>
      </c>
      <c r="E894" s="85" t="str">
        <f>IF(A894="","",GOTO E894)</f>
        <v/>
      </c>
      <c r="F894" s="85" t="str">
        <f>IF(A894="","",GOTO F894)</f>
        <v/>
      </c>
      <c r="G894" s="85" t="str">
        <f>IF(A894="","",GOTO G894)</f>
        <v/>
      </c>
      <c r="H894" s="170" t="str">
        <f>IF(A894="","",IF(G894="maintenance, garden","",IF(G894="maintenance, project","",IF(G894="compost","",GOTO I894))))</f>
        <v/>
      </c>
      <c r="I894" s="85" t="str">
        <f>IF(A894="","",IF(G894="compost","",GOTO I894))</f>
        <v/>
      </c>
      <c r="J894" s="87" t="str">
        <f>IF(G894="Harvest",GOTO J894,"")</f>
        <v/>
      </c>
      <c r="K894" s="87" t="str">
        <f>IF(G894="Harvest",GOTO K894,"")</f>
        <v/>
      </c>
      <c r="L894" s="88" t="str">
        <f>IF(G894="Fertilize",GOTO L894,"")</f>
        <v/>
      </c>
      <c r="M894" s="89" t="str">
        <f t="shared" si="196"/>
        <v/>
      </c>
      <c r="N894" s="85" t="str">
        <f>IF(G894="fertilize",GOTO N894,"")</f>
        <v/>
      </c>
      <c r="O894" s="89" t="str">
        <f t="shared" si="198"/>
        <v/>
      </c>
      <c r="P894" s="89" t="str">
        <f t="shared" si="197"/>
        <v/>
      </c>
      <c r="Q894" s="87" t="str">
        <f>IF(G894="compost",GOTO Q894,"")</f>
        <v/>
      </c>
      <c r="R894" s="88" t="str">
        <f>IF(G894="compost",GOTO R894,"")</f>
        <v/>
      </c>
      <c r="S894" s="85" t="str">
        <f>IF(G894="compost",GOTO S894,"")</f>
        <v/>
      </c>
      <c r="T894" s="85" t="str">
        <f>IF(G894="compost",GOTO T894,"")</f>
        <v/>
      </c>
      <c r="U894" s="85" t="str">
        <f>IF(G894="compost",GOTO U894,"")</f>
        <v/>
      </c>
      <c r="V894" s="85" t="str">
        <f>IF(G894="compost",GOTO V894,"")</f>
        <v/>
      </c>
      <c r="W894" s="85" t="str">
        <f>IF(G894="compost",GOTO W894,"")</f>
        <v/>
      </c>
      <c r="X894" s="170" t="str">
        <f>IF(G894="maintenance, garden",GOTO X894,IF(G894="Table",GOTO X894,IF(G894="maintenance, project",GOTO X894,"")))</f>
        <v/>
      </c>
      <c r="Y894" s="85" t="str">
        <f>IF(G894="Maintenance, garden",GOTO Y894,IF(G894="Table",GOTO Y894,IF(G894="maintenance, project",GOTO Y894,"")))</f>
        <v/>
      </c>
    </row>
    <row r="895" spans="1:25" s="85" customFormat="1" ht="19.5" customHeight="1" x14ac:dyDescent="0.25">
      <c r="A895" s="86"/>
      <c r="B895" s="85" t="str">
        <f>IF(A895="","",GOTO B895)</f>
        <v/>
      </c>
      <c r="C895" s="85" t="str">
        <f>IF(A895="","",GOTO C895)</f>
        <v/>
      </c>
      <c r="D895" s="85" t="str">
        <f>IF(A895="","",GOTO D895)</f>
        <v/>
      </c>
      <c r="E895" s="85" t="str">
        <f>IF(A895="","",GOTO E895)</f>
        <v/>
      </c>
      <c r="F895" s="85" t="str">
        <f>IF(A895="","",GOTO F895)</f>
        <v/>
      </c>
      <c r="G895" s="85" t="str">
        <f>IF(A895="","",GOTO G895)</f>
        <v/>
      </c>
      <c r="H895" s="170" t="str">
        <f>IF(A895="","",IF(G895="maintenance, garden","",IF(G895="maintenance, project","",IF(G895="compost","",GOTO I895))))</f>
        <v/>
      </c>
      <c r="I895" s="85" t="str">
        <f>IF(A895="","",IF(G895="compost","",GOTO I895))</f>
        <v/>
      </c>
      <c r="J895" s="87" t="str">
        <f>IF(G895="Harvest",GOTO J895,"")</f>
        <v/>
      </c>
      <c r="K895" s="87" t="str">
        <f>IF(G895="Harvest",GOTO K895,"")</f>
        <v/>
      </c>
      <c r="L895" s="88" t="str">
        <f>IF(G895="Fertilize",GOTO L895,"")</f>
        <v/>
      </c>
      <c r="M895" s="89" t="str">
        <f t="shared" si="196"/>
        <v/>
      </c>
      <c r="N895" s="85" t="str">
        <f>IF(G895="fertilize",GOTO N895,"")</f>
        <v/>
      </c>
      <c r="O895" s="89" t="str">
        <f t="shared" si="198"/>
        <v/>
      </c>
      <c r="P895" s="89" t="str">
        <f t="shared" si="197"/>
        <v/>
      </c>
      <c r="Q895" s="87" t="str">
        <f>IF(G895="compost",GOTO Q895,"")</f>
        <v/>
      </c>
      <c r="R895" s="88" t="str">
        <f>IF(G895="compost",GOTO R895,"")</f>
        <v/>
      </c>
      <c r="S895" s="85" t="str">
        <f>IF(G895="compost",GOTO S895,"")</f>
        <v/>
      </c>
      <c r="T895" s="85" t="str">
        <f>IF(G895="compost",GOTO T895,"")</f>
        <v/>
      </c>
      <c r="U895" s="85" t="str">
        <f>IF(G895="compost",GOTO U895,"")</f>
        <v/>
      </c>
      <c r="V895" s="85" t="str">
        <f>IF(G895="compost",GOTO V895,"")</f>
        <v/>
      </c>
      <c r="W895" s="85" t="str">
        <f>IF(G895="compost",GOTO W895,"")</f>
        <v/>
      </c>
      <c r="X895" s="170" t="str">
        <f>IF(G895="maintenance, garden",GOTO X895,IF(G895="Table",GOTO X895,IF(G895="maintenance, project",GOTO X895,"")))</f>
        <v/>
      </c>
      <c r="Y895" s="85" t="str">
        <f>IF(G895="Maintenance, garden",GOTO Y895,IF(G895="Table",GOTO Y895,IF(G895="maintenance, project",GOTO Y895,"")))</f>
        <v/>
      </c>
    </row>
    <row r="896" spans="1:25" s="85" customFormat="1" ht="19.5" customHeight="1" x14ac:dyDescent="0.25">
      <c r="A896" s="86"/>
      <c r="B896" s="85" t="str">
        <f>IF(A896="","",GOTO B896)</f>
        <v/>
      </c>
      <c r="C896" s="85" t="str">
        <f>IF(A896="","",GOTO C896)</f>
        <v/>
      </c>
      <c r="D896" s="85" t="str">
        <f>IF(A896="","",GOTO D896)</f>
        <v/>
      </c>
      <c r="E896" s="85" t="str">
        <f>IF(A896="","",GOTO E896)</f>
        <v/>
      </c>
      <c r="F896" s="85" t="str">
        <f>IF(A896="","",GOTO F896)</f>
        <v/>
      </c>
      <c r="G896" s="85" t="str">
        <f>IF(A896="","",GOTO G896)</f>
        <v/>
      </c>
      <c r="H896" s="170" t="str">
        <f>IF(A896="","",IF(G896="maintenance, garden","",IF(G896="maintenance, project","",IF(G896="compost","",GOTO I896))))</f>
        <v/>
      </c>
      <c r="I896" s="85" t="str">
        <f>IF(A896="","",IF(G896="compost","",GOTO I896))</f>
        <v/>
      </c>
      <c r="J896" s="87" t="str">
        <f>IF(G896="Harvest",GOTO J896,"")</f>
        <v/>
      </c>
      <c r="K896" s="87" t="str">
        <f>IF(G896="Harvest",GOTO K896,"")</f>
        <v/>
      </c>
      <c r="L896" s="88" t="str">
        <f>IF(G896="Fertilize",GOTO L896,"")</f>
        <v/>
      </c>
      <c r="M896" s="89" t="str">
        <f t="shared" si="196"/>
        <v/>
      </c>
      <c r="N896" s="85" t="str">
        <f>IF(G896="fertilize",GOTO N896,"")</f>
        <v/>
      </c>
      <c r="O896" s="89" t="str">
        <f t="shared" si="198"/>
        <v/>
      </c>
      <c r="P896" s="89" t="str">
        <f t="shared" si="197"/>
        <v/>
      </c>
      <c r="Q896" s="87" t="str">
        <f>IF(G896="compost",GOTO Q896,"")</f>
        <v/>
      </c>
      <c r="R896" s="88" t="str">
        <f>IF(G896="compost",GOTO R896,"")</f>
        <v/>
      </c>
      <c r="S896" s="85" t="str">
        <f>IF(G896="compost",GOTO S896,"")</f>
        <v/>
      </c>
      <c r="T896" s="85" t="str">
        <f>IF(G896="compost",GOTO T896,"")</f>
        <v/>
      </c>
      <c r="U896" s="85" t="str">
        <f>IF(G896="compost",GOTO U896,"")</f>
        <v/>
      </c>
      <c r="V896" s="85" t="str">
        <f>IF(G896="compost",GOTO V896,"")</f>
        <v/>
      </c>
      <c r="W896" s="85" t="str">
        <f>IF(G896="compost",GOTO W896,"")</f>
        <v/>
      </c>
      <c r="X896" s="170" t="str">
        <f>IF(G896="maintenance, garden",GOTO X896,IF(G896="Table",GOTO X896,IF(G896="maintenance, project",GOTO X896,"")))</f>
        <v/>
      </c>
      <c r="Y896" s="85" t="str">
        <f>IF(G896="Maintenance, garden",GOTO Y896,IF(G896="Table",GOTO Y896,IF(G896="maintenance, project",GOTO Y896,"")))</f>
        <v/>
      </c>
    </row>
    <row r="897" spans="1:25" s="85" customFormat="1" ht="19.5" customHeight="1" x14ac:dyDescent="0.25">
      <c r="A897" s="86"/>
      <c r="B897" s="85" t="str">
        <f>IF(A897="","",GOTO B897)</f>
        <v/>
      </c>
      <c r="C897" s="85" t="str">
        <f>IF(A897="","",GOTO C897)</f>
        <v/>
      </c>
      <c r="D897" s="85" t="str">
        <f>IF(A897="","",GOTO D897)</f>
        <v/>
      </c>
      <c r="E897" s="85" t="str">
        <f>IF(A897="","",GOTO E897)</f>
        <v/>
      </c>
      <c r="F897" s="85" t="str">
        <f>IF(A897="","",GOTO F897)</f>
        <v/>
      </c>
      <c r="G897" s="85" t="str">
        <f>IF(A897="","",GOTO G897)</f>
        <v/>
      </c>
      <c r="H897" s="170" t="str">
        <f>IF(A897="","",IF(G897="maintenance, garden","",IF(G897="maintenance, project","",IF(G897="compost","",GOTO I897))))</f>
        <v/>
      </c>
      <c r="I897" s="85" t="str">
        <f>IF(A897="","",IF(G897="compost","",GOTO I897))</f>
        <v/>
      </c>
      <c r="J897" s="87" t="str">
        <f>IF(G897="Harvest",GOTO J897,"")</f>
        <v/>
      </c>
      <c r="K897" s="87" t="str">
        <f>IF(G897="Harvest",GOTO K897,"")</f>
        <v/>
      </c>
      <c r="L897" s="88" t="str">
        <f>IF(G897="Fertilize",GOTO L897,"")</f>
        <v/>
      </c>
      <c r="M897" s="89" t="str">
        <f t="shared" si="196"/>
        <v/>
      </c>
      <c r="N897" s="85" t="str">
        <f>IF(G897="fertilize",GOTO N897,"")</f>
        <v/>
      </c>
      <c r="O897" s="89" t="str">
        <f t="shared" si="198"/>
        <v/>
      </c>
      <c r="P897" s="89" t="str">
        <f t="shared" si="197"/>
        <v/>
      </c>
      <c r="Q897" s="87" t="str">
        <f>IF(G897="compost",GOTO Q897,"")</f>
        <v/>
      </c>
      <c r="R897" s="88" t="str">
        <f>IF(G897="compost",GOTO R897,"")</f>
        <v/>
      </c>
      <c r="S897" s="85" t="str">
        <f>IF(G897="compost",GOTO S897,"")</f>
        <v/>
      </c>
      <c r="T897" s="85" t="str">
        <f>IF(G897="compost",GOTO T897,"")</f>
        <v/>
      </c>
      <c r="U897" s="85" t="str">
        <f>IF(G897="compost",GOTO U897,"")</f>
        <v/>
      </c>
      <c r="V897" s="85" t="str">
        <f>IF(G897="compost",GOTO V897,"")</f>
        <v/>
      </c>
      <c r="W897" s="85" t="str">
        <f>IF(G897="compost",GOTO W897,"")</f>
        <v/>
      </c>
      <c r="X897" s="170" t="str">
        <f>IF(G897="maintenance, garden",GOTO X897,IF(G897="Table",GOTO X897,IF(G897="maintenance, project",GOTO X897,"")))</f>
        <v/>
      </c>
      <c r="Y897" s="85" t="str">
        <f>IF(G897="Maintenance, garden",GOTO Y897,IF(G897="Table",GOTO Y897,IF(G897="maintenance, project",GOTO Y897,"")))</f>
        <v/>
      </c>
    </row>
    <row r="898" spans="1:25" s="85" customFormat="1" ht="19.5" customHeight="1" x14ac:dyDescent="0.25">
      <c r="A898" s="86"/>
      <c r="B898" s="85" t="str">
        <f>IF(A898="","",GOTO B898)</f>
        <v/>
      </c>
      <c r="C898" s="85" t="str">
        <f>IF(A898="","",GOTO C898)</f>
        <v/>
      </c>
      <c r="D898" s="85" t="str">
        <f>IF(A898="","",GOTO D898)</f>
        <v/>
      </c>
      <c r="E898" s="85" t="str">
        <f>IF(A898="","",GOTO E898)</f>
        <v/>
      </c>
      <c r="F898" s="85" t="str">
        <f>IF(A898="","",GOTO F898)</f>
        <v/>
      </c>
      <c r="G898" s="85" t="str">
        <f>IF(A898="","",GOTO G898)</f>
        <v/>
      </c>
      <c r="H898" s="170" t="str">
        <f>IF(A898="","",IF(G898="maintenance, garden","",IF(G898="maintenance, project","",IF(G898="compost","",GOTO I898))))</f>
        <v/>
      </c>
      <c r="I898" s="85" t="str">
        <f>IF(A898="","",IF(G898="compost","",GOTO I898))</f>
        <v/>
      </c>
      <c r="J898" s="87" t="str">
        <f>IF(G898="Harvest",GOTO J898,"")</f>
        <v/>
      </c>
      <c r="K898" s="87" t="str">
        <f>IF(G898="Harvest",GOTO K898,"")</f>
        <v/>
      </c>
      <c r="L898" s="88" t="str">
        <f>IF(G898="Fertilize",GOTO L898,"")</f>
        <v/>
      </c>
      <c r="M898" s="89" t="str">
        <f t="shared" si="196"/>
        <v/>
      </c>
      <c r="N898" s="85" t="str">
        <f>IF(G898="fertilize",GOTO N898,"")</f>
        <v/>
      </c>
      <c r="O898" s="89" t="str">
        <f t="shared" si="198"/>
        <v/>
      </c>
      <c r="P898" s="89" t="str">
        <f t="shared" si="197"/>
        <v/>
      </c>
      <c r="Q898" s="87" t="str">
        <f>IF(G898="compost",GOTO Q898,"")</f>
        <v/>
      </c>
      <c r="R898" s="88" t="str">
        <f>IF(G898="compost",GOTO R898,"")</f>
        <v/>
      </c>
      <c r="S898" s="85" t="str">
        <f>IF(G898="compost",GOTO S898,"")</f>
        <v/>
      </c>
      <c r="T898" s="85" t="str">
        <f>IF(G898="compost",GOTO T898,"")</f>
        <v/>
      </c>
      <c r="U898" s="85" t="str">
        <f>IF(G898="compost",GOTO U898,"")</f>
        <v/>
      </c>
      <c r="V898" s="85" t="str">
        <f>IF(G898="compost",GOTO V898,"")</f>
        <v/>
      </c>
      <c r="W898" s="85" t="str">
        <f>IF(G898="compost",GOTO W898,"")</f>
        <v/>
      </c>
      <c r="X898" s="170" t="str">
        <f>IF(G898="maintenance, garden",GOTO X898,IF(G898="Table",GOTO X898,IF(G898="maintenance, project",GOTO X898,"")))</f>
        <v/>
      </c>
      <c r="Y898" s="85" t="str">
        <f>IF(G898="Maintenance, garden",GOTO Y898,IF(G898="Table",GOTO Y898,IF(G898="maintenance, project",GOTO Y898,"")))</f>
        <v/>
      </c>
    </row>
    <row r="899" spans="1:25" s="85" customFormat="1" ht="19.5" customHeight="1" x14ac:dyDescent="0.25">
      <c r="A899" s="86"/>
      <c r="B899" s="85" t="str">
        <f>IF(A899="","",GOTO B899)</f>
        <v/>
      </c>
      <c r="C899" s="85" t="str">
        <f>IF(A899="","",GOTO C899)</f>
        <v/>
      </c>
      <c r="D899" s="85" t="str">
        <f>IF(A899="","",GOTO D899)</f>
        <v/>
      </c>
      <c r="E899" s="85" t="str">
        <f>IF(A899="","",GOTO E899)</f>
        <v/>
      </c>
      <c r="F899" s="85" t="str">
        <f>IF(A899="","",GOTO F899)</f>
        <v/>
      </c>
      <c r="G899" s="85" t="str">
        <f>IF(A899="","",GOTO G899)</f>
        <v/>
      </c>
      <c r="H899" s="170" t="str">
        <f>IF(A899="","",IF(G899="maintenance, garden","",IF(G899="maintenance, project","",IF(G899="compost","",GOTO I899))))</f>
        <v/>
      </c>
      <c r="I899" s="85" t="str">
        <f>IF(A899="","",IF(G899="compost","",GOTO I899))</f>
        <v/>
      </c>
      <c r="J899" s="87" t="str">
        <f>IF(G899="Harvest",GOTO J899,"")</f>
        <v/>
      </c>
      <c r="K899" s="87" t="str">
        <f>IF(G899="Harvest",GOTO K899,"")</f>
        <v/>
      </c>
      <c r="L899" s="88" t="str">
        <f>IF(G899="Fertilize",GOTO L899,"")</f>
        <v/>
      </c>
      <c r="M899" s="89" t="str">
        <f t="shared" si="196"/>
        <v/>
      </c>
      <c r="N899" s="85" t="str">
        <f>IF(G899="fertilize",GOTO N899,"")</f>
        <v/>
      </c>
      <c r="O899" s="89" t="str">
        <f t="shared" si="198"/>
        <v/>
      </c>
      <c r="P899" s="89" t="str">
        <f t="shared" si="197"/>
        <v/>
      </c>
      <c r="Q899" s="87" t="str">
        <f>IF(G899="compost",GOTO Q899,"")</f>
        <v/>
      </c>
      <c r="R899" s="88" t="str">
        <f>IF(G899="compost",GOTO R899,"")</f>
        <v/>
      </c>
      <c r="S899" s="85" t="str">
        <f>IF(G899="compost",GOTO S899,"")</f>
        <v/>
      </c>
      <c r="T899" s="85" t="str">
        <f>IF(G899="compost",GOTO T899,"")</f>
        <v/>
      </c>
      <c r="U899" s="85" t="str">
        <f>IF(G899="compost",GOTO U899,"")</f>
        <v/>
      </c>
      <c r="V899" s="85" t="str">
        <f>IF(G899="compost",GOTO V899,"")</f>
        <v/>
      </c>
      <c r="W899" s="85" t="str">
        <f>IF(G899="compost",GOTO W899,"")</f>
        <v/>
      </c>
      <c r="X899" s="170" t="str">
        <f>IF(G899="maintenance, garden",GOTO X899,IF(G899="Table",GOTO X899,IF(G899="maintenance, project",GOTO X899,"")))</f>
        <v/>
      </c>
      <c r="Y899" s="85" t="str">
        <f>IF(G899="Maintenance, garden",GOTO Y899,IF(G899="Table",GOTO Y899,IF(G899="maintenance, project",GOTO Y899,"")))</f>
        <v/>
      </c>
    </row>
    <row r="900" spans="1:25" s="85" customFormat="1" ht="19.5" customHeight="1" x14ac:dyDescent="0.25">
      <c r="A900" s="86"/>
      <c r="B900" s="85" t="str">
        <f>IF(A900="","",GOTO B900)</f>
        <v/>
      </c>
      <c r="C900" s="85" t="str">
        <f>IF(A900="","",GOTO C900)</f>
        <v/>
      </c>
      <c r="D900" s="85" t="str">
        <f>IF(A900="","",GOTO D900)</f>
        <v/>
      </c>
      <c r="E900" s="85" t="str">
        <f>IF(A900="","",GOTO E900)</f>
        <v/>
      </c>
      <c r="F900" s="85" t="str">
        <f>IF(A900="","",GOTO F900)</f>
        <v/>
      </c>
      <c r="G900" s="85" t="str">
        <f>IF(A900="","",GOTO G900)</f>
        <v/>
      </c>
      <c r="H900" s="170" t="str">
        <f>IF(A900="","",IF(G900="maintenance, garden","",IF(G900="maintenance, project","",IF(G900="compost","",GOTO I900))))</f>
        <v/>
      </c>
      <c r="I900" s="85" t="str">
        <f>IF(A900="","",IF(G900="compost","",GOTO I900))</f>
        <v/>
      </c>
      <c r="J900" s="87" t="str">
        <f>IF(G900="Harvest",GOTO J900,"")</f>
        <v/>
      </c>
      <c r="K900" s="87" t="str">
        <f>IF(G900="Harvest",GOTO K900,"")</f>
        <v/>
      </c>
      <c r="L900" s="88" t="str">
        <f>IF(G900="Fertilize",GOTO L900,"")</f>
        <v/>
      </c>
      <c r="M900" s="89" t="str">
        <f t="shared" si="196"/>
        <v/>
      </c>
      <c r="N900" s="85" t="str">
        <f>IF(G900="fertilize",GOTO N900,"")</f>
        <v/>
      </c>
      <c r="O900" s="89" t="str">
        <f t="shared" si="198"/>
        <v/>
      </c>
      <c r="P900" s="89" t="str">
        <f t="shared" si="197"/>
        <v/>
      </c>
      <c r="Q900" s="87" t="str">
        <f>IF(G900="compost",GOTO Q900,"")</f>
        <v/>
      </c>
      <c r="R900" s="88" t="str">
        <f>IF(G900="compost",GOTO R900,"")</f>
        <v/>
      </c>
      <c r="S900" s="85" t="str">
        <f>IF(G900="compost",GOTO S900,"")</f>
        <v/>
      </c>
      <c r="T900" s="85" t="str">
        <f>IF(G900="compost",GOTO T900,"")</f>
        <v/>
      </c>
      <c r="U900" s="85" t="str">
        <f>IF(G900="compost",GOTO U900,"")</f>
        <v/>
      </c>
      <c r="V900" s="85" t="str">
        <f>IF(G900="compost",GOTO V900,"")</f>
        <v/>
      </c>
      <c r="W900" s="85" t="str">
        <f>IF(G900="compost",GOTO W900,"")</f>
        <v/>
      </c>
      <c r="X900" s="170" t="str">
        <f>IF(G900="maintenance, garden",GOTO X900,IF(G900="Table",GOTO X900,IF(G900="maintenance, project",GOTO X900,"")))</f>
        <v/>
      </c>
      <c r="Y900" s="85" t="str">
        <f>IF(G900="Maintenance, garden",GOTO Y900,IF(G900="Table",GOTO Y900,IF(G900="maintenance, project",GOTO Y900,"")))</f>
        <v/>
      </c>
    </row>
    <row r="901" spans="1:25" s="85" customFormat="1" ht="19.5" customHeight="1" x14ac:dyDescent="0.25">
      <c r="A901" s="86"/>
      <c r="B901" s="85" t="str">
        <f>IF(A901="","",GOTO B901)</f>
        <v/>
      </c>
      <c r="C901" s="85" t="str">
        <f>IF(A901="","",GOTO C901)</f>
        <v/>
      </c>
      <c r="D901" s="85" t="str">
        <f>IF(A901="","",GOTO D901)</f>
        <v/>
      </c>
      <c r="E901" s="85" t="str">
        <f>IF(A901="","",GOTO E901)</f>
        <v/>
      </c>
      <c r="F901" s="85" t="str">
        <f>IF(A901="","",GOTO F901)</f>
        <v/>
      </c>
      <c r="G901" s="85" t="str">
        <f>IF(A901="","",GOTO G901)</f>
        <v/>
      </c>
      <c r="H901" s="170" t="str">
        <f>IF(A901="","",IF(G901="maintenance, garden","",IF(G901="maintenance, project","",IF(G901="compost","",GOTO I901))))</f>
        <v/>
      </c>
      <c r="I901" s="85" t="str">
        <f>IF(A901="","",IF(G901="compost","",GOTO I901))</f>
        <v/>
      </c>
      <c r="J901" s="87" t="str">
        <f>IF(G901="Harvest",GOTO J901,"")</f>
        <v/>
      </c>
      <c r="K901" s="87" t="str">
        <f>IF(G901="Harvest",GOTO K901,"")</f>
        <v/>
      </c>
      <c r="L901" s="88" t="str">
        <f>IF(G901="Fertilize",GOTO L901,"")</f>
        <v/>
      </c>
      <c r="M901" s="89" t="str">
        <f t="shared" si="196"/>
        <v/>
      </c>
      <c r="N901" s="85" t="str">
        <f>IF(G901="fertilize",GOTO N901,"")</f>
        <v/>
      </c>
      <c r="O901" s="89" t="str">
        <f t="shared" si="198"/>
        <v/>
      </c>
      <c r="P901" s="89" t="str">
        <f t="shared" si="197"/>
        <v/>
      </c>
      <c r="Q901" s="87" t="str">
        <f>IF(G901="compost",GOTO Q901,"")</f>
        <v/>
      </c>
      <c r="R901" s="88" t="str">
        <f>IF(G901="compost",GOTO R901,"")</f>
        <v/>
      </c>
      <c r="S901" s="85" t="str">
        <f>IF(G901="compost",GOTO S901,"")</f>
        <v/>
      </c>
      <c r="T901" s="85" t="str">
        <f>IF(G901="compost",GOTO T901,"")</f>
        <v/>
      </c>
      <c r="U901" s="85" t="str">
        <f>IF(G901="compost",GOTO U901,"")</f>
        <v/>
      </c>
      <c r="V901" s="85" t="str">
        <f>IF(G901="compost",GOTO V901,"")</f>
        <v/>
      </c>
      <c r="W901" s="85" t="str">
        <f>IF(G901="compost",GOTO W901,"")</f>
        <v/>
      </c>
      <c r="X901" s="170" t="str">
        <f>IF(G901="maintenance, garden",GOTO X901,IF(G901="Table",GOTO X901,IF(G901="maintenance, project",GOTO X901,"")))</f>
        <v/>
      </c>
      <c r="Y901" s="85" t="str">
        <f>IF(G901="Maintenance, garden",GOTO Y901,IF(G901="Table",GOTO Y901,IF(G901="maintenance, project",GOTO Y901,"")))</f>
        <v/>
      </c>
    </row>
    <row r="902" spans="1:25" s="85" customFormat="1" ht="19.5" customHeight="1" x14ac:dyDescent="0.25">
      <c r="A902" s="86"/>
      <c r="B902" s="85" t="str">
        <f>IF(A902="","",GOTO B902)</f>
        <v/>
      </c>
      <c r="C902" s="85" t="str">
        <f>IF(A902="","",GOTO C902)</f>
        <v/>
      </c>
      <c r="D902" s="85" t="str">
        <f>IF(A902="","",GOTO D902)</f>
        <v/>
      </c>
      <c r="E902" s="85" t="str">
        <f>IF(A902="","",GOTO E902)</f>
        <v/>
      </c>
      <c r="F902" s="85" t="str">
        <f>IF(A902="","",GOTO F902)</f>
        <v/>
      </c>
      <c r="G902" s="85" t="str">
        <f>IF(A902="","",GOTO G902)</f>
        <v/>
      </c>
      <c r="H902" s="170" t="str">
        <f>IF(A902="","",IF(G902="maintenance, garden","",IF(G902="maintenance, project","",IF(G902="compost","",GOTO I902))))</f>
        <v/>
      </c>
      <c r="I902" s="85" t="str">
        <f>IF(A902="","",IF(G902="compost","",GOTO I902))</f>
        <v/>
      </c>
      <c r="J902" s="87" t="str">
        <f>IF(G902="Harvest",GOTO J902,"")</f>
        <v/>
      </c>
      <c r="K902" s="87" t="str">
        <f>IF(G902="Harvest",GOTO K902,"")</f>
        <v/>
      </c>
      <c r="L902" s="88" t="str">
        <f>IF(G902="Fertilize",GOTO L902,"")</f>
        <v/>
      </c>
      <c r="M902" s="89" t="str">
        <f t="shared" si="196"/>
        <v/>
      </c>
      <c r="N902" s="85" t="str">
        <f>IF(G902="fertilize",GOTO N902,"")</f>
        <v/>
      </c>
      <c r="O902" s="89" t="str">
        <f t="shared" si="198"/>
        <v/>
      </c>
      <c r="P902" s="89" t="str">
        <f t="shared" si="197"/>
        <v/>
      </c>
      <c r="Q902" s="87" t="str">
        <f>IF(G902="compost",GOTO Q902,"")</f>
        <v/>
      </c>
      <c r="R902" s="88" t="str">
        <f>IF(G902="compost",GOTO R902,"")</f>
        <v/>
      </c>
      <c r="S902" s="85" t="str">
        <f>IF(G902="compost",GOTO S902,"")</f>
        <v/>
      </c>
      <c r="T902" s="85" t="str">
        <f>IF(G902="compost",GOTO T902,"")</f>
        <v/>
      </c>
      <c r="U902" s="85" t="str">
        <f>IF(G902="compost",GOTO U902,"")</f>
        <v/>
      </c>
      <c r="V902" s="85" t="str">
        <f>IF(G902="compost",GOTO V902,"")</f>
        <v/>
      </c>
      <c r="W902" s="85" t="str">
        <f>IF(G902="compost",GOTO W902,"")</f>
        <v/>
      </c>
      <c r="X902" s="170" t="str">
        <f>IF(G902="maintenance, garden",GOTO X902,IF(G902="Table",GOTO X902,IF(G902="maintenance, project",GOTO X902,"")))</f>
        <v/>
      </c>
      <c r="Y902" s="85" t="str">
        <f>IF(G902="Maintenance, garden",GOTO Y902,IF(G902="Table",GOTO Y902,IF(G902="maintenance, project",GOTO Y902,"")))</f>
        <v/>
      </c>
    </row>
    <row r="903" spans="1:25" s="85" customFormat="1" ht="19.5" customHeight="1" x14ac:dyDescent="0.25">
      <c r="A903" s="86"/>
      <c r="B903" s="85" t="str">
        <f>IF(A903="","",GOTO B903)</f>
        <v/>
      </c>
      <c r="C903" s="85" t="str">
        <f>IF(A903="","",GOTO C903)</f>
        <v/>
      </c>
      <c r="D903" s="85" t="str">
        <f>IF(A903="","",GOTO D903)</f>
        <v/>
      </c>
      <c r="E903" s="85" t="str">
        <f>IF(A903="","",GOTO E903)</f>
        <v/>
      </c>
      <c r="F903" s="85" t="str">
        <f>IF(A903="","",GOTO F903)</f>
        <v/>
      </c>
      <c r="G903" s="85" t="str">
        <f>IF(A903="","",GOTO G903)</f>
        <v/>
      </c>
      <c r="H903" s="170" t="str">
        <f>IF(A903="","",IF(G903="maintenance, garden","",IF(G903="maintenance, project","",IF(G903="compost","",GOTO I903))))</f>
        <v/>
      </c>
      <c r="I903" s="85" t="str">
        <f>IF(A903="","",IF(G903="compost","",GOTO I903))</f>
        <v/>
      </c>
      <c r="J903" s="87" t="str">
        <f>IF(G903="Harvest",GOTO J903,"")</f>
        <v/>
      </c>
      <c r="K903" s="87" t="str">
        <f>IF(G903="Harvest",GOTO K903,"")</f>
        <v/>
      </c>
      <c r="L903" s="88" t="str">
        <f>IF(G903="Fertilize",GOTO L903,"")</f>
        <v/>
      </c>
      <c r="M903" s="89" t="str">
        <f t="shared" si="196"/>
        <v/>
      </c>
      <c r="N903" s="85" t="str">
        <f>IF(G903="fertilize",GOTO N903,"")</f>
        <v/>
      </c>
      <c r="O903" s="89" t="str">
        <f t="shared" si="198"/>
        <v/>
      </c>
      <c r="P903" s="89" t="str">
        <f t="shared" si="197"/>
        <v/>
      </c>
      <c r="Q903" s="87" t="str">
        <f>IF(G903="compost",GOTO Q903,"")</f>
        <v/>
      </c>
      <c r="R903" s="88" t="str">
        <f>IF(G903="compost",GOTO R903,"")</f>
        <v/>
      </c>
      <c r="S903" s="85" t="str">
        <f>IF(G903="compost",GOTO S903,"")</f>
        <v/>
      </c>
      <c r="T903" s="85" t="str">
        <f>IF(G903="compost",GOTO T903,"")</f>
        <v/>
      </c>
      <c r="U903" s="85" t="str">
        <f>IF(G903="compost",GOTO U903,"")</f>
        <v/>
      </c>
      <c r="V903" s="85" t="str">
        <f>IF(G903="compost",GOTO V903,"")</f>
        <v/>
      </c>
      <c r="W903" s="85" t="str">
        <f>IF(G903="compost",GOTO W903,"")</f>
        <v/>
      </c>
      <c r="X903" s="170" t="str">
        <f>IF(G903="maintenance, garden",GOTO X903,IF(G903="Table",GOTO X903,IF(G903="maintenance, project",GOTO X903,"")))</f>
        <v/>
      </c>
      <c r="Y903" s="85" t="str">
        <f>IF(G903="Maintenance, garden",GOTO Y903,IF(G903="Table",GOTO Y903,IF(G903="maintenance, project",GOTO Y903,"")))</f>
        <v/>
      </c>
    </row>
    <row r="904" spans="1:25" s="85" customFormat="1" ht="19.5" customHeight="1" x14ac:dyDescent="0.25">
      <c r="A904" s="86"/>
      <c r="B904" s="85" t="str">
        <f>IF(A904="","",GOTO B904)</f>
        <v/>
      </c>
      <c r="C904" s="85" t="str">
        <f>IF(A904="","",GOTO C904)</f>
        <v/>
      </c>
      <c r="D904" s="85" t="str">
        <f>IF(A904="","",GOTO D904)</f>
        <v/>
      </c>
      <c r="E904" s="85" t="str">
        <f>IF(A904="","",GOTO E904)</f>
        <v/>
      </c>
      <c r="F904" s="85" t="str">
        <f>IF(A904="","",GOTO F904)</f>
        <v/>
      </c>
      <c r="G904" s="85" t="str">
        <f>IF(A904="","",GOTO G904)</f>
        <v/>
      </c>
      <c r="H904" s="170" t="str">
        <f>IF(A904="","",IF(G904="maintenance, garden","",IF(G904="maintenance, project","",IF(G904="compost","",GOTO I904))))</f>
        <v/>
      </c>
      <c r="I904" s="85" t="str">
        <f>IF(A904="","",IF(G904="compost","",GOTO I904))</f>
        <v/>
      </c>
      <c r="J904" s="87" t="str">
        <f>IF(G904="Harvest",GOTO J904,"")</f>
        <v/>
      </c>
      <c r="K904" s="87" t="str">
        <f>IF(G904="Harvest",GOTO K904,"")</f>
        <v/>
      </c>
      <c r="L904" s="88" t="str">
        <f>IF(G904="Fertilize",GOTO L904,"")</f>
        <v/>
      </c>
      <c r="M904" s="89" t="str">
        <f t="shared" si="196"/>
        <v/>
      </c>
      <c r="N904" s="85" t="str">
        <f>IF(G904="fertilize",GOTO N904,"")</f>
        <v/>
      </c>
      <c r="O904" s="89" t="str">
        <f t="shared" si="198"/>
        <v/>
      </c>
      <c r="P904" s="89" t="str">
        <f t="shared" si="197"/>
        <v/>
      </c>
      <c r="Q904" s="87" t="str">
        <f>IF(G904="compost",GOTO Q904,"")</f>
        <v/>
      </c>
      <c r="R904" s="88" t="str">
        <f>IF(G904="compost",GOTO R904,"")</f>
        <v/>
      </c>
      <c r="S904" s="85" t="str">
        <f>IF(G904="compost",GOTO S904,"")</f>
        <v/>
      </c>
      <c r="T904" s="85" t="str">
        <f>IF(G904="compost",GOTO T904,"")</f>
        <v/>
      </c>
      <c r="U904" s="85" t="str">
        <f>IF(G904="compost",GOTO U904,"")</f>
        <v/>
      </c>
      <c r="V904" s="85" t="str">
        <f>IF(G904="compost",GOTO V904,"")</f>
        <v/>
      </c>
      <c r="W904" s="85" t="str">
        <f>IF(G904="compost",GOTO W904,"")</f>
        <v/>
      </c>
      <c r="X904" s="170" t="str">
        <f>IF(G904="maintenance, garden",GOTO X904,IF(G904="Table",GOTO X904,IF(G904="maintenance, project",GOTO X904,"")))</f>
        <v/>
      </c>
      <c r="Y904" s="85" t="str">
        <f>IF(G904="Maintenance, garden",GOTO Y904,IF(G904="Table",GOTO Y904,IF(G904="maintenance, project",GOTO Y904,"")))</f>
        <v/>
      </c>
    </row>
    <row r="905" spans="1:25" s="85" customFormat="1" ht="19.5" customHeight="1" x14ac:dyDescent="0.25">
      <c r="A905" s="86"/>
      <c r="B905" s="85" t="str">
        <f>IF(A905="","",GOTO B905)</f>
        <v/>
      </c>
      <c r="C905" s="85" t="str">
        <f>IF(A905="","",GOTO C905)</f>
        <v/>
      </c>
      <c r="D905" s="85" t="str">
        <f>IF(A905="","",GOTO D905)</f>
        <v/>
      </c>
      <c r="E905" s="85" t="str">
        <f>IF(A905="","",GOTO E905)</f>
        <v/>
      </c>
      <c r="F905" s="85" t="str">
        <f>IF(A905="","",GOTO F905)</f>
        <v/>
      </c>
      <c r="G905" s="85" t="str">
        <f>IF(A905="","",GOTO G905)</f>
        <v/>
      </c>
      <c r="H905" s="170" t="str">
        <f>IF(A905="","",IF(G905="maintenance, garden","",IF(G905="maintenance, project","",IF(G905="compost","",GOTO I905))))</f>
        <v/>
      </c>
      <c r="I905" s="85" t="str">
        <f>IF(A905="","",IF(G905="compost","",GOTO I905))</f>
        <v/>
      </c>
      <c r="J905" s="87" t="str">
        <f>IF(G905="Harvest",GOTO J905,"")</f>
        <v/>
      </c>
      <c r="K905" s="87" t="str">
        <f>IF(G905="Harvest",GOTO K905,"")</f>
        <v/>
      </c>
      <c r="L905" s="88" t="str">
        <f>IF(G905="Fertilize",GOTO L905,"")</f>
        <v/>
      </c>
      <c r="M905" s="89" t="str">
        <f t="shared" si="196"/>
        <v/>
      </c>
      <c r="N905" s="85" t="str">
        <f>IF(G905="fertilize",GOTO N905,"")</f>
        <v/>
      </c>
      <c r="O905" s="89" t="str">
        <f t="shared" si="198"/>
        <v/>
      </c>
      <c r="P905" s="89" t="str">
        <f t="shared" si="197"/>
        <v/>
      </c>
      <c r="Q905" s="87" t="str">
        <f>IF(G905="compost",GOTO Q905,"")</f>
        <v/>
      </c>
      <c r="R905" s="88" t="str">
        <f>IF(G905="compost",GOTO R905,"")</f>
        <v/>
      </c>
      <c r="S905" s="85" t="str">
        <f>IF(G905="compost",GOTO S905,"")</f>
        <v/>
      </c>
      <c r="T905" s="85" t="str">
        <f>IF(G905="compost",GOTO T905,"")</f>
        <v/>
      </c>
      <c r="U905" s="85" t="str">
        <f>IF(G905="compost",GOTO U905,"")</f>
        <v/>
      </c>
      <c r="V905" s="85" t="str">
        <f>IF(G905="compost",GOTO V905,"")</f>
        <v/>
      </c>
      <c r="W905" s="85" t="str">
        <f>IF(G905="compost",GOTO W905,"")</f>
        <v/>
      </c>
      <c r="X905" s="170" t="str">
        <f>IF(G905="maintenance, garden",GOTO X905,IF(G905="Table",GOTO X905,IF(G905="maintenance, project",GOTO X905,"")))</f>
        <v/>
      </c>
      <c r="Y905" s="85" t="str">
        <f>IF(G905="Maintenance, garden",GOTO Y905,IF(G905="Table",GOTO Y905,IF(G905="maintenance, project",GOTO Y905,"")))</f>
        <v/>
      </c>
    </row>
    <row r="906" spans="1:25" s="85" customFormat="1" ht="19.5" customHeight="1" x14ac:dyDescent="0.25">
      <c r="A906" s="86"/>
      <c r="B906" s="85" t="str">
        <f>IF(A906="","",GOTO B906)</f>
        <v/>
      </c>
      <c r="C906" s="85" t="str">
        <f>IF(A906="","",GOTO C906)</f>
        <v/>
      </c>
      <c r="D906" s="85" t="str">
        <f>IF(A906="","",GOTO D906)</f>
        <v/>
      </c>
      <c r="E906" s="85" t="str">
        <f>IF(A906="","",GOTO E906)</f>
        <v/>
      </c>
      <c r="F906" s="85" t="str">
        <f>IF(A906="","",GOTO F906)</f>
        <v/>
      </c>
      <c r="G906" s="85" t="str">
        <f>IF(A906="","",GOTO G906)</f>
        <v/>
      </c>
      <c r="H906" s="170" t="str">
        <f>IF(A906="","",IF(G906="maintenance, garden","",IF(G906="maintenance, project","",IF(G906="compost","",GOTO I906))))</f>
        <v/>
      </c>
      <c r="I906" s="85" t="str">
        <f>IF(A906="","",IF(G906="compost","",GOTO I906))</f>
        <v/>
      </c>
      <c r="J906" s="87" t="str">
        <f>IF(G906="Harvest",GOTO J906,"")</f>
        <v/>
      </c>
      <c r="K906" s="87" t="str">
        <f>IF(G906="Harvest",GOTO K906,"")</f>
        <v/>
      </c>
      <c r="L906" s="88" t="str">
        <f>IF(G906="Fertilize",GOTO L906,"")</f>
        <v/>
      </c>
      <c r="M906" s="89" t="str">
        <f t="shared" si="196"/>
        <v/>
      </c>
      <c r="N906" s="85" t="str">
        <f>IF(G906="fertilize",GOTO N906,"")</f>
        <v/>
      </c>
      <c r="O906" s="89" t="str">
        <f t="shared" si="198"/>
        <v/>
      </c>
      <c r="P906" s="89" t="str">
        <f t="shared" si="197"/>
        <v/>
      </c>
      <c r="Q906" s="87" t="str">
        <f>IF(G906="compost",GOTO Q906,"")</f>
        <v/>
      </c>
      <c r="R906" s="88" t="str">
        <f>IF(G906="compost",GOTO R906,"")</f>
        <v/>
      </c>
      <c r="S906" s="85" t="str">
        <f>IF(G906="compost",GOTO S906,"")</f>
        <v/>
      </c>
      <c r="T906" s="85" t="str">
        <f>IF(G906="compost",GOTO T906,"")</f>
        <v/>
      </c>
      <c r="U906" s="85" t="str">
        <f>IF(G906="compost",GOTO U906,"")</f>
        <v/>
      </c>
      <c r="V906" s="85" t="str">
        <f>IF(G906="compost",GOTO V906,"")</f>
        <v/>
      </c>
      <c r="W906" s="85" t="str">
        <f>IF(G906="compost",GOTO W906,"")</f>
        <v/>
      </c>
      <c r="X906" s="170" t="str">
        <f>IF(G906="maintenance, garden",GOTO X906,IF(G906="Table",GOTO X906,IF(G906="maintenance, project",GOTO X906,"")))</f>
        <v/>
      </c>
      <c r="Y906" s="85" t="str">
        <f>IF(G906="Maintenance, garden",GOTO Y906,IF(G906="Table",GOTO Y906,IF(G906="maintenance, project",GOTO Y906,"")))</f>
        <v/>
      </c>
    </row>
    <row r="907" spans="1:25" s="85" customFormat="1" ht="19.5" customHeight="1" x14ac:dyDescent="0.25">
      <c r="A907" s="86"/>
      <c r="B907" s="85" t="str">
        <f>IF(A907="","",GOTO B907)</f>
        <v/>
      </c>
      <c r="C907" s="85" t="str">
        <f>IF(A907="","",GOTO C907)</f>
        <v/>
      </c>
      <c r="D907" s="85" t="str">
        <f>IF(A907="","",GOTO D907)</f>
        <v/>
      </c>
      <c r="E907" s="85" t="str">
        <f>IF(A907="","",GOTO E907)</f>
        <v/>
      </c>
      <c r="F907" s="85" t="str">
        <f>IF(A907="","",GOTO F907)</f>
        <v/>
      </c>
      <c r="G907" s="85" t="str">
        <f>IF(A907="","",GOTO G907)</f>
        <v/>
      </c>
      <c r="H907" s="170" t="str">
        <f>IF(A907="","",IF(G907="maintenance, garden","",IF(G907="maintenance, project","",IF(G907="compost","",GOTO I907))))</f>
        <v/>
      </c>
      <c r="I907" s="85" t="str">
        <f>IF(A907="","",IF(G907="compost","",GOTO I907))</f>
        <v/>
      </c>
      <c r="J907" s="87" t="str">
        <f>IF(G907="Harvest",GOTO J907,"")</f>
        <v/>
      </c>
      <c r="K907" s="87" t="str">
        <f>IF(G907="Harvest",GOTO K907,"")</f>
        <v/>
      </c>
      <c r="L907" s="88" t="str">
        <f>IF(G907="Fertilize",GOTO L907,"")</f>
        <v/>
      </c>
      <c r="M907" s="89" t="str">
        <f t="shared" si="196"/>
        <v/>
      </c>
      <c r="N907" s="85" t="str">
        <f>IF(G907="fertilize",GOTO N907,"")</f>
        <v/>
      </c>
      <c r="O907" s="89" t="str">
        <f t="shared" si="198"/>
        <v/>
      </c>
      <c r="P907" s="89" t="str">
        <f t="shared" si="197"/>
        <v/>
      </c>
      <c r="Q907" s="87" t="str">
        <f>IF(G907="compost",GOTO Q907,"")</f>
        <v/>
      </c>
      <c r="R907" s="88" t="str">
        <f>IF(G907="compost",GOTO R907,"")</f>
        <v/>
      </c>
      <c r="S907" s="85" t="str">
        <f>IF(G907="compost",GOTO S907,"")</f>
        <v/>
      </c>
      <c r="T907" s="85" t="str">
        <f>IF(G907="compost",GOTO T907,"")</f>
        <v/>
      </c>
      <c r="U907" s="85" t="str">
        <f>IF(G907="compost",GOTO U907,"")</f>
        <v/>
      </c>
      <c r="V907" s="85" t="str">
        <f>IF(G907="compost",GOTO V907,"")</f>
        <v/>
      </c>
      <c r="W907" s="85" t="str">
        <f>IF(G907="compost",GOTO W907,"")</f>
        <v/>
      </c>
      <c r="X907" s="170" t="str">
        <f>IF(G907="maintenance, garden",GOTO X907,IF(G907="Table",GOTO X907,IF(G907="maintenance, project",GOTO X907,"")))</f>
        <v/>
      </c>
      <c r="Y907" s="85" t="str">
        <f>IF(G907="Maintenance, garden",GOTO Y907,IF(G907="Table",GOTO Y907,IF(G907="maintenance, project",GOTO Y907,"")))</f>
        <v/>
      </c>
    </row>
    <row r="908" spans="1:25" s="85" customFormat="1" ht="19.5" customHeight="1" x14ac:dyDescent="0.25">
      <c r="A908" s="86"/>
      <c r="B908" s="85" t="str">
        <f>IF(A908="","",GOTO B908)</f>
        <v/>
      </c>
      <c r="C908" s="85" t="str">
        <f>IF(A908="","",GOTO C908)</f>
        <v/>
      </c>
      <c r="D908" s="85" t="str">
        <f>IF(A908="","",GOTO D908)</f>
        <v/>
      </c>
      <c r="E908" s="85" t="str">
        <f>IF(A908="","",GOTO E908)</f>
        <v/>
      </c>
      <c r="F908" s="85" t="str">
        <f>IF(A908="","",GOTO F908)</f>
        <v/>
      </c>
      <c r="G908" s="85" t="str">
        <f>IF(A908="","",GOTO G908)</f>
        <v/>
      </c>
      <c r="H908" s="170" t="str">
        <f>IF(A908="","",IF(G908="maintenance, garden","",IF(G908="maintenance, project","",IF(G908="compost","",GOTO I908))))</f>
        <v/>
      </c>
      <c r="I908" s="85" t="str">
        <f>IF(A908="","",IF(G908="compost","",GOTO I908))</f>
        <v/>
      </c>
      <c r="J908" s="87" t="str">
        <f>IF(G908="Harvest",GOTO J908,"")</f>
        <v/>
      </c>
      <c r="K908" s="87" t="str">
        <f>IF(G908="Harvest",GOTO K908,"")</f>
        <v/>
      </c>
      <c r="L908" s="88" t="str">
        <f>IF(G908="Fertilize",GOTO L908,"")</f>
        <v/>
      </c>
      <c r="M908" s="89" t="str">
        <f t="shared" si="196"/>
        <v/>
      </c>
      <c r="N908" s="85" t="str">
        <f>IF(G908="fertilize",GOTO N908,"")</f>
        <v/>
      </c>
      <c r="O908" s="89" t="str">
        <f t="shared" si="198"/>
        <v/>
      </c>
      <c r="P908" s="89" t="str">
        <f t="shared" si="197"/>
        <v/>
      </c>
      <c r="Q908" s="87" t="str">
        <f>IF(G908="compost",GOTO Q908,"")</f>
        <v/>
      </c>
      <c r="R908" s="88" t="str">
        <f>IF(G908="compost",GOTO R908,"")</f>
        <v/>
      </c>
      <c r="S908" s="85" t="str">
        <f>IF(G908="compost",GOTO S908,"")</f>
        <v/>
      </c>
      <c r="T908" s="85" t="str">
        <f>IF(G908="compost",GOTO T908,"")</f>
        <v/>
      </c>
      <c r="U908" s="85" t="str">
        <f>IF(G908="compost",GOTO U908,"")</f>
        <v/>
      </c>
      <c r="V908" s="85" t="str">
        <f>IF(G908="compost",GOTO V908,"")</f>
        <v/>
      </c>
      <c r="W908" s="85" t="str">
        <f>IF(G908="compost",GOTO W908,"")</f>
        <v/>
      </c>
      <c r="X908" s="170" t="str">
        <f>IF(G908="maintenance, garden",GOTO X908,IF(G908="Table",GOTO X908,IF(G908="maintenance, project",GOTO X908,"")))</f>
        <v/>
      </c>
      <c r="Y908" s="85" t="str">
        <f>IF(G908="Maintenance, garden",GOTO Y908,IF(G908="Table",GOTO Y908,IF(G908="maintenance, project",GOTO Y908,"")))</f>
        <v/>
      </c>
    </row>
    <row r="909" spans="1:25" s="85" customFormat="1" ht="19.5" customHeight="1" x14ac:dyDescent="0.25">
      <c r="A909" s="86"/>
      <c r="B909" s="85" t="str">
        <f>IF(A909="","",GOTO B909)</f>
        <v/>
      </c>
      <c r="C909" s="85" t="str">
        <f>IF(A909="","",GOTO C909)</f>
        <v/>
      </c>
      <c r="D909" s="85" t="str">
        <f>IF(A909="","",GOTO D909)</f>
        <v/>
      </c>
      <c r="E909" s="85" t="str">
        <f>IF(A909="","",GOTO E909)</f>
        <v/>
      </c>
      <c r="F909" s="85" t="str">
        <f>IF(A909="","",GOTO F909)</f>
        <v/>
      </c>
      <c r="G909" s="85" t="str">
        <f>IF(A909="","",GOTO G909)</f>
        <v/>
      </c>
      <c r="H909" s="170" t="str">
        <f>IF(A909="","",IF(G909="maintenance, garden","",IF(G909="maintenance, project","",IF(G909="compost","",GOTO I909))))</f>
        <v/>
      </c>
      <c r="I909" s="85" t="str">
        <f>IF(A909="","",IF(G909="compost","",GOTO I909))</f>
        <v/>
      </c>
      <c r="J909" s="87" t="str">
        <f>IF(G909="Harvest",GOTO J909,"")</f>
        <v/>
      </c>
      <c r="K909" s="87" t="str">
        <f>IF(G909="Harvest",GOTO K909,"")</f>
        <v/>
      </c>
      <c r="L909" s="88" t="str">
        <f>IF(G909="Fertilize",GOTO L909,"")</f>
        <v/>
      </c>
      <c r="M909" s="89" t="str">
        <f t="shared" si="196"/>
        <v/>
      </c>
      <c r="N909" s="85" t="str">
        <f>IF(G909="fertilize",GOTO N909,"")</f>
        <v/>
      </c>
      <c r="O909" s="89" t="str">
        <f t="shared" si="198"/>
        <v/>
      </c>
      <c r="P909" s="89" t="str">
        <f t="shared" si="197"/>
        <v/>
      </c>
      <c r="Q909" s="87" t="str">
        <f>IF(G909="compost",GOTO Q909,"")</f>
        <v/>
      </c>
      <c r="R909" s="88" t="str">
        <f>IF(G909="compost",GOTO R909,"")</f>
        <v/>
      </c>
      <c r="S909" s="85" t="str">
        <f>IF(G909="compost",GOTO S909,"")</f>
        <v/>
      </c>
      <c r="T909" s="85" t="str">
        <f>IF(G909="compost",GOTO T909,"")</f>
        <v/>
      </c>
      <c r="U909" s="85" t="str">
        <f>IF(G909="compost",GOTO U909,"")</f>
        <v/>
      </c>
      <c r="V909" s="85" t="str">
        <f>IF(G909="compost",GOTO V909,"")</f>
        <v/>
      </c>
      <c r="W909" s="85" t="str">
        <f>IF(G909="compost",GOTO W909,"")</f>
        <v/>
      </c>
      <c r="X909" s="170" t="str">
        <f>IF(G909="maintenance, garden",GOTO X909,IF(G909="Table",GOTO X909,IF(G909="maintenance, project",GOTO X909,"")))</f>
        <v/>
      </c>
      <c r="Y909" s="85" t="str">
        <f>IF(G909="Maintenance, garden",GOTO Y909,IF(G909="Table",GOTO Y909,IF(G909="maintenance, project",GOTO Y909,"")))</f>
        <v/>
      </c>
    </row>
    <row r="910" spans="1:25" s="85" customFormat="1" ht="19.5" customHeight="1" x14ac:dyDescent="0.25">
      <c r="A910" s="86"/>
      <c r="B910" s="85" t="str">
        <f>IF(A910="","",GOTO B910)</f>
        <v/>
      </c>
      <c r="C910" s="85" t="str">
        <f>IF(A910="","",GOTO C910)</f>
        <v/>
      </c>
      <c r="D910" s="85" t="str">
        <f>IF(A910="","",GOTO D910)</f>
        <v/>
      </c>
      <c r="E910" s="85" t="str">
        <f>IF(A910="","",GOTO E910)</f>
        <v/>
      </c>
      <c r="F910" s="85" t="str">
        <f>IF(A910="","",GOTO F910)</f>
        <v/>
      </c>
      <c r="G910" s="85" t="str">
        <f>IF(A910="","",GOTO G910)</f>
        <v/>
      </c>
      <c r="H910" s="170" t="str">
        <f>IF(A910="","",IF(G910="maintenance, garden","",IF(G910="maintenance, project","",IF(G910="compost","",GOTO I910))))</f>
        <v/>
      </c>
      <c r="I910" s="85" t="str">
        <f>IF(A910="","",IF(G910="compost","",GOTO I910))</f>
        <v/>
      </c>
      <c r="J910" s="87" t="str">
        <f>IF(G910="Harvest",GOTO J910,"")</f>
        <v/>
      </c>
      <c r="K910" s="87" t="str">
        <f>IF(G910="Harvest",GOTO K910,"")</f>
        <v/>
      </c>
      <c r="L910" s="88" t="str">
        <f>IF(G910="Fertilize",GOTO L910,"")</f>
        <v/>
      </c>
      <c r="M910" s="89" t="str">
        <f t="shared" ref="M910:M973" si="199">IF(G910="Fertilize",A910+14,"")</f>
        <v/>
      </c>
      <c r="N910" s="85" t="str">
        <f>IF(G910="fertilize",GOTO N910,"")</f>
        <v/>
      </c>
      <c r="O910" s="89" t="str">
        <f t="shared" si="198"/>
        <v/>
      </c>
      <c r="P910" s="89" t="str">
        <f t="shared" si="197"/>
        <v/>
      </c>
      <c r="Q910" s="87" t="str">
        <f>IF(G910="compost",GOTO Q910,"")</f>
        <v/>
      </c>
      <c r="R910" s="88" t="str">
        <f>IF(G910="compost",GOTO R910,"")</f>
        <v/>
      </c>
      <c r="S910" s="85" t="str">
        <f>IF(G910="compost",GOTO S910,"")</f>
        <v/>
      </c>
      <c r="T910" s="85" t="str">
        <f>IF(G910="compost",GOTO T910,"")</f>
        <v/>
      </c>
      <c r="U910" s="85" t="str">
        <f>IF(G910="compost",GOTO U910,"")</f>
        <v/>
      </c>
      <c r="V910" s="85" t="str">
        <f>IF(G910="compost",GOTO V910,"")</f>
        <v/>
      </c>
      <c r="W910" s="85" t="str">
        <f>IF(G910="compost",GOTO W910,"")</f>
        <v/>
      </c>
      <c r="X910" s="170" t="str">
        <f>IF(G910="maintenance, garden",GOTO X910,IF(G910="Table",GOTO X910,IF(G910="maintenance, project",GOTO X910,"")))</f>
        <v/>
      </c>
      <c r="Y910" s="85" t="str">
        <f>IF(G910="Maintenance, garden",GOTO Y910,IF(G910="Table",GOTO Y910,IF(G910="maintenance, project",GOTO Y910,"")))</f>
        <v/>
      </c>
    </row>
    <row r="911" spans="1:25" s="85" customFormat="1" ht="19.5" customHeight="1" x14ac:dyDescent="0.25">
      <c r="A911" s="86"/>
      <c r="B911" s="85" t="str">
        <f>IF(A911="","",GOTO B911)</f>
        <v/>
      </c>
      <c r="C911" s="85" t="str">
        <f>IF(A911="","",GOTO C911)</f>
        <v/>
      </c>
      <c r="D911" s="85" t="str">
        <f>IF(A911="","",GOTO D911)</f>
        <v/>
      </c>
      <c r="E911" s="85" t="str">
        <f>IF(A911="","",GOTO E911)</f>
        <v/>
      </c>
      <c r="F911" s="85" t="str">
        <f>IF(A911="","",GOTO F911)</f>
        <v/>
      </c>
      <c r="G911" s="85" t="str">
        <f>IF(A911="","",GOTO G911)</f>
        <v/>
      </c>
      <c r="H911" s="170" t="str">
        <f>IF(A911="","",IF(G911="maintenance, garden","",IF(G911="maintenance, project","",IF(G911="compost","",GOTO I911))))</f>
        <v/>
      </c>
      <c r="I911" s="85" t="str">
        <f>IF(A911="","",IF(G911="compost","",GOTO I911))</f>
        <v/>
      </c>
      <c r="J911" s="87" t="str">
        <f>IF(G911="Harvest",GOTO J911,"")</f>
        <v/>
      </c>
      <c r="K911" s="87" t="str">
        <f>IF(G911="Harvest",GOTO K911,"")</f>
        <v/>
      </c>
      <c r="L911" s="88" t="str">
        <f>IF(G911="Fertilize",GOTO L911,"")</f>
        <v/>
      </c>
      <c r="M911" s="89" t="str">
        <f t="shared" si="199"/>
        <v/>
      </c>
      <c r="N911" s="85" t="str">
        <f>IF(G911="fertilize",GOTO N911,"")</f>
        <v/>
      </c>
      <c r="O911" s="89" t="str">
        <f t="shared" si="198"/>
        <v/>
      </c>
      <c r="P911" s="89" t="str">
        <f t="shared" ref="P911:P974" si="200">IF(G911="Plant", A911+14,"")</f>
        <v/>
      </c>
      <c r="Q911" s="87" t="str">
        <f>IF(G911="compost",GOTO Q911,"")</f>
        <v/>
      </c>
      <c r="R911" s="88" t="str">
        <f>IF(G911="compost",GOTO R911,"")</f>
        <v/>
      </c>
      <c r="S911" s="85" t="str">
        <f>IF(G911="compost",GOTO S911,"")</f>
        <v/>
      </c>
      <c r="T911" s="85" t="str">
        <f>IF(G911="compost",GOTO T911,"")</f>
        <v/>
      </c>
      <c r="U911" s="85" t="str">
        <f>IF(G911="compost",GOTO U911,"")</f>
        <v/>
      </c>
      <c r="V911" s="85" t="str">
        <f>IF(G911="compost",GOTO V911,"")</f>
        <v/>
      </c>
      <c r="W911" s="85" t="str">
        <f>IF(G911="compost",GOTO W911,"")</f>
        <v/>
      </c>
      <c r="X911" s="170" t="str">
        <f>IF(G911="maintenance, garden",GOTO X911,IF(G911="Table",GOTO X911,IF(G911="maintenance, project",GOTO X911,"")))</f>
        <v/>
      </c>
      <c r="Y911" s="85" t="str">
        <f>IF(G911="Maintenance, garden",GOTO Y911,IF(G911="Table",GOTO Y911,IF(G911="maintenance, project",GOTO Y911,"")))</f>
        <v/>
      </c>
    </row>
    <row r="912" spans="1:25" s="85" customFormat="1" ht="19.5" customHeight="1" x14ac:dyDescent="0.25">
      <c r="A912" s="86"/>
      <c r="B912" s="85" t="str">
        <f>IF(A912="","",GOTO B912)</f>
        <v/>
      </c>
      <c r="C912" s="85" t="str">
        <f>IF(A912="","",GOTO C912)</f>
        <v/>
      </c>
      <c r="D912" s="85" t="str">
        <f>IF(A912="","",GOTO D912)</f>
        <v/>
      </c>
      <c r="E912" s="85" t="str">
        <f>IF(A912="","",GOTO E912)</f>
        <v/>
      </c>
      <c r="F912" s="85" t="str">
        <f>IF(A912="","",GOTO F912)</f>
        <v/>
      </c>
      <c r="G912" s="85" t="str">
        <f>IF(A912="","",GOTO G912)</f>
        <v/>
      </c>
      <c r="H912" s="170" t="str">
        <f>IF(A912="","",IF(G912="maintenance, garden","",IF(G912="maintenance, project","",IF(G912="compost","",GOTO I912))))</f>
        <v/>
      </c>
      <c r="I912" s="85" t="str">
        <f>IF(A912="","",IF(G912="compost","",GOTO I912))</f>
        <v/>
      </c>
      <c r="J912" s="87" t="str">
        <f>IF(G912="Harvest",GOTO J912,"")</f>
        <v/>
      </c>
      <c r="K912" s="87" t="str">
        <f>IF(G912="Harvest",GOTO K912,"")</f>
        <v/>
      </c>
      <c r="L912" s="88" t="str">
        <f>IF(G912="Fertilize",GOTO L912,"")</f>
        <v/>
      </c>
      <c r="M912" s="89" t="str">
        <f t="shared" si="199"/>
        <v/>
      </c>
      <c r="N912" s="85" t="str">
        <f>IF(G912="fertilize",GOTO N912,"")</f>
        <v/>
      </c>
      <c r="O912" s="89" t="str">
        <f t="shared" si="198"/>
        <v/>
      </c>
      <c r="P912" s="89" t="str">
        <f t="shared" si="200"/>
        <v/>
      </c>
      <c r="Q912" s="87" t="str">
        <f>IF(G912="compost",GOTO Q912,"")</f>
        <v/>
      </c>
      <c r="R912" s="88" t="str">
        <f>IF(G912="compost",GOTO R912,"")</f>
        <v/>
      </c>
      <c r="S912" s="85" t="str">
        <f>IF(G912="compost",GOTO S912,"")</f>
        <v/>
      </c>
      <c r="T912" s="85" t="str">
        <f>IF(G912="compost",GOTO T912,"")</f>
        <v/>
      </c>
      <c r="U912" s="85" t="str">
        <f>IF(G912="compost",GOTO U912,"")</f>
        <v/>
      </c>
      <c r="V912" s="85" t="str">
        <f>IF(G912="compost",GOTO V912,"")</f>
        <v/>
      </c>
      <c r="W912" s="85" t="str">
        <f>IF(G912="compost",GOTO W912,"")</f>
        <v/>
      </c>
      <c r="X912" s="170" t="str">
        <f>IF(G912="maintenance, garden",GOTO X912,IF(G912="Table",GOTO X912,IF(G912="maintenance, project",GOTO X912,"")))</f>
        <v/>
      </c>
      <c r="Y912" s="85" t="str">
        <f>IF(G912="Maintenance, garden",GOTO Y912,IF(G912="Table",GOTO Y912,IF(G912="maintenance, project",GOTO Y912,"")))</f>
        <v/>
      </c>
    </row>
    <row r="913" spans="1:25" s="85" customFormat="1" ht="19.5" customHeight="1" x14ac:dyDescent="0.25">
      <c r="A913" s="86"/>
      <c r="B913" s="85" t="str">
        <f>IF(A913="","",GOTO B913)</f>
        <v/>
      </c>
      <c r="C913" s="85" t="str">
        <f>IF(A913="","",GOTO C913)</f>
        <v/>
      </c>
      <c r="D913" s="85" t="str">
        <f>IF(A913="","",GOTO D913)</f>
        <v/>
      </c>
      <c r="E913" s="85" t="str">
        <f>IF(A913="","",GOTO E913)</f>
        <v/>
      </c>
      <c r="F913" s="85" t="str">
        <f>IF(A913="","",GOTO F913)</f>
        <v/>
      </c>
      <c r="G913" s="85" t="str">
        <f>IF(A913="","",GOTO G913)</f>
        <v/>
      </c>
      <c r="H913" s="170" t="str">
        <f>IF(A913="","",IF(G913="maintenance, garden","",IF(G913="maintenance, project","",IF(G913="compost","",GOTO I913))))</f>
        <v/>
      </c>
      <c r="I913" s="85" t="str">
        <f>IF(A913="","",IF(G913="compost","",GOTO I913))</f>
        <v/>
      </c>
      <c r="J913" s="87" t="str">
        <f>IF(G913="Harvest",GOTO J913,"")</f>
        <v/>
      </c>
      <c r="K913" s="87" t="str">
        <f>IF(G913="Harvest",GOTO K913,"")</f>
        <v/>
      </c>
      <c r="L913" s="88" t="str">
        <f>IF(G913="Fertilize",GOTO L913,"")</f>
        <v/>
      </c>
      <c r="M913" s="89" t="str">
        <f t="shared" si="199"/>
        <v/>
      </c>
      <c r="N913" s="85" t="str">
        <f>IF(G913="fertilize",GOTO N913,"")</f>
        <v/>
      </c>
      <c r="O913" s="89" t="str">
        <f t="shared" si="198"/>
        <v/>
      </c>
      <c r="P913" s="89" t="str">
        <f t="shared" si="200"/>
        <v/>
      </c>
      <c r="Q913" s="87" t="str">
        <f>IF(G913="compost",GOTO Q913,"")</f>
        <v/>
      </c>
      <c r="R913" s="88" t="str">
        <f>IF(G913="compost",GOTO R913,"")</f>
        <v/>
      </c>
      <c r="S913" s="85" t="str">
        <f>IF(G913="compost",GOTO S913,"")</f>
        <v/>
      </c>
      <c r="T913" s="85" t="str">
        <f>IF(G913="compost",GOTO T913,"")</f>
        <v/>
      </c>
      <c r="U913" s="85" t="str">
        <f>IF(G913="compost",GOTO U913,"")</f>
        <v/>
      </c>
      <c r="V913" s="85" t="str">
        <f>IF(G913="compost",GOTO V913,"")</f>
        <v/>
      </c>
      <c r="W913" s="85" t="str">
        <f>IF(G913="compost",GOTO W913,"")</f>
        <v/>
      </c>
      <c r="X913" s="170" t="str">
        <f>IF(G913="maintenance, garden",GOTO X913,IF(G913="Table",GOTO X913,IF(G913="maintenance, project",GOTO X913,"")))</f>
        <v/>
      </c>
      <c r="Y913" s="85" t="str">
        <f>IF(G913="Maintenance, garden",GOTO Y913,IF(G913="Table",GOTO Y913,IF(G913="maintenance, project",GOTO Y913,"")))</f>
        <v/>
      </c>
    </row>
    <row r="914" spans="1:25" s="85" customFormat="1" ht="19.5" customHeight="1" x14ac:dyDescent="0.25">
      <c r="A914" s="86"/>
      <c r="B914" s="85" t="str">
        <f>IF(A914="","",GOTO B914)</f>
        <v/>
      </c>
      <c r="C914" s="85" t="str">
        <f>IF(A914="","",GOTO C914)</f>
        <v/>
      </c>
      <c r="D914" s="85" t="str">
        <f>IF(A914="","",GOTO D914)</f>
        <v/>
      </c>
      <c r="E914" s="85" t="str">
        <f>IF(A914="","",GOTO E914)</f>
        <v/>
      </c>
      <c r="F914" s="85" t="str">
        <f>IF(A914="","",GOTO F914)</f>
        <v/>
      </c>
      <c r="G914" s="85" t="str">
        <f>IF(A914="","",GOTO G914)</f>
        <v/>
      </c>
      <c r="H914" s="170" t="str">
        <f>IF(A914="","",IF(G914="maintenance, garden","",IF(G914="maintenance, project","",IF(G914="compost","",GOTO I914))))</f>
        <v/>
      </c>
      <c r="I914" s="85" t="str">
        <f>IF(A914="","",IF(G914="compost","",GOTO I914))</f>
        <v/>
      </c>
      <c r="J914" s="87" t="str">
        <f>IF(G914="Harvest",GOTO J914,"")</f>
        <v/>
      </c>
      <c r="K914" s="87" t="str">
        <f>IF(G914="Harvest",GOTO K914,"")</f>
        <v/>
      </c>
      <c r="L914" s="88" t="str">
        <f>IF(G914="Fertilize",GOTO L914,"")</f>
        <v/>
      </c>
      <c r="M914" s="89" t="str">
        <f t="shared" si="199"/>
        <v/>
      </c>
      <c r="N914" s="85" t="str">
        <f>IF(G914="fertilize",GOTO N914,"")</f>
        <v/>
      </c>
      <c r="O914" s="89" t="str">
        <f t="shared" si="198"/>
        <v/>
      </c>
      <c r="P914" s="89" t="str">
        <f t="shared" si="200"/>
        <v/>
      </c>
      <c r="Q914" s="87" t="str">
        <f>IF(G914="compost",GOTO Q914,"")</f>
        <v/>
      </c>
      <c r="R914" s="88" t="str">
        <f>IF(G914="compost",GOTO R914,"")</f>
        <v/>
      </c>
      <c r="S914" s="85" t="str">
        <f>IF(G914="compost",GOTO S914,"")</f>
        <v/>
      </c>
      <c r="T914" s="85" t="str">
        <f>IF(G914="compost",GOTO T914,"")</f>
        <v/>
      </c>
      <c r="U914" s="85" t="str">
        <f>IF(G914="compost",GOTO U914,"")</f>
        <v/>
      </c>
      <c r="V914" s="85" t="str">
        <f>IF(G914="compost",GOTO V914,"")</f>
        <v/>
      </c>
      <c r="W914" s="85" t="str">
        <f>IF(G914="compost",GOTO W914,"")</f>
        <v/>
      </c>
      <c r="X914" s="170" t="str">
        <f>IF(G914="maintenance, garden",GOTO X914,IF(G914="Table",GOTO X914,IF(G914="maintenance, project",GOTO X914,"")))</f>
        <v/>
      </c>
      <c r="Y914" s="85" t="str">
        <f>IF(G914="Maintenance, garden",GOTO Y914,IF(G914="Table",GOTO Y914,IF(G914="maintenance, project",GOTO Y914,"")))</f>
        <v/>
      </c>
    </row>
    <row r="915" spans="1:25" s="85" customFormat="1" ht="19.5" customHeight="1" x14ac:dyDescent="0.25">
      <c r="A915" s="86"/>
      <c r="B915" s="85" t="str">
        <f>IF(A915="","",GOTO B915)</f>
        <v/>
      </c>
      <c r="C915" s="85" t="str">
        <f>IF(A915="","",GOTO C915)</f>
        <v/>
      </c>
      <c r="D915" s="85" t="str">
        <f>IF(A915="","",GOTO D915)</f>
        <v/>
      </c>
      <c r="E915" s="85" t="str">
        <f>IF(A915="","",GOTO E915)</f>
        <v/>
      </c>
      <c r="F915" s="85" t="str">
        <f>IF(A915="","",GOTO F915)</f>
        <v/>
      </c>
      <c r="G915" s="85" t="str">
        <f>IF(A915="","",GOTO G915)</f>
        <v/>
      </c>
      <c r="H915" s="170" t="str">
        <f>IF(A915="","",IF(G915="maintenance, garden","",IF(G915="maintenance, project","",IF(G915="compost","",GOTO I915))))</f>
        <v/>
      </c>
      <c r="I915" s="85" t="str">
        <f>IF(A915="","",IF(G915="compost","",GOTO I915))</f>
        <v/>
      </c>
      <c r="J915" s="87" t="str">
        <f>IF(G915="Harvest",GOTO J915,"")</f>
        <v/>
      </c>
      <c r="K915" s="87" t="str">
        <f>IF(G915="Harvest",GOTO K915,"")</f>
        <v/>
      </c>
      <c r="L915" s="88" t="str">
        <f>IF(G915="Fertilize",GOTO L915,"")</f>
        <v/>
      </c>
      <c r="M915" s="89" t="str">
        <f t="shared" si="199"/>
        <v/>
      </c>
      <c r="N915" s="85" t="str">
        <f>IF(G915="fertilize",GOTO N915,"")</f>
        <v/>
      </c>
      <c r="O915" s="89" t="str">
        <f t="shared" si="198"/>
        <v/>
      </c>
      <c r="P915" s="89" t="str">
        <f t="shared" si="200"/>
        <v/>
      </c>
      <c r="Q915" s="87" t="str">
        <f>IF(G915="compost",GOTO Q915,"")</f>
        <v/>
      </c>
      <c r="R915" s="88" t="str">
        <f>IF(G915="compost",GOTO R915,"")</f>
        <v/>
      </c>
      <c r="S915" s="85" t="str">
        <f>IF(G915="compost",GOTO S915,"")</f>
        <v/>
      </c>
      <c r="T915" s="85" t="str">
        <f>IF(G915="compost",GOTO T915,"")</f>
        <v/>
      </c>
      <c r="U915" s="85" t="str">
        <f>IF(G915="compost",GOTO U915,"")</f>
        <v/>
      </c>
      <c r="V915" s="85" t="str">
        <f>IF(G915="compost",GOTO V915,"")</f>
        <v/>
      </c>
      <c r="W915" s="85" t="str">
        <f>IF(G915="compost",GOTO W915,"")</f>
        <v/>
      </c>
      <c r="X915" s="170" t="str">
        <f>IF(G915="maintenance, garden",GOTO X915,IF(G915="Table",GOTO X915,IF(G915="maintenance, project",GOTO X915,"")))</f>
        <v/>
      </c>
      <c r="Y915" s="85" t="str">
        <f>IF(G915="Maintenance, garden",GOTO Y915,IF(G915="Table",GOTO Y915,IF(G915="maintenance, project",GOTO Y915,"")))</f>
        <v/>
      </c>
    </row>
    <row r="916" spans="1:25" s="85" customFormat="1" ht="19.5" customHeight="1" x14ac:dyDescent="0.25">
      <c r="A916" s="86"/>
      <c r="B916" s="85" t="str">
        <f>IF(A916="","",GOTO B916)</f>
        <v/>
      </c>
      <c r="C916" s="85" t="str">
        <f>IF(A916="","",GOTO C916)</f>
        <v/>
      </c>
      <c r="D916" s="85" t="str">
        <f>IF(A916="","",GOTO D916)</f>
        <v/>
      </c>
      <c r="E916" s="85" t="str">
        <f>IF(A916="","",GOTO E916)</f>
        <v/>
      </c>
      <c r="F916" s="85" t="str">
        <f>IF(A916="","",GOTO F916)</f>
        <v/>
      </c>
      <c r="G916" s="85" t="str">
        <f>IF(A916="","",GOTO G916)</f>
        <v/>
      </c>
      <c r="H916" s="170" t="str">
        <f>IF(A916="","",IF(G916="maintenance, garden","",IF(G916="maintenance, project","",IF(G916="compost","",GOTO I916))))</f>
        <v/>
      </c>
      <c r="I916" s="85" t="str">
        <f>IF(A916="","",IF(G916="compost","",GOTO I916))</f>
        <v/>
      </c>
      <c r="J916" s="87" t="str">
        <f>IF(G916="Harvest",GOTO J916,"")</f>
        <v/>
      </c>
      <c r="K916" s="87" t="str">
        <f>IF(G916="Harvest",GOTO K916,"")</f>
        <v/>
      </c>
      <c r="L916" s="88" t="str">
        <f>IF(G916="Fertilize",GOTO L916,"")</f>
        <v/>
      </c>
      <c r="M916" s="89" t="str">
        <f t="shared" si="199"/>
        <v/>
      </c>
      <c r="N916" s="85" t="str">
        <f>IF(G916="fertilize",GOTO N916,"")</f>
        <v/>
      </c>
      <c r="O916" s="89" t="str">
        <f t="shared" si="198"/>
        <v/>
      </c>
      <c r="P916" s="89" t="str">
        <f t="shared" si="200"/>
        <v/>
      </c>
      <c r="Q916" s="87" t="str">
        <f>IF(G916="compost",GOTO Q916,"")</f>
        <v/>
      </c>
      <c r="R916" s="88" t="str">
        <f>IF(G916="compost",GOTO R916,"")</f>
        <v/>
      </c>
      <c r="S916" s="85" t="str">
        <f>IF(G916="compost",GOTO S916,"")</f>
        <v/>
      </c>
      <c r="T916" s="85" t="str">
        <f>IF(G916="compost",GOTO T916,"")</f>
        <v/>
      </c>
      <c r="U916" s="85" t="str">
        <f>IF(G916="compost",GOTO U916,"")</f>
        <v/>
      </c>
      <c r="V916" s="85" t="str">
        <f>IF(G916="compost",GOTO V916,"")</f>
        <v/>
      </c>
      <c r="W916" s="85" t="str">
        <f>IF(G916="compost",GOTO W916,"")</f>
        <v/>
      </c>
      <c r="X916" s="170" t="str">
        <f>IF(G916="maintenance, garden",GOTO X916,IF(G916="Table",GOTO X916,IF(G916="maintenance, project",GOTO X916,"")))</f>
        <v/>
      </c>
      <c r="Y916" s="85" t="str">
        <f>IF(G916="Maintenance, garden",GOTO Y916,IF(G916="Table",GOTO Y916,IF(G916="maintenance, project",GOTO Y916,"")))</f>
        <v/>
      </c>
    </row>
    <row r="917" spans="1:25" s="85" customFormat="1" ht="19.5" customHeight="1" x14ac:dyDescent="0.25">
      <c r="A917" s="86"/>
      <c r="B917" s="85" t="str">
        <f>IF(A917="","",GOTO B917)</f>
        <v/>
      </c>
      <c r="C917" s="85" t="str">
        <f>IF(A917="","",GOTO C917)</f>
        <v/>
      </c>
      <c r="D917" s="85" t="str">
        <f>IF(A917="","",GOTO D917)</f>
        <v/>
      </c>
      <c r="E917" s="85" t="str">
        <f>IF(A917="","",GOTO E917)</f>
        <v/>
      </c>
      <c r="F917" s="85" t="str">
        <f>IF(A917="","",GOTO F917)</f>
        <v/>
      </c>
      <c r="G917" s="85" t="str">
        <f>IF(A917="","",GOTO G917)</f>
        <v/>
      </c>
      <c r="H917" s="170" t="str">
        <f>IF(A917="","",IF(G917="maintenance, garden","",IF(G917="maintenance, project","",IF(G917="compost","",GOTO I917))))</f>
        <v/>
      </c>
      <c r="I917" s="85" t="str">
        <f>IF(A917="","",IF(G917="compost","",GOTO I917))</f>
        <v/>
      </c>
      <c r="J917" s="87" t="str">
        <f>IF(G917="Harvest",GOTO J917,"")</f>
        <v/>
      </c>
      <c r="K917" s="87" t="str">
        <f>IF(G917="Harvest",GOTO K917,"")</f>
        <v/>
      </c>
      <c r="L917" s="88" t="str">
        <f>IF(G917="Fertilize",GOTO L917,"")</f>
        <v/>
      </c>
      <c r="M917" s="89" t="str">
        <f t="shared" si="199"/>
        <v/>
      </c>
      <c r="N917" s="85" t="str">
        <f>IF(G917="fertilize",GOTO N917,"")</f>
        <v/>
      </c>
      <c r="O917" s="89" t="str">
        <f t="shared" si="198"/>
        <v/>
      </c>
      <c r="P917" s="89" t="str">
        <f t="shared" si="200"/>
        <v/>
      </c>
      <c r="Q917" s="87" t="str">
        <f>IF(G917="compost",GOTO Q917,"")</f>
        <v/>
      </c>
      <c r="R917" s="88" t="str">
        <f>IF(G917="compost",GOTO R917,"")</f>
        <v/>
      </c>
      <c r="S917" s="85" t="str">
        <f>IF(G917="compost",GOTO S917,"")</f>
        <v/>
      </c>
      <c r="T917" s="85" t="str">
        <f>IF(G917="compost",GOTO T917,"")</f>
        <v/>
      </c>
      <c r="U917" s="85" t="str">
        <f>IF(G917="compost",GOTO U917,"")</f>
        <v/>
      </c>
      <c r="V917" s="85" t="str">
        <f>IF(G917="compost",GOTO V917,"")</f>
        <v/>
      </c>
      <c r="W917" s="85" t="str">
        <f>IF(G917="compost",GOTO W917,"")</f>
        <v/>
      </c>
      <c r="X917" s="170" t="str">
        <f>IF(G917="maintenance, garden",GOTO X917,IF(G917="Table",GOTO X917,IF(G917="maintenance, project",GOTO X917,"")))</f>
        <v/>
      </c>
      <c r="Y917" s="85" t="str">
        <f>IF(G917="Maintenance, garden",GOTO Y917,IF(G917="Table",GOTO Y917,IF(G917="maintenance, project",GOTO Y917,"")))</f>
        <v/>
      </c>
    </row>
    <row r="918" spans="1:25" s="85" customFormat="1" ht="19.5" customHeight="1" x14ac:dyDescent="0.25">
      <c r="A918" s="86"/>
      <c r="B918" s="85" t="str">
        <f>IF(A918="","",GOTO B918)</f>
        <v/>
      </c>
      <c r="C918" s="85" t="str">
        <f>IF(A918="","",GOTO C918)</f>
        <v/>
      </c>
      <c r="D918" s="85" t="str">
        <f>IF(A918="","",GOTO D918)</f>
        <v/>
      </c>
      <c r="E918" s="85" t="str">
        <f>IF(A918="","",GOTO E918)</f>
        <v/>
      </c>
      <c r="F918" s="85" t="str">
        <f>IF(A918="","",GOTO F918)</f>
        <v/>
      </c>
      <c r="G918" s="85" t="str">
        <f>IF(A918="","",GOTO G918)</f>
        <v/>
      </c>
      <c r="H918" s="170" t="str">
        <f>IF(A918="","",IF(G918="maintenance, garden","",IF(G918="maintenance, project","",IF(G918="compost","",GOTO I918))))</f>
        <v/>
      </c>
      <c r="I918" s="85" t="str">
        <f>IF(A918="","",IF(G918="compost","",GOTO I918))</f>
        <v/>
      </c>
      <c r="J918" s="87" t="str">
        <f>IF(G918="Harvest",GOTO J918,"")</f>
        <v/>
      </c>
      <c r="K918" s="87" t="str">
        <f>IF(G918="Harvest",GOTO K918,"")</f>
        <v/>
      </c>
      <c r="L918" s="88" t="str">
        <f>IF(G918="Fertilize",GOTO L918,"")</f>
        <v/>
      </c>
      <c r="M918" s="89" t="str">
        <f t="shared" si="199"/>
        <v/>
      </c>
      <c r="N918" s="85" t="str">
        <f>IF(G918="fertilize",GOTO N918,"")</f>
        <v/>
      </c>
      <c r="O918" s="89" t="str">
        <f t="shared" si="198"/>
        <v/>
      </c>
      <c r="P918" s="89" t="str">
        <f t="shared" si="200"/>
        <v/>
      </c>
      <c r="Q918" s="87" t="str">
        <f>IF(G918="compost",GOTO Q918,"")</f>
        <v/>
      </c>
      <c r="R918" s="88" t="str">
        <f>IF(G918="compost",GOTO R918,"")</f>
        <v/>
      </c>
      <c r="S918" s="85" t="str">
        <f>IF(G918="compost",GOTO S918,"")</f>
        <v/>
      </c>
      <c r="T918" s="85" t="str">
        <f>IF(G918="compost",GOTO T918,"")</f>
        <v/>
      </c>
      <c r="U918" s="85" t="str">
        <f>IF(G918="compost",GOTO U918,"")</f>
        <v/>
      </c>
      <c r="V918" s="85" t="str">
        <f>IF(G918="compost",GOTO V918,"")</f>
        <v/>
      </c>
      <c r="W918" s="85" t="str">
        <f>IF(G918="compost",GOTO W918,"")</f>
        <v/>
      </c>
      <c r="X918" s="170" t="str">
        <f>IF(G918="maintenance, garden",GOTO X918,IF(G918="Table",GOTO X918,IF(G918="maintenance, project",GOTO X918,"")))</f>
        <v/>
      </c>
      <c r="Y918" s="85" t="str">
        <f>IF(G918="Maintenance, garden",GOTO Y918,IF(G918="Table",GOTO Y918,IF(G918="maintenance, project",GOTO Y918,"")))</f>
        <v/>
      </c>
    </row>
    <row r="919" spans="1:25" s="85" customFormat="1" ht="19.5" customHeight="1" x14ac:dyDescent="0.25">
      <c r="A919" s="86"/>
      <c r="B919" s="85" t="str">
        <f>IF(A919="","",GOTO B919)</f>
        <v/>
      </c>
      <c r="C919" s="85" t="str">
        <f>IF(A919="","",GOTO C919)</f>
        <v/>
      </c>
      <c r="D919" s="85" t="str">
        <f>IF(A919="","",GOTO D919)</f>
        <v/>
      </c>
      <c r="E919" s="85" t="str">
        <f>IF(A919="","",GOTO E919)</f>
        <v/>
      </c>
      <c r="F919" s="85" t="str">
        <f>IF(A919="","",GOTO F919)</f>
        <v/>
      </c>
      <c r="G919" s="85" t="str">
        <f>IF(A919="","",GOTO G919)</f>
        <v/>
      </c>
      <c r="H919" s="170" t="str">
        <f>IF(A919="","",IF(G919="maintenance, garden","",IF(G919="maintenance, project","",IF(G919="compost","",GOTO I919))))</f>
        <v/>
      </c>
      <c r="I919" s="85" t="str">
        <f>IF(A919="","",IF(G919="compost","",GOTO I919))</f>
        <v/>
      </c>
      <c r="J919" s="87" t="str">
        <f>IF(G919="Harvest",GOTO J919,"")</f>
        <v/>
      </c>
      <c r="K919" s="87" t="str">
        <f>IF(G919="Harvest",GOTO K919,"")</f>
        <v/>
      </c>
      <c r="L919" s="88" t="str">
        <f>IF(G919="Fertilize",GOTO L919,"")</f>
        <v/>
      </c>
      <c r="M919" s="89" t="str">
        <f t="shared" si="199"/>
        <v/>
      </c>
      <c r="N919" s="85" t="str">
        <f>IF(G919="fertilize",GOTO N919,"")</f>
        <v/>
      </c>
      <c r="O919" s="89" t="str">
        <f t="shared" si="198"/>
        <v/>
      </c>
      <c r="P919" s="89" t="str">
        <f t="shared" si="200"/>
        <v/>
      </c>
      <c r="Q919" s="87" t="str">
        <f>IF(G919="compost",GOTO Q919,"")</f>
        <v/>
      </c>
      <c r="R919" s="88" t="str">
        <f>IF(G919="compost",GOTO R919,"")</f>
        <v/>
      </c>
      <c r="S919" s="85" t="str">
        <f>IF(G919="compost",GOTO S919,"")</f>
        <v/>
      </c>
      <c r="T919" s="85" t="str">
        <f>IF(G919="compost",GOTO T919,"")</f>
        <v/>
      </c>
      <c r="U919" s="85" t="str">
        <f>IF(G919="compost",GOTO U919,"")</f>
        <v/>
      </c>
      <c r="V919" s="85" t="str">
        <f>IF(G919="compost",GOTO V919,"")</f>
        <v/>
      </c>
      <c r="W919" s="85" t="str">
        <f>IF(G919="compost",GOTO W919,"")</f>
        <v/>
      </c>
      <c r="X919" s="170" t="str">
        <f>IF(G919="maintenance, garden",GOTO X919,IF(G919="Table",GOTO X919,IF(G919="maintenance, project",GOTO X919,"")))</f>
        <v/>
      </c>
      <c r="Y919" s="85" t="str">
        <f>IF(G919="Maintenance, garden",GOTO Y919,IF(G919="Table",GOTO Y919,IF(G919="maintenance, project",GOTO Y919,"")))</f>
        <v/>
      </c>
    </row>
    <row r="920" spans="1:25" s="85" customFormat="1" ht="19.5" customHeight="1" x14ac:dyDescent="0.25">
      <c r="A920" s="86"/>
      <c r="B920" s="85" t="str">
        <f>IF(A920="","",GOTO B920)</f>
        <v/>
      </c>
      <c r="C920" s="85" t="str">
        <f>IF(A920="","",GOTO C920)</f>
        <v/>
      </c>
      <c r="D920" s="85" t="str">
        <f>IF(A920="","",GOTO D920)</f>
        <v/>
      </c>
      <c r="E920" s="85" t="str">
        <f>IF(A920="","",GOTO E920)</f>
        <v/>
      </c>
      <c r="F920" s="85" t="str">
        <f>IF(A920="","",GOTO F920)</f>
        <v/>
      </c>
      <c r="G920" s="85" t="str">
        <f>IF(A920="","",GOTO G920)</f>
        <v/>
      </c>
      <c r="H920" s="170" t="str">
        <f>IF(A920="","",IF(G920="maintenance, garden","",IF(G920="maintenance, project","",IF(G920="compost","",GOTO I920))))</f>
        <v/>
      </c>
      <c r="I920" s="85" t="str">
        <f>IF(A920="","",IF(G920="compost","",GOTO I920))</f>
        <v/>
      </c>
      <c r="J920" s="87" t="str">
        <f>IF(G920="Harvest",GOTO J920,"")</f>
        <v/>
      </c>
      <c r="K920" s="87" t="str">
        <f>IF(G920="Harvest",GOTO K920,"")</f>
        <v/>
      </c>
      <c r="L920" s="88" t="str">
        <f>IF(G920="Fertilize",GOTO L920,"")</f>
        <v/>
      </c>
      <c r="M920" s="89" t="str">
        <f t="shared" si="199"/>
        <v/>
      </c>
      <c r="N920" s="85" t="str">
        <f>IF(G920="fertilize",GOTO N920,"")</f>
        <v/>
      </c>
      <c r="O920" s="89" t="str">
        <f t="shared" si="198"/>
        <v/>
      </c>
      <c r="P920" s="89" t="str">
        <f t="shared" si="200"/>
        <v/>
      </c>
      <c r="Q920" s="87" t="str">
        <f>IF(G920="compost",GOTO Q920,"")</f>
        <v/>
      </c>
      <c r="R920" s="88" t="str">
        <f>IF(G920="compost",GOTO R920,"")</f>
        <v/>
      </c>
      <c r="S920" s="85" t="str">
        <f>IF(G920="compost",GOTO S920,"")</f>
        <v/>
      </c>
      <c r="T920" s="85" t="str">
        <f>IF(G920="compost",GOTO T920,"")</f>
        <v/>
      </c>
      <c r="U920" s="85" t="str">
        <f>IF(G920="compost",GOTO U920,"")</f>
        <v/>
      </c>
      <c r="V920" s="85" t="str">
        <f>IF(G920="compost",GOTO V920,"")</f>
        <v/>
      </c>
      <c r="W920" s="85" t="str">
        <f>IF(G920="compost",GOTO W920,"")</f>
        <v/>
      </c>
      <c r="X920" s="170" t="str">
        <f>IF(G920="maintenance, garden",GOTO X920,IF(G920="Table",GOTO X920,IF(G920="maintenance, project",GOTO X920,"")))</f>
        <v/>
      </c>
      <c r="Y920" s="85" t="str">
        <f>IF(G920="Maintenance, garden",GOTO Y920,IF(G920="Table",GOTO Y920,IF(G920="maintenance, project",GOTO Y920,"")))</f>
        <v/>
      </c>
    </row>
    <row r="921" spans="1:25" s="85" customFormat="1" ht="19.5" customHeight="1" x14ac:dyDescent="0.25">
      <c r="A921" s="86"/>
      <c r="B921" s="85" t="str">
        <f>IF(A921="","",GOTO B921)</f>
        <v/>
      </c>
      <c r="C921" s="85" t="str">
        <f>IF(A921="","",GOTO C921)</f>
        <v/>
      </c>
      <c r="D921" s="85" t="str">
        <f>IF(A921="","",GOTO D921)</f>
        <v/>
      </c>
      <c r="E921" s="85" t="str">
        <f>IF(A921="","",GOTO E921)</f>
        <v/>
      </c>
      <c r="F921" s="85" t="str">
        <f>IF(A921="","",GOTO F921)</f>
        <v/>
      </c>
      <c r="G921" s="85" t="str">
        <f>IF(A921="","",GOTO G921)</f>
        <v/>
      </c>
      <c r="H921" s="170" t="str">
        <f>IF(A921="","",IF(G921="maintenance, garden","",IF(G921="maintenance, project","",IF(G921="compost","",GOTO I921))))</f>
        <v/>
      </c>
      <c r="I921" s="85" t="str">
        <f>IF(A921="","",IF(G921="compost","",GOTO I921))</f>
        <v/>
      </c>
      <c r="J921" s="87" t="str">
        <f>IF(G921="Harvest",GOTO J921,"")</f>
        <v/>
      </c>
      <c r="K921" s="87" t="str">
        <f>IF(G921="Harvest",GOTO K921,"")</f>
        <v/>
      </c>
      <c r="L921" s="88" t="str">
        <f>IF(G921="Fertilize",GOTO L921,"")</f>
        <v/>
      </c>
      <c r="M921" s="89" t="str">
        <f t="shared" si="199"/>
        <v/>
      </c>
      <c r="N921" s="85" t="str">
        <f>IF(G921="fertilize",GOTO N921,"")</f>
        <v/>
      </c>
      <c r="O921" s="89" t="str">
        <f t="shared" si="198"/>
        <v/>
      </c>
      <c r="P921" s="89" t="str">
        <f t="shared" si="200"/>
        <v/>
      </c>
      <c r="Q921" s="87" t="str">
        <f>IF(G921="compost",GOTO Q921,"")</f>
        <v/>
      </c>
      <c r="R921" s="88" t="str">
        <f>IF(G921="compost",GOTO R921,"")</f>
        <v/>
      </c>
      <c r="S921" s="85" t="str">
        <f>IF(G921="compost",GOTO S921,"")</f>
        <v/>
      </c>
      <c r="T921" s="85" t="str">
        <f>IF(G921="compost",GOTO T921,"")</f>
        <v/>
      </c>
      <c r="U921" s="85" t="str">
        <f>IF(G921="compost",GOTO U921,"")</f>
        <v/>
      </c>
      <c r="V921" s="85" t="str">
        <f>IF(G921="compost",GOTO V921,"")</f>
        <v/>
      </c>
      <c r="W921" s="85" t="str">
        <f>IF(G921="compost",GOTO W921,"")</f>
        <v/>
      </c>
      <c r="X921" s="170" t="str">
        <f>IF(G921="maintenance, garden",GOTO X921,IF(G921="Table",GOTO X921,IF(G921="maintenance, project",GOTO X921,"")))</f>
        <v/>
      </c>
      <c r="Y921" s="85" t="str">
        <f>IF(G921="Maintenance, garden",GOTO Y921,IF(G921="Table",GOTO Y921,IF(G921="maintenance, project",GOTO Y921,"")))</f>
        <v/>
      </c>
    </row>
    <row r="922" spans="1:25" s="85" customFormat="1" ht="19.5" customHeight="1" x14ac:dyDescent="0.25">
      <c r="A922" s="86"/>
      <c r="B922" s="85" t="str">
        <f>IF(A922="","",GOTO B922)</f>
        <v/>
      </c>
      <c r="C922" s="85" t="str">
        <f>IF(A922="","",GOTO C922)</f>
        <v/>
      </c>
      <c r="D922" s="85" t="str">
        <f>IF(A922="","",GOTO D922)</f>
        <v/>
      </c>
      <c r="E922" s="85" t="str">
        <f>IF(A922="","",GOTO E922)</f>
        <v/>
      </c>
      <c r="F922" s="85" t="str">
        <f>IF(A922="","",GOTO F922)</f>
        <v/>
      </c>
      <c r="G922" s="85" t="str">
        <f>IF(A922="","",GOTO G922)</f>
        <v/>
      </c>
      <c r="H922" s="170" t="str">
        <f>IF(A922="","",IF(G922="maintenance, garden","",IF(G922="maintenance, project","",IF(G922="compost","",GOTO I922))))</f>
        <v/>
      </c>
      <c r="I922" s="85" t="str">
        <f>IF(A922="","",IF(G922="compost","",GOTO I922))</f>
        <v/>
      </c>
      <c r="J922" s="87" t="str">
        <f>IF(G922="Harvest",GOTO J922,"")</f>
        <v/>
      </c>
      <c r="K922" s="87" t="str">
        <f>IF(G922="Harvest",GOTO K922,"")</f>
        <v/>
      </c>
      <c r="L922" s="88" t="str">
        <f>IF(G922="Fertilize",GOTO L922,"")</f>
        <v/>
      </c>
      <c r="M922" s="89" t="str">
        <f t="shared" si="199"/>
        <v/>
      </c>
      <c r="N922" s="85" t="str">
        <f>IF(G922="fertilize",GOTO N922,"")</f>
        <v/>
      </c>
      <c r="O922" s="89" t="str">
        <f t="shared" si="198"/>
        <v/>
      </c>
      <c r="P922" s="89" t="str">
        <f t="shared" si="200"/>
        <v/>
      </c>
      <c r="Q922" s="87" t="str">
        <f>IF(G922="compost",GOTO Q922,"")</f>
        <v/>
      </c>
      <c r="R922" s="88" t="str">
        <f>IF(G922="compost",GOTO R922,"")</f>
        <v/>
      </c>
      <c r="S922" s="85" t="str">
        <f>IF(G922="compost",GOTO S922,"")</f>
        <v/>
      </c>
      <c r="T922" s="85" t="str">
        <f>IF(G922="compost",GOTO T922,"")</f>
        <v/>
      </c>
      <c r="U922" s="85" t="str">
        <f>IF(G922="compost",GOTO U922,"")</f>
        <v/>
      </c>
      <c r="V922" s="85" t="str">
        <f>IF(G922="compost",GOTO V922,"")</f>
        <v/>
      </c>
      <c r="W922" s="85" t="str">
        <f>IF(G922="compost",GOTO W922,"")</f>
        <v/>
      </c>
      <c r="X922" s="170" t="str">
        <f>IF(G922="maintenance, garden",GOTO X922,IF(G922="Table",GOTO X922,IF(G922="maintenance, project",GOTO X922,"")))</f>
        <v/>
      </c>
      <c r="Y922" s="85" t="str">
        <f>IF(G922="Maintenance, garden",GOTO Y922,IF(G922="Table",GOTO Y922,IF(G922="maintenance, project",GOTO Y922,"")))</f>
        <v/>
      </c>
    </row>
    <row r="923" spans="1:25" s="85" customFormat="1" ht="19.5" customHeight="1" x14ac:dyDescent="0.25">
      <c r="A923" s="86"/>
      <c r="B923" s="85" t="str">
        <f>IF(A923="","",GOTO B923)</f>
        <v/>
      </c>
      <c r="C923" s="85" t="str">
        <f>IF(A923="","",GOTO C923)</f>
        <v/>
      </c>
      <c r="D923" s="85" t="str">
        <f>IF(A923="","",GOTO D923)</f>
        <v/>
      </c>
      <c r="E923" s="85" t="str">
        <f>IF(A923="","",GOTO E923)</f>
        <v/>
      </c>
      <c r="F923" s="85" t="str">
        <f>IF(A923="","",GOTO F923)</f>
        <v/>
      </c>
      <c r="G923" s="85" t="str">
        <f>IF(A923="","",GOTO G923)</f>
        <v/>
      </c>
      <c r="H923" s="170" t="str">
        <f>IF(A923="","",IF(G923="maintenance, garden","",IF(G923="maintenance, project","",IF(G923="compost","",GOTO I923))))</f>
        <v/>
      </c>
      <c r="I923" s="85" t="str">
        <f>IF(A923="","",IF(G923="compost","",GOTO I923))</f>
        <v/>
      </c>
      <c r="J923" s="87" t="str">
        <f>IF(G923="Harvest",GOTO J923,"")</f>
        <v/>
      </c>
      <c r="K923" s="87" t="str">
        <f>IF(G923="Harvest",GOTO K923,"")</f>
        <v/>
      </c>
      <c r="L923" s="88" t="str">
        <f>IF(G923="Fertilize",GOTO L923,"")</f>
        <v/>
      </c>
      <c r="M923" s="89" t="str">
        <f t="shared" si="199"/>
        <v/>
      </c>
      <c r="N923" s="85" t="str">
        <f>IF(G923="fertilize",GOTO N923,"")</f>
        <v/>
      </c>
      <c r="O923" s="89" t="str">
        <f t="shared" si="198"/>
        <v/>
      </c>
      <c r="P923" s="89" t="str">
        <f t="shared" si="200"/>
        <v/>
      </c>
      <c r="Q923" s="87" t="str">
        <f>IF(G923="compost",GOTO Q923,"")</f>
        <v/>
      </c>
      <c r="R923" s="88" t="str">
        <f>IF(G923="compost",GOTO R923,"")</f>
        <v/>
      </c>
      <c r="S923" s="85" t="str">
        <f>IF(G923="compost",GOTO S923,"")</f>
        <v/>
      </c>
      <c r="T923" s="85" t="str">
        <f>IF(G923="compost",GOTO T923,"")</f>
        <v/>
      </c>
      <c r="U923" s="85" t="str">
        <f>IF(G923="compost",GOTO U923,"")</f>
        <v/>
      </c>
      <c r="V923" s="85" t="str">
        <f>IF(G923="compost",GOTO V923,"")</f>
        <v/>
      </c>
      <c r="W923" s="85" t="str">
        <f>IF(G923="compost",GOTO W923,"")</f>
        <v/>
      </c>
      <c r="X923" s="170" t="str">
        <f>IF(G923="maintenance, garden",GOTO X923,IF(G923="Table",GOTO X923,IF(G923="maintenance, project",GOTO X923,"")))</f>
        <v/>
      </c>
      <c r="Y923" s="85" t="str">
        <f>IF(G923="Maintenance, garden",GOTO Y923,IF(G923="Table",GOTO Y923,IF(G923="maintenance, project",GOTO Y923,"")))</f>
        <v/>
      </c>
    </row>
    <row r="924" spans="1:25" s="85" customFormat="1" ht="19.5" customHeight="1" x14ac:dyDescent="0.25">
      <c r="A924" s="86"/>
      <c r="B924" s="85" t="str">
        <f>IF(A924="","",GOTO B924)</f>
        <v/>
      </c>
      <c r="C924" s="85" t="str">
        <f>IF(A924="","",GOTO C924)</f>
        <v/>
      </c>
      <c r="D924" s="85" t="str">
        <f>IF(A924="","",GOTO D924)</f>
        <v/>
      </c>
      <c r="E924" s="85" t="str">
        <f>IF(A924="","",GOTO E924)</f>
        <v/>
      </c>
      <c r="F924" s="85" t="str">
        <f>IF(A924="","",GOTO F924)</f>
        <v/>
      </c>
      <c r="G924" s="85" t="str">
        <f>IF(A924="","",GOTO G924)</f>
        <v/>
      </c>
      <c r="H924" s="170" t="str">
        <f>IF(A924="","",IF(G924="maintenance, garden","",IF(G924="maintenance, project","",IF(G924="compost","",GOTO I924))))</f>
        <v/>
      </c>
      <c r="I924" s="85" t="str">
        <f>IF(A924="","",IF(G924="compost","",GOTO I924))</f>
        <v/>
      </c>
      <c r="J924" s="87" t="str">
        <f>IF(G924="Harvest",GOTO J924,"")</f>
        <v/>
      </c>
      <c r="K924" s="87" t="str">
        <f>IF(G924="Harvest",GOTO K924,"")</f>
        <v/>
      </c>
      <c r="L924" s="88" t="str">
        <f>IF(G924="Fertilize",GOTO L924,"")</f>
        <v/>
      </c>
      <c r="M924" s="89" t="str">
        <f t="shared" si="199"/>
        <v/>
      </c>
      <c r="N924" s="85" t="str">
        <f>IF(G924="fertilize",GOTO N924,"")</f>
        <v/>
      </c>
      <c r="O924" s="89" t="str">
        <f t="shared" si="198"/>
        <v/>
      </c>
      <c r="P924" s="89" t="str">
        <f t="shared" si="200"/>
        <v/>
      </c>
      <c r="Q924" s="87" t="str">
        <f>IF(G924="compost",GOTO Q924,"")</f>
        <v/>
      </c>
      <c r="R924" s="88" t="str">
        <f>IF(G924="compost",GOTO R924,"")</f>
        <v/>
      </c>
      <c r="S924" s="85" t="str">
        <f>IF(G924="compost",GOTO S924,"")</f>
        <v/>
      </c>
      <c r="T924" s="85" t="str">
        <f>IF(G924="compost",GOTO T924,"")</f>
        <v/>
      </c>
      <c r="U924" s="85" t="str">
        <f>IF(G924="compost",GOTO U924,"")</f>
        <v/>
      </c>
      <c r="V924" s="85" t="str">
        <f>IF(G924="compost",GOTO V924,"")</f>
        <v/>
      </c>
      <c r="W924" s="85" t="str">
        <f>IF(G924="compost",GOTO W924,"")</f>
        <v/>
      </c>
      <c r="X924" s="170" t="str">
        <f>IF(G924="maintenance, garden",GOTO X924,IF(G924="Table",GOTO X924,IF(G924="maintenance, project",GOTO X924,"")))</f>
        <v/>
      </c>
      <c r="Y924" s="85" t="str">
        <f>IF(G924="Maintenance, garden",GOTO Y924,IF(G924="Table",GOTO Y924,IF(G924="maintenance, project",GOTO Y924,"")))</f>
        <v/>
      </c>
    </row>
    <row r="925" spans="1:25" s="85" customFormat="1" ht="19.5" customHeight="1" x14ac:dyDescent="0.25">
      <c r="A925" s="86"/>
      <c r="B925" s="85" t="str">
        <f>IF(A925="","",GOTO B925)</f>
        <v/>
      </c>
      <c r="C925" s="85" t="str">
        <f>IF(A925="","",GOTO C925)</f>
        <v/>
      </c>
      <c r="D925" s="85" t="str">
        <f>IF(A925="","",GOTO D925)</f>
        <v/>
      </c>
      <c r="E925" s="85" t="str">
        <f>IF(A925="","",GOTO E925)</f>
        <v/>
      </c>
      <c r="F925" s="85" t="str">
        <f>IF(A925="","",GOTO F925)</f>
        <v/>
      </c>
      <c r="G925" s="85" t="str">
        <f>IF(A925="","",GOTO G925)</f>
        <v/>
      </c>
      <c r="H925" s="170" t="str">
        <f>IF(A925="","",IF(G925="maintenance, garden","",IF(G925="maintenance, project","",IF(G925="compost","",GOTO I925))))</f>
        <v/>
      </c>
      <c r="I925" s="85" t="str">
        <f>IF(A925="","",IF(G925="compost","",GOTO I925))</f>
        <v/>
      </c>
      <c r="J925" s="87" t="str">
        <f>IF(G925="Harvest",GOTO J925,"")</f>
        <v/>
      </c>
      <c r="K925" s="87" t="str">
        <f>IF(G925="Harvest",GOTO K925,"")</f>
        <v/>
      </c>
      <c r="L925" s="88" t="str">
        <f>IF(G925="Fertilize",GOTO L925,"")</f>
        <v/>
      </c>
      <c r="M925" s="89" t="str">
        <f t="shared" si="199"/>
        <v/>
      </c>
      <c r="N925" s="85" t="str">
        <f>IF(G925="fertilize",GOTO N925,"")</f>
        <v/>
      </c>
      <c r="O925" s="89" t="str">
        <f t="shared" si="198"/>
        <v/>
      </c>
      <c r="P925" s="89" t="str">
        <f t="shared" si="200"/>
        <v/>
      </c>
      <c r="Q925" s="87" t="str">
        <f>IF(G925="compost",GOTO Q925,"")</f>
        <v/>
      </c>
      <c r="R925" s="88" t="str">
        <f>IF(G925="compost",GOTO R925,"")</f>
        <v/>
      </c>
      <c r="S925" s="85" t="str">
        <f>IF(G925="compost",GOTO S925,"")</f>
        <v/>
      </c>
      <c r="T925" s="85" t="str">
        <f>IF(G925="compost",GOTO T925,"")</f>
        <v/>
      </c>
      <c r="U925" s="85" t="str">
        <f>IF(G925="compost",GOTO U925,"")</f>
        <v/>
      </c>
      <c r="V925" s="85" t="str">
        <f>IF(G925="compost",GOTO V925,"")</f>
        <v/>
      </c>
      <c r="W925" s="85" t="str">
        <f>IF(G925="compost",GOTO W925,"")</f>
        <v/>
      </c>
      <c r="X925" s="170" t="str">
        <f>IF(G925="maintenance, garden",GOTO X925,IF(G925="Table",GOTO X925,IF(G925="maintenance, project",GOTO X925,"")))</f>
        <v/>
      </c>
      <c r="Y925" s="85" t="str">
        <f>IF(G925="Maintenance, garden",GOTO Y925,IF(G925="Table",GOTO Y925,IF(G925="maintenance, project",GOTO Y925,"")))</f>
        <v/>
      </c>
    </row>
    <row r="926" spans="1:25" s="85" customFormat="1" ht="19.5" customHeight="1" x14ac:dyDescent="0.25">
      <c r="A926" s="86"/>
      <c r="B926" s="85" t="str">
        <f>IF(A926="","",GOTO B926)</f>
        <v/>
      </c>
      <c r="C926" s="85" t="str">
        <f>IF(A926="","",GOTO C926)</f>
        <v/>
      </c>
      <c r="D926" s="85" t="str">
        <f>IF(A926="","",GOTO D926)</f>
        <v/>
      </c>
      <c r="E926" s="85" t="str">
        <f>IF(A926="","",GOTO E926)</f>
        <v/>
      </c>
      <c r="F926" s="85" t="str">
        <f>IF(A926="","",GOTO F926)</f>
        <v/>
      </c>
      <c r="G926" s="85" t="str">
        <f>IF(A926="","",GOTO G926)</f>
        <v/>
      </c>
      <c r="H926" s="170" t="str">
        <f>IF(A926="","",IF(G926="maintenance, garden","",IF(G926="maintenance, project","",IF(G926="compost","",GOTO I926))))</f>
        <v/>
      </c>
      <c r="I926" s="85" t="str">
        <f>IF(A926="","",IF(G926="compost","",GOTO I926))</f>
        <v/>
      </c>
      <c r="J926" s="87" t="str">
        <f>IF(G926="Harvest",GOTO J926,"")</f>
        <v/>
      </c>
      <c r="K926" s="87" t="str">
        <f>IF(G926="Harvest",GOTO K926,"")</f>
        <v/>
      </c>
      <c r="L926" s="88" t="str">
        <f>IF(G926="Fertilize",GOTO L926,"")</f>
        <v/>
      </c>
      <c r="M926" s="89" t="str">
        <f t="shared" si="199"/>
        <v/>
      </c>
      <c r="N926" s="85" t="str">
        <f>IF(G926="fertilize",GOTO N926,"")</f>
        <v/>
      </c>
      <c r="O926" s="89" t="str">
        <f t="shared" si="198"/>
        <v/>
      </c>
      <c r="P926" s="89" t="str">
        <f t="shared" si="200"/>
        <v/>
      </c>
      <c r="Q926" s="87" t="str">
        <f>IF(G926="compost",GOTO Q926,"")</f>
        <v/>
      </c>
      <c r="R926" s="88" t="str">
        <f>IF(G926="compost",GOTO R926,"")</f>
        <v/>
      </c>
      <c r="S926" s="85" t="str">
        <f>IF(G926="compost",GOTO S926,"")</f>
        <v/>
      </c>
      <c r="T926" s="85" t="str">
        <f>IF(G926="compost",GOTO T926,"")</f>
        <v/>
      </c>
      <c r="U926" s="85" t="str">
        <f>IF(G926="compost",GOTO U926,"")</f>
        <v/>
      </c>
      <c r="V926" s="85" t="str">
        <f>IF(G926="compost",GOTO V926,"")</f>
        <v/>
      </c>
      <c r="W926" s="85" t="str">
        <f>IF(G926="compost",GOTO W926,"")</f>
        <v/>
      </c>
      <c r="X926" s="170" t="str">
        <f>IF(G926="maintenance, garden",GOTO X926,IF(G926="Table",GOTO X926,IF(G926="maintenance, project",GOTO X926,"")))</f>
        <v/>
      </c>
      <c r="Y926" s="85" t="str">
        <f>IF(G926="Maintenance, garden",GOTO Y926,IF(G926="Table",GOTO Y926,IF(G926="maintenance, project",GOTO Y926,"")))</f>
        <v/>
      </c>
    </row>
    <row r="927" spans="1:25" s="85" customFormat="1" ht="19.5" customHeight="1" x14ac:dyDescent="0.25">
      <c r="A927" s="86"/>
      <c r="B927" s="85" t="str">
        <f>IF(A927="","",GOTO B927)</f>
        <v/>
      </c>
      <c r="C927" s="85" t="str">
        <f>IF(A927="","",GOTO C927)</f>
        <v/>
      </c>
      <c r="D927" s="85" t="str">
        <f>IF(A927="","",GOTO D927)</f>
        <v/>
      </c>
      <c r="E927" s="85" t="str">
        <f>IF(A927="","",GOTO E927)</f>
        <v/>
      </c>
      <c r="F927" s="85" t="str">
        <f>IF(A927="","",GOTO F927)</f>
        <v/>
      </c>
      <c r="G927" s="85" t="str">
        <f>IF(A927="","",GOTO G927)</f>
        <v/>
      </c>
      <c r="H927" s="170" t="str">
        <f>IF(A927="","",IF(G927="maintenance, garden","",IF(G927="maintenance, project","",IF(G927="compost","",GOTO I927))))</f>
        <v/>
      </c>
      <c r="I927" s="85" t="str">
        <f>IF(A927="","",IF(G927="compost","",GOTO I927))</f>
        <v/>
      </c>
      <c r="J927" s="87" t="str">
        <f>IF(G927="Harvest",GOTO J927,"")</f>
        <v/>
      </c>
      <c r="K927" s="87" t="str">
        <f>IF(G927="Harvest",GOTO K927,"")</f>
        <v/>
      </c>
      <c r="L927" s="88" t="str">
        <f>IF(G927="Fertilize",GOTO L927,"")</f>
        <v/>
      </c>
      <c r="M927" s="89" t="str">
        <f t="shared" si="199"/>
        <v/>
      </c>
      <c r="N927" s="85" t="str">
        <f>IF(G927="fertilize",GOTO N927,"")</f>
        <v/>
      </c>
      <c r="O927" s="89" t="str">
        <f t="shared" si="198"/>
        <v/>
      </c>
      <c r="P927" s="89" t="str">
        <f t="shared" si="200"/>
        <v/>
      </c>
      <c r="Q927" s="87" t="str">
        <f>IF(G927="compost",GOTO Q927,"")</f>
        <v/>
      </c>
      <c r="R927" s="88" t="str">
        <f>IF(G927="compost",GOTO R927,"")</f>
        <v/>
      </c>
      <c r="S927" s="85" t="str">
        <f>IF(G927="compost",GOTO S927,"")</f>
        <v/>
      </c>
      <c r="T927" s="85" t="str">
        <f>IF(G927="compost",GOTO T927,"")</f>
        <v/>
      </c>
      <c r="U927" s="85" t="str">
        <f>IF(G927="compost",GOTO U927,"")</f>
        <v/>
      </c>
      <c r="V927" s="85" t="str">
        <f>IF(G927="compost",GOTO V927,"")</f>
        <v/>
      </c>
      <c r="W927" s="85" t="str">
        <f>IF(G927="compost",GOTO W927,"")</f>
        <v/>
      </c>
      <c r="X927" s="170" t="str">
        <f>IF(G927="maintenance, garden",GOTO X927,IF(G927="Table",GOTO X927,IF(G927="maintenance, project",GOTO X927,"")))</f>
        <v/>
      </c>
      <c r="Y927" s="85" t="str">
        <f>IF(G927="Maintenance, garden",GOTO Y927,IF(G927="Table",GOTO Y927,IF(G927="maintenance, project",GOTO Y927,"")))</f>
        <v/>
      </c>
    </row>
    <row r="928" spans="1:25" s="85" customFormat="1" ht="19.5" customHeight="1" x14ac:dyDescent="0.25">
      <c r="A928" s="86"/>
      <c r="B928" s="85" t="str">
        <f>IF(A928="","",GOTO B928)</f>
        <v/>
      </c>
      <c r="C928" s="85" t="str">
        <f>IF(A928="","",GOTO C928)</f>
        <v/>
      </c>
      <c r="D928" s="85" t="str">
        <f>IF(A928="","",GOTO D928)</f>
        <v/>
      </c>
      <c r="E928" s="85" t="str">
        <f>IF(A928="","",GOTO E928)</f>
        <v/>
      </c>
      <c r="F928" s="85" t="str">
        <f>IF(A928="","",GOTO F928)</f>
        <v/>
      </c>
      <c r="G928" s="85" t="str">
        <f>IF(A928="","",GOTO G928)</f>
        <v/>
      </c>
      <c r="H928" s="170" t="str">
        <f>IF(A928="","",IF(G928="maintenance, garden","",IF(G928="maintenance, project","",IF(G928="compost","",GOTO I928))))</f>
        <v/>
      </c>
      <c r="I928" s="85" t="str">
        <f>IF(A928="","",IF(G928="compost","",GOTO I928))</f>
        <v/>
      </c>
      <c r="J928" s="87" t="str">
        <f>IF(G928="Harvest",GOTO J928,"")</f>
        <v/>
      </c>
      <c r="K928" s="87" t="str">
        <f>IF(G928="Harvest",GOTO K928,"")</f>
        <v/>
      </c>
      <c r="L928" s="88" t="str">
        <f>IF(G928="Fertilize",GOTO L928,"")</f>
        <v/>
      </c>
      <c r="M928" s="89" t="str">
        <f t="shared" si="199"/>
        <v/>
      </c>
      <c r="N928" s="85" t="str">
        <f>IF(G928="fertilize",GOTO N928,"")</f>
        <v/>
      </c>
      <c r="O928" s="89" t="str">
        <f t="shared" si="198"/>
        <v/>
      </c>
      <c r="P928" s="89" t="str">
        <f t="shared" si="200"/>
        <v/>
      </c>
      <c r="Q928" s="87" t="str">
        <f>IF(G928="compost",GOTO Q928,"")</f>
        <v/>
      </c>
      <c r="R928" s="88" t="str">
        <f>IF(G928="compost",GOTO R928,"")</f>
        <v/>
      </c>
      <c r="S928" s="85" t="str">
        <f>IF(G928="compost",GOTO S928,"")</f>
        <v/>
      </c>
      <c r="T928" s="85" t="str">
        <f>IF(G928="compost",GOTO T928,"")</f>
        <v/>
      </c>
      <c r="U928" s="85" t="str">
        <f>IF(G928="compost",GOTO U928,"")</f>
        <v/>
      </c>
      <c r="V928" s="85" t="str">
        <f>IF(G928="compost",GOTO V928,"")</f>
        <v/>
      </c>
      <c r="W928" s="85" t="str">
        <f>IF(G928="compost",GOTO W928,"")</f>
        <v/>
      </c>
      <c r="X928" s="170" t="str">
        <f>IF(G928="maintenance, garden",GOTO X928,IF(G928="Table",GOTO X928,IF(G928="maintenance, project",GOTO X928,"")))</f>
        <v/>
      </c>
      <c r="Y928" s="85" t="str">
        <f>IF(G928="Maintenance, garden",GOTO Y928,IF(G928="Table",GOTO Y928,IF(G928="maintenance, project",GOTO Y928,"")))</f>
        <v/>
      </c>
    </row>
    <row r="929" spans="1:25" s="85" customFormat="1" ht="19.5" customHeight="1" x14ac:dyDescent="0.25">
      <c r="A929" s="86"/>
      <c r="B929" s="85" t="str">
        <f>IF(A929="","",GOTO B929)</f>
        <v/>
      </c>
      <c r="C929" s="85" t="str">
        <f>IF(A929="","",GOTO C929)</f>
        <v/>
      </c>
      <c r="D929" s="85" t="str">
        <f>IF(A929="","",GOTO D929)</f>
        <v/>
      </c>
      <c r="E929" s="85" t="str">
        <f>IF(A929="","",GOTO E929)</f>
        <v/>
      </c>
      <c r="F929" s="85" t="str">
        <f>IF(A929="","",GOTO F929)</f>
        <v/>
      </c>
      <c r="G929" s="85" t="str">
        <f>IF(A929="","",GOTO G929)</f>
        <v/>
      </c>
      <c r="H929" s="170" t="str">
        <f>IF(A929="","",IF(G929="maintenance, garden","",IF(G929="maintenance, project","",IF(G929="compost","",GOTO I929))))</f>
        <v/>
      </c>
      <c r="I929" s="85" t="str">
        <f>IF(A929="","",IF(G929="compost","",GOTO I929))</f>
        <v/>
      </c>
      <c r="J929" s="87" t="str">
        <f>IF(G929="Harvest",GOTO J929,"")</f>
        <v/>
      </c>
      <c r="K929" s="87" t="str">
        <f>IF(G929="Harvest",GOTO K929,"")</f>
        <v/>
      </c>
      <c r="L929" s="88" t="str">
        <f>IF(G929="Fertilize",GOTO L929,"")</f>
        <v/>
      </c>
      <c r="M929" s="89" t="str">
        <f t="shared" si="199"/>
        <v/>
      </c>
      <c r="N929" s="85" t="str">
        <f>IF(G929="fertilize",GOTO N929,"")</f>
        <v/>
      </c>
      <c r="O929" s="89" t="str">
        <f t="shared" si="198"/>
        <v/>
      </c>
      <c r="P929" s="89" t="str">
        <f t="shared" si="200"/>
        <v/>
      </c>
      <c r="Q929" s="87" t="str">
        <f>IF(G929="compost",GOTO Q929,"")</f>
        <v/>
      </c>
      <c r="R929" s="88" t="str">
        <f>IF(G929="compost",GOTO R929,"")</f>
        <v/>
      </c>
      <c r="S929" s="85" t="str">
        <f>IF(G929="compost",GOTO S929,"")</f>
        <v/>
      </c>
      <c r="T929" s="85" t="str">
        <f>IF(G929="compost",GOTO T929,"")</f>
        <v/>
      </c>
      <c r="U929" s="85" t="str">
        <f>IF(G929="compost",GOTO U929,"")</f>
        <v/>
      </c>
      <c r="V929" s="85" t="str">
        <f>IF(G929="compost",GOTO V929,"")</f>
        <v/>
      </c>
      <c r="W929" s="85" t="str">
        <f>IF(G929="compost",GOTO W929,"")</f>
        <v/>
      </c>
      <c r="X929" s="170" t="str">
        <f>IF(G929="maintenance, garden",GOTO X929,IF(G929="Table",GOTO X929,IF(G929="maintenance, project",GOTO X929,"")))</f>
        <v/>
      </c>
      <c r="Y929" s="85" t="str">
        <f>IF(G929="Maintenance, garden",GOTO Y929,IF(G929="Table",GOTO Y929,IF(G929="maintenance, project",GOTO Y929,"")))</f>
        <v/>
      </c>
    </row>
    <row r="930" spans="1:25" s="85" customFormat="1" ht="19.5" customHeight="1" x14ac:dyDescent="0.25">
      <c r="A930" s="86"/>
      <c r="B930" s="85" t="str">
        <f>IF(A930="","",GOTO B930)</f>
        <v/>
      </c>
      <c r="C930" s="85" t="str">
        <f>IF(A930="","",GOTO C930)</f>
        <v/>
      </c>
      <c r="D930" s="85" t="str">
        <f>IF(A930="","",GOTO D930)</f>
        <v/>
      </c>
      <c r="E930" s="85" t="str">
        <f>IF(A930="","",GOTO E930)</f>
        <v/>
      </c>
      <c r="F930" s="85" t="str">
        <f>IF(A930="","",GOTO F930)</f>
        <v/>
      </c>
      <c r="G930" s="85" t="str">
        <f>IF(A930="","",GOTO G930)</f>
        <v/>
      </c>
      <c r="H930" s="170" t="str">
        <f>IF(A930="","",IF(G930="maintenance, garden","",IF(G930="maintenance, project","",IF(G930="compost","",GOTO I930))))</f>
        <v/>
      </c>
      <c r="I930" s="85" t="str">
        <f>IF(A930="","",IF(G930="compost","",GOTO I930))</f>
        <v/>
      </c>
      <c r="J930" s="87" t="str">
        <f>IF(G930="Harvest",GOTO J930,"")</f>
        <v/>
      </c>
      <c r="K930" s="87" t="str">
        <f>IF(G930="Harvest",GOTO K930,"")</f>
        <v/>
      </c>
      <c r="L930" s="88" t="str">
        <f>IF(G930="Fertilize",GOTO L930,"")</f>
        <v/>
      </c>
      <c r="M930" s="89" t="str">
        <f t="shared" si="199"/>
        <v/>
      </c>
      <c r="N930" s="85" t="str">
        <f>IF(G930="fertilize",GOTO N930,"")</f>
        <v/>
      </c>
      <c r="O930" s="89" t="str">
        <f t="shared" si="198"/>
        <v/>
      </c>
      <c r="P930" s="89" t="str">
        <f t="shared" si="200"/>
        <v/>
      </c>
      <c r="Q930" s="87" t="str">
        <f>IF(G930="compost",GOTO Q930,"")</f>
        <v/>
      </c>
      <c r="R930" s="88" t="str">
        <f>IF(G930="compost",GOTO R930,"")</f>
        <v/>
      </c>
      <c r="S930" s="85" t="str">
        <f>IF(G930="compost",GOTO S930,"")</f>
        <v/>
      </c>
      <c r="T930" s="85" t="str">
        <f>IF(G930="compost",GOTO T930,"")</f>
        <v/>
      </c>
      <c r="U930" s="85" t="str">
        <f>IF(G930="compost",GOTO U930,"")</f>
        <v/>
      </c>
      <c r="V930" s="85" t="str">
        <f>IF(G930="compost",GOTO V930,"")</f>
        <v/>
      </c>
      <c r="W930" s="85" t="str">
        <f>IF(G930="compost",GOTO W930,"")</f>
        <v/>
      </c>
      <c r="X930" s="170" t="str">
        <f>IF(G930="maintenance, garden",GOTO X930,IF(G930="Table",GOTO X930,IF(G930="maintenance, project",GOTO X930,"")))</f>
        <v/>
      </c>
      <c r="Y930" s="85" t="str">
        <f>IF(G930="Maintenance, garden",GOTO Y930,IF(G930="Table",GOTO Y930,IF(G930="maintenance, project",GOTO Y930,"")))</f>
        <v/>
      </c>
    </row>
    <row r="931" spans="1:25" s="85" customFormat="1" ht="19.5" customHeight="1" x14ac:dyDescent="0.25">
      <c r="A931" s="86"/>
      <c r="B931" s="85" t="str">
        <f>IF(A931="","",GOTO B931)</f>
        <v/>
      </c>
      <c r="C931" s="85" t="str">
        <f>IF(A931="","",GOTO C931)</f>
        <v/>
      </c>
      <c r="D931" s="85" t="str">
        <f>IF(A931="","",GOTO D931)</f>
        <v/>
      </c>
      <c r="E931" s="85" t="str">
        <f>IF(A931="","",GOTO E931)</f>
        <v/>
      </c>
      <c r="F931" s="85" t="str">
        <f>IF(A931="","",GOTO F931)</f>
        <v/>
      </c>
      <c r="G931" s="85" t="str">
        <f>IF(A931="","",GOTO G931)</f>
        <v/>
      </c>
      <c r="H931" s="170" t="str">
        <f>IF(A931="","",IF(G931="maintenance, garden","",IF(G931="maintenance, project","",IF(G931="compost","",GOTO I931))))</f>
        <v/>
      </c>
      <c r="I931" s="85" t="str">
        <f>IF(A931="","",IF(G931="compost","",GOTO I931))</f>
        <v/>
      </c>
      <c r="J931" s="87" t="str">
        <f>IF(G931="Harvest",GOTO J931,"")</f>
        <v/>
      </c>
      <c r="K931" s="87" t="str">
        <f>IF(G931="Harvest",GOTO K931,"")</f>
        <v/>
      </c>
      <c r="L931" s="88" t="str">
        <f>IF(G931="Fertilize",GOTO L931,"")</f>
        <v/>
      </c>
      <c r="M931" s="89" t="str">
        <f t="shared" si="199"/>
        <v/>
      </c>
      <c r="N931" s="85" t="str">
        <f>IF(G931="fertilize",GOTO N931,"")</f>
        <v/>
      </c>
      <c r="O931" s="89" t="str">
        <f t="shared" si="198"/>
        <v/>
      </c>
      <c r="P931" s="89" t="str">
        <f t="shared" si="200"/>
        <v/>
      </c>
      <c r="Q931" s="87" t="str">
        <f>IF(G931="compost",GOTO Q931,"")</f>
        <v/>
      </c>
      <c r="R931" s="88" t="str">
        <f>IF(G931="compost",GOTO R931,"")</f>
        <v/>
      </c>
      <c r="S931" s="85" t="str">
        <f>IF(G931="compost",GOTO S931,"")</f>
        <v/>
      </c>
      <c r="T931" s="85" t="str">
        <f>IF(G931="compost",GOTO T931,"")</f>
        <v/>
      </c>
      <c r="U931" s="85" t="str">
        <f>IF(G931="compost",GOTO U931,"")</f>
        <v/>
      </c>
      <c r="V931" s="85" t="str">
        <f>IF(G931="compost",GOTO V931,"")</f>
        <v/>
      </c>
      <c r="W931" s="85" t="str">
        <f>IF(G931="compost",GOTO W931,"")</f>
        <v/>
      </c>
      <c r="X931" s="170" t="str">
        <f>IF(G931="maintenance, garden",GOTO X931,IF(G931="Table",GOTO X931,IF(G931="maintenance, project",GOTO X931,"")))</f>
        <v/>
      </c>
      <c r="Y931" s="85" t="str">
        <f>IF(G931="Maintenance, garden",GOTO Y931,IF(G931="Table",GOTO Y931,IF(G931="maintenance, project",GOTO Y931,"")))</f>
        <v/>
      </c>
    </row>
    <row r="932" spans="1:25" s="85" customFormat="1" ht="19.5" customHeight="1" x14ac:dyDescent="0.25">
      <c r="A932" s="86"/>
      <c r="B932" s="85" t="str">
        <f>IF(A932="","",GOTO B932)</f>
        <v/>
      </c>
      <c r="C932" s="85" t="str">
        <f>IF(A932="","",GOTO C932)</f>
        <v/>
      </c>
      <c r="D932" s="85" t="str">
        <f>IF(A932="","",GOTO D932)</f>
        <v/>
      </c>
      <c r="E932" s="85" t="str">
        <f>IF(A932="","",GOTO E932)</f>
        <v/>
      </c>
      <c r="F932" s="85" t="str">
        <f>IF(A932="","",GOTO F932)</f>
        <v/>
      </c>
      <c r="G932" s="85" t="str">
        <f>IF(A932="","",GOTO G932)</f>
        <v/>
      </c>
      <c r="H932" s="170" t="str">
        <f>IF(A932="","",IF(G932="maintenance, garden","",IF(G932="maintenance, project","",IF(G932="compost","",GOTO I932))))</f>
        <v/>
      </c>
      <c r="I932" s="85" t="str">
        <f>IF(A932="","",IF(G932="compost","",GOTO I932))</f>
        <v/>
      </c>
      <c r="J932" s="87" t="str">
        <f>IF(G932="Harvest",GOTO J932,"")</f>
        <v/>
      </c>
      <c r="K932" s="87" t="str">
        <f>IF(G932="Harvest",GOTO K932,"")</f>
        <v/>
      </c>
      <c r="L932" s="88" t="str">
        <f>IF(G932="Fertilize",GOTO L932,"")</f>
        <v/>
      </c>
      <c r="M932" s="89" t="str">
        <f t="shared" si="199"/>
        <v/>
      </c>
      <c r="N932" s="85" t="str">
        <f>IF(G932="fertilize",GOTO N932,"")</f>
        <v/>
      </c>
      <c r="O932" s="89" t="str">
        <f t="shared" si="198"/>
        <v/>
      </c>
      <c r="P932" s="89" t="str">
        <f t="shared" si="200"/>
        <v/>
      </c>
      <c r="Q932" s="87" t="str">
        <f>IF(G932="compost",GOTO Q932,"")</f>
        <v/>
      </c>
      <c r="R932" s="88" t="str">
        <f>IF(G932="compost",GOTO R932,"")</f>
        <v/>
      </c>
      <c r="S932" s="85" t="str">
        <f>IF(G932="compost",GOTO S932,"")</f>
        <v/>
      </c>
      <c r="T932" s="85" t="str">
        <f>IF(G932="compost",GOTO T932,"")</f>
        <v/>
      </c>
      <c r="U932" s="85" t="str">
        <f>IF(G932="compost",GOTO U932,"")</f>
        <v/>
      </c>
      <c r="V932" s="85" t="str">
        <f>IF(G932="compost",GOTO V932,"")</f>
        <v/>
      </c>
      <c r="W932" s="85" t="str">
        <f>IF(G932="compost",GOTO W932,"")</f>
        <v/>
      </c>
      <c r="X932" s="170" t="str">
        <f>IF(G932="maintenance, garden",GOTO X932,IF(G932="Table",GOTO X932,IF(G932="maintenance, project",GOTO X932,"")))</f>
        <v/>
      </c>
      <c r="Y932" s="85" t="str">
        <f>IF(G932="Maintenance, garden",GOTO Y932,IF(G932="Table",GOTO Y932,IF(G932="maintenance, project",GOTO Y932,"")))</f>
        <v/>
      </c>
    </row>
    <row r="933" spans="1:25" s="85" customFormat="1" ht="19.5" customHeight="1" x14ac:dyDescent="0.25">
      <c r="A933" s="86"/>
      <c r="B933" s="85" t="str">
        <f>IF(A933="","",GOTO B933)</f>
        <v/>
      </c>
      <c r="C933" s="85" t="str">
        <f>IF(A933="","",GOTO C933)</f>
        <v/>
      </c>
      <c r="D933" s="85" t="str">
        <f>IF(A933="","",GOTO D933)</f>
        <v/>
      </c>
      <c r="E933" s="85" t="str">
        <f>IF(A933="","",GOTO E933)</f>
        <v/>
      </c>
      <c r="F933" s="85" t="str">
        <f>IF(A933="","",GOTO F933)</f>
        <v/>
      </c>
      <c r="G933" s="85" t="str">
        <f>IF(A933="","",GOTO G933)</f>
        <v/>
      </c>
      <c r="H933" s="170" t="str">
        <f>IF(A933="","",IF(G933="maintenance, garden","",IF(G933="maintenance, project","",IF(G933="compost","",GOTO I933))))</f>
        <v/>
      </c>
      <c r="I933" s="85" t="str">
        <f>IF(A933="","",IF(G933="compost","",GOTO I933))</f>
        <v/>
      </c>
      <c r="J933" s="87" t="str">
        <f>IF(G933="Harvest",GOTO J933,"")</f>
        <v/>
      </c>
      <c r="K933" s="87" t="str">
        <f>IF(G933="Harvest",GOTO K933,"")</f>
        <v/>
      </c>
      <c r="L933" s="88" t="str">
        <f>IF(G933="Fertilize",GOTO L933,"")</f>
        <v/>
      </c>
      <c r="M933" s="89" t="str">
        <f t="shared" si="199"/>
        <v/>
      </c>
      <c r="N933" s="85" t="str">
        <f>IF(G933="fertilize",GOTO N933,"")</f>
        <v/>
      </c>
      <c r="O933" s="89" t="str">
        <f t="shared" si="198"/>
        <v/>
      </c>
      <c r="P933" s="89" t="str">
        <f t="shared" si="200"/>
        <v/>
      </c>
      <c r="Q933" s="87" t="str">
        <f>IF(G933="compost",GOTO Q933,"")</f>
        <v/>
      </c>
      <c r="R933" s="88" t="str">
        <f>IF(G933="compost",GOTO R933,"")</f>
        <v/>
      </c>
      <c r="S933" s="85" t="str">
        <f>IF(G933="compost",GOTO S933,"")</f>
        <v/>
      </c>
      <c r="T933" s="85" t="str">
        <f>IF(G933="compost",GOTO T933,"")</f>
        <v/>
      </c>
      <c r="U933" s="85" t="str">
        <f>IF(G933="compost",GOTO U933,"")</f>
        <v/>
      </c>
      <c r="V933" s="85" t="str">
        <f>IF(G933="compost",GOTO V933,"")</f>
        <v/>
      </c>
      <c r="W933" s="85" t="str">
        <f>IF(G933="compost",GOTO W933,"")</f>
        <v/>
      </c>
      <c r="X933" s="170" t="str">
        <f>IF(G933="maintenance, garden",GOTO X933,IF(G933="Table",GOTO X933,IF(G933="maintenance, project",GOTO X933,"")))</f>
        <v/>
      </c>
      <c r="Y933" s="85" t="str">
        <f>IF(G933="Maintenance, garden",GOTO Y933,IF(G933="Table",GOTO Y933,IF(G933="maintenance, project",GOTO Y933,"")))</f>
        <v/>
      </c>
    </row>
    <row r="934" spans="1:25" s="85" customFormat="1" ht="19.5" customHeight="1" x14ac:dyDescent="0.25">
      <c r="A934" s="86"/>
      <c r="B934" s="85" t="str">
        <f>IF(A934="","",GOTO B934)</f>
        <v/>
      </c>
      <c r="C934" s="85" t="str">
        <f>IF(A934="","",GOTO C934)</f>
        <v/>
      </c>
      <c r="D934" s="85" t="str">
        <f>IF(A934="","",GOTO D934)</f>
        <v/>
      </c>
      <c r="E934" s="85" t="str">
        <f>IF(A934="","",GOTO E934)</f>
        <v/>
      </c>
      <c r="F934" s="85" t="str">
        <f>IF(A934="","",GOTO F934)</f>
        <v/>
      </c>
      <c r="G934" s="85" t="str">
        <f>IF(A934="","",GOTO G934)</f>
        <v/>
      </c>
      <c r="H934" s="170" t="str">
        <f>IF(A934="","",IF(G934="maintenance, garden","",IF(G934="maintenance, project","",IF(G934="compost","",GOTO I934))))</f>
        <v/>
      </c>
      <c r="I934" s="85" t="str">
        <f>IF(A934="","",IF(G934="compost","",GOTO I934))</f>
        <v/>
      </c>
      <c r="J934" s="87" t="str">
        <f>IF(G934="Harvest",GOTO J934,"")</f>
        <v/>
      </c>
      <c r="K934" s="87" t="str">
        <f>IF(G934="Harvest",GOTO K934,"")</f>
        <v/>
      </c>
      <c r="L934" s="88" t="str">
        <f>IF(G934="Fertilize",GOTO L934,"")</f>
        <v/>
      </c>
      <c r="M934" s="89" t="str">
        <f t="shared" si="199"/>
        <v/>
      </c>
      <c r="N934" s="85" t="str">
        <f>IF(G934="fertilize",GOTO N934,"")</f>
        <v/>
      </c>
      <c r="O934" s="89" t="str">
        <f t="shared" si="198"/>
        <v/>
      </c>
      <c r="P934" s="89" t="str">
        <f t="shared" si="200"/>
        <v/>
      </c>
      <c r="Q934" s="87" t="str">
        <f>IF(G934="compost",GOTO Q934,"")</f>
        <v/>
      </c>
      <c r="R934" s="88" t="str">
        <f>IF(G934="compost",GOTO R934,"")</f>
        <v/>
      </c>
      <c r="S934" s="85" t="str">
        <f>IF(G934="compost",GOTO S934,"")</f>
        <v/>
      </c>
      <c r="T934" s="85" t="str">
        <f>IF(G934="compost",GOTO T934,"")</f>
        <v/>
      </c>
      <c r="U934" s="85" t="str">
        <f>IF(G934="compost",GOTO U934,"")</f>
        <v/>
      </c>
      <c r="V934" s="85" t="str">
        <f>IF(G934="compost",GOTO V934,"")</f>
        <v/>
      </c>
      <c r="W934" s="85" t="str">
        <f>IF(G934="compost",GOTO W934,"")</f>
        <v/>
      </c>
      <c r="X934" s="170" t="str">
        <f>IF(G934="maintenance, garden",GOTO X934,IF(G934="Table",GOTO X934,IF(G934="maintenance, project",GOTO X934,"")))</f>
        <v/>
      </c>
      <c r="Y934" s="85" t="str">
        <f>IF(G934="Maintenance, garden",GOTO Y934,IF(G934="Table",GOTO Y934,IF(G934="maintenance, project",GOTO Y934,"")))</f>
        <v/>
      </c>
    </row>
    <row r="935" spans="1:25" s="85" customFormat="1" ht="19.5" customHeight="1" x14ac:dyDescent="0.25">
      <c r="A935" s="86"/>
      <c r="B935" s="85" t="str">
        <f>IF(A935="","",GOTO B935)</f>
        <v/>
      </c>
      <c r="C935" s="85" t="str">
        <f>IF(A935="","",GOTO C935)</f>
        <v/>
      </c>
      <c r="D935" s="85" t="str">
        <f>IF(A935="","",GOTO D935)</f>
        <v/>
      </c>
      <c r="E935" s="85" t="str">
        <f>IF(A935="","",GOTO E935)</f>
        <v/>
      </c>
      <c r="F935" s="85" t="str">
        <f>IF(A935="","",GOTO F935)</f>
        <v/>
      </c>
      <c r="G935" s="85" t="str">
        <f>IF(A935="","",GOTO G935)</f>
        <v/>
      </c>
      <c r="H935" s="170" t="str">
        <f>IF(A935="","",IF(G935="maintenance, garden","",IF(G935="maintenance, project","",IF(G935="compost","",GOTO I935))))</f>
        <v/>
      </c>
      <c r="I935" s="85" t="str">
        <f>IF(A935="","",IF(G935="compost","",GOTO I935))</f>
        <v/>
      </c>
      <c r="J935" s="87" t="str">
        <f>IF(G935="Harvest",GOTO J935,"")</f>
        <v/>
      </c>
      <c r="K935" s="87" t="str">
        <f>IF(G935="Harvest",GOTO K935,"")</f>
        <v/>
      </c>
      <c r="L935" s="88" t="str">
        <f>IF(G935="Fertilize",GOTO L935,"")</f>
        <v/>
      </c>
      <c r="M935" s="89" t="str">
        <f t="shared" si="199"/>
        <v/>
      </c>
      <c r="N935" s="85" t="str">
        <f>IF(G935="fertilize",GOTO N935,"")</f>
        <v/>
      </c>
      <c r="O935" s="89" t="str">
        <f t="shared" si="198"/>
        <v/>
      </c>
      <c r="P935" s="89" t="str">
        <f t="shared" si="200"/>
        <v/>
      </c>
      <c r="Q935" s="87" t="str">
        <f>IF(G935="compost",GOTO Q935,"")</f>
        <v/>
      </c>
      <c r="R935" s="88" t="str">
        <f>IF(G935="compost",GOTO R935,"")</f>
        <v/>
      </c>
      <c r="S935" s="85" t="str">
        <f>IF(G935="compost",GOTO S935,"")</f>
        <v/>
      </c>
      <c r="T935" s="85" t="str">
        <f>IF(G935="compost",GOTO T935,"")</f>
        <v/>
      </c>
      <c r="U935" s="85" t="str">
        <f>IF(G935="compost",GOTO U935,"")</f>
        <v/>
      </c>
      <c r="V935" s="85" t="str">
        <f>IF(G935="compost",GOTO V935,"")</f>
        <v/>
      </c>
      <c r="W935" s="85" t="str">
        <f>IF(G935="compost",GOTO W935,"")</f>
        <v/>
      </c>
      <c r="X935" s="170" t="str">
        <f>IF(G935="maintenance, garden",GOTO X935,IF(G935="Table",GOTO X935,IF(G935="maintenance, project",GOTO X935,"")))</f>
        <v/>
      </c>
      <c r="Y935" s="85" t="str">
        <f>IF(G935="Maintenance, garden",GOTO Y935,IF(G935="Table",GOTO Y935,IF(G935="maintenance, project",GOTO Y935,"")))</f>
        <v/>
      </c>
    </row>
    <row r="936" spans="1:25" s="85" customFormat="1" ht="19.5" customHeight="1" x14ac:dyDescent="0.25">
      <c r="A936" s="86"/>
      <c r="B936" s="85" t="str">
        <f>IF(A936="","",GOTO B936)</f>
        <v/>
      </c>
      <c r="C936" s="85" t="str">
        <f>IF(A936="","",GOTO C936)</f>
        <v/>
      </c>
      <c r="D936" s="85" t="str">
        <f>IF(A936="","",GOTO D936)</f>
        <v/>
      </c>
      <c r="E936" s="85" t="str">
        <f>IF(A936="","",GOTO E936)</f>
        <v/>
      </c>
      <c r="F936" s="85" t="str">
        <f>IF(A936="","",GOTO F936)</f>
        <v/>
      </c>
      <c r="G936" s="85" t="str">
        <f>IF(A936="","",GOTO G936)</f>
        <v/>
      </c>
      <c r="H936" s="170" t="str">
        <f>IF(A936="","",IF(G936="maintenance, garden","",IF(G936="maintenance, project","",IF(G936="compost","",GOTO I936))))</f>
        <v/>
      </c>
      <c r="I936" s="85" t="str">
        <f>IF(A936="","",IF(G936="compost","",GOTO I936))</f>
        <v/>
      </c>
      <c r="J936" s="87" t="str">
        <f>IF(G936="Harvest",GOTO J936,"")</f>
        <v/>
      </c>
      <c r="K936" s="87" t="str">
        <f>IF(G936="Harvest",GOTO K936,"")</f>
        <v/>
      </c>
      <c r="L936" s="88" t="str">
        <f>IF(G936="Fertilize",GOTO L936,"")</f>
        <v/>
      </c>
      <c r="M936" s="89" t="str">
        <f t="shared" si="199"/>
        <v/>
      </c>
      <c r="N936" s="85" t="str">
        <f>IF(G936="fertilize",GOTO N936,"")</f>
        <v/>
      </c>
      <c r="O936" s="89" t="str">
        <f t="shared" si="198"/>
        <v/>
      </c>
      <c r="P936" s="89" t="str">
        <f t="shared" si="200"/>
        <v/>
      </c>
      <c r="Q936" s="87" t="str">
        <f>IF(G936="compost",GOTO Q936,"")</f>
        <v/>
      </c>
      <c r="R936" s="88" t="str">
        <f>IF(G936="compost",GOTO R936,"")</f>
        <v/>
      </c>
      <c r="S936" s="85" t="str">
        <f>IF(G936="compost",GOTO S936,"")</f>
        <v/>
      </c>
      <c r="T936" s="85" t="str">
        <f>IF(G936="compost",GOTO T936,"")</f>
        <v/>
      </c>
      <c r="U936" s="85" t="str">
        <f>IF(G936="compost",GOTO U936,"")</f>
        <v/>
      </c>
      <c r="V936" s="85" t="str">
        <f>IF(G936="compost",GOTO V936,"")</f>
        <v/>
      </c>
      <c r="W936" s="85" t="str">
        <f>IF(G936="compost",GOTO W936,"")</f>
        <v/>
      </c>
      <c r="X936" s="170" t="str">
        <f>IF(G936="maintenance, garden",GOTO X936,IF(G936="Table",GOTO X936,IF(G936="maintenance, project",GOTO X936,"")))</f>
        <v/>
      </c>
      <c r="Y936" s="85" t="str">
        <f>IF(G936="Maintenance, garden",GOTO Y936,IF(G936="Table",GOTO Y936,IF(G936="maintenance, project",GOTO Y936,"")))</f>
        <v/>
      </c>
    </row>
    <row r="937" spans="1:25" s="85" customFormat="1" ht="19.5" customHeight="1" x14ac:dyDescent="0.25">
      <c r="A937" s="86"/>
      <c r="B937" s="85" t="str">
        <f>IF(A937="","",GOTO B937)</f>
        <v/>
      </c>
      <c r="C937" s="85" t="str">
        <f>IF(A937="","",GOTO C937)</f>
        <v/>
      </c>
      <c r="D937" s="85" t="str">
        <f>IF(A937="","",GOTO D937)</f>
        <v/>
      </c>
      <c r="E937" s="85" t="str">
        <f>IF(A937="","",GOTO E937)</f>
        <v/>
      </c>
      <c r="F937" s="85" t="str">
        <f>IF(A937="","",GOTO F937)</f>
        <v/>
      </c>
      <c r="G937" s="85" t="str">
        <f>IF(A937="","",GOTO G937)</f>
        <v/>
      </c>
      <c r="H937" s="170" t="str">
        <f>IF(A937="","",IF(G937="maintenance, garden","",IF(G937="maintenance, project","",IF(G937="compost","",GOTO I937))))</f>
        <v/>
      </c>
      <c r="I937" s="85" t="str">
        <f>IF(A937="","",IF(G937="compost","",GOTO I937))</f>
        <v/>
      </c>
      <c r="J937" s="87" t="str">
        <f>IF(G937="Harvest",GOTO J937,"")</f>
        <v/>
      </c>
      <c r="K937" s="87" t="str">
        <f>IF(G937="Harvest",GOTO K937,"")</f>
        <v/>
      </c>
      <c r="L937" s="88" t="str">
        <f>IF(G937="Fertilize",GOTO L937,"")</f>
        <v/>
      </c>
      <c r="M937" s="89" t="str">
        <f t="shared" si="199"/>
        <v/>
      </c>
      <c r="N937" s="85" t="str">
        <f>IF(G937="fertilize",GOTO N937,"")</f>
        <v/>
      </c>
      <c r="O937" s="89" t="str">
        <f t="shared" si="198"/>
        <v/>
      </c>
      <c r="P937" s="89" t="str">
        <f t="shared" si="200"/>
        <v/>
      </c>
      <c r="Q937" s="87" t="str">
        <f>IF(G937="compost",GOTO Q937,"")</f>
        <v/>
      </c>
      <c r="R937" s="88" t="str">
        <f>IF(G937="compost",GOTO R937,"")</f>
        <v/>
      </c>
      <c r="S937" s="85" t="str">
        <f>IF(G937="compost",GOTO S937,"")</f>
        <v/>
      </c>
      <c r="T937" s="85" t="str">
        <f>IF(G937="compost",GOTO T937,"")</f>
        <v/>
      </c>
      <c r="U937" s="85" t="str">
        <f>IF(G937="compost",GOTO U937,"")</f>
        <v/>
      </c>
      <c r="V937" s="85" t="str">
        <f>IF(G937="compost",GOTO V937,"")</f>
        <v/>
      </c>
      <c r="W937" s="85" t="str">
        <f>IF(G937="compost",GOTO W937,"")</f>
        <v/>
      </c>
      <c r="X937" s="170" t="str">
        <f>IF(G937="maintenance, garden",GOTO X937,IF(G937="Table",GOTO X937,IF(G937="maintenance, project",GOTO X937,"")))</f>
        <v/>
      </c>
      <c r="Y937" s="85" t="str">
        <f>IF(G937="Maintenance, garden",GOTO Y937,IF(G937="Table",GOTO Y937,IF(G937="maintenance, project",GOTO Y937,"")))</f>
        <v/>
      </c>
    </row>
    <row r="938" spans="1:25" s="85" customFormat="1" ht="19.5" customHeight="1" x14ac:dyDescent="0.25">
      <c r="A938" s="86"/>
      <c r="B938" s="85" t="str">
        <f>IF(A938="","",GOTO B938)</f>
        <v/>
      </c>
      <c r="C938" s="85" t="str">
        <f>IF(A938="","",GOTO C938)</f>
        <v/>
      </c>
      <c r="D938" s="85" t="str">
        <f>IF(A938="","",GOTO D938)</f>
        <v/>
      </c>
      <c r="E938" s="85" t="str">
        <f>IF(A938="","",GOTO E938)</f>
        <v/>
      </c>
      <c r="F938" s="85" t="str">
        <f>IF(A938="","",GOTO F938)</f>
        <v/>
      </c>
      <c r="G938" s="85" t="str">
        <f>IF(A938="","",GOTO G938)</f>
        <v/>
      </c>
      <c r="H938" s="170" t="str">
        <f>IF(A938="","",IF(G938="maintenance, garden","",IF(G938="maintenance, project","",IF(G938="compost","",GOTO I938))))</f>
        <v/>
      </c>
      <c r="I938" s="85" t="str">
        <f>IF(A938="","",IF(G938="compost","",GOTO I938))</f>
        <v/>
      </c>
      <c r="J938" s="87" t="str">
        <f>IF(G938="Harvest",GOTO J938,"")</f>
        <v/>
      </c>
      <c r="K938" s="87" t="str">
        <f>IF(G938="Harvest",GOTO K938,"")</f>
        <v/>
      </c>
      <c r="L938" s="88" t="str">
        <f>IF(G938="Fertilize",GOTO L938,"")</f>
        <v/>
      </c>
      <c r="M938" s="89" t="str">
        <f t="shared" si="199"/>
        <v/>
      </c>
      <c r="N938" s="85" t="str">
        <f>IF(G938="fertilize",GOTO N938,"")</f>
        <v/>
      </c>
      <c r="O938" s="89" t="str">
        <f t="shared" si="198"/>
        <v/>
      </c>
      <c r="P938" s="89" t="str">
        <f t="shared" si="200"/>
        <v/>
      </c>
      <c r="Q938" s="87" t="str">
        <f>IF(G938="compost",GOTO Q938,"")</f>
        <v/>
      </c>
      <c r="R938" s="88" t="str">
        <f>IF(G938="compost",GOTO R938,"")</f>
        <v/>
      </c>
      <c r="S938" s="85" t="str">
        <f>IF(G938="compost",GOTO S938,"")</f>
        <v/>
      </c>
      <c r="T938" s="85" t="str">
        <f>IF(G938="compost",GOTO T938,"")</f>
        <v/>
      </c>
      <c r="U938" s="85" t="str">
        <f>IF(G938="compost",GOTO U938,"")</f>
        <v/>
      </c>
      <c r="V938" s="85" t="str">
        <f>IF(G938="compost",GOTO V938,"")</f>
        <v/>
      </c>
      <c r="W938" s="85" t="str">
        <f>IF(G938="compost",GOTO W938,"")</f>
        <v/>
      </c>
      <c r="X938" s="170" t="str">
        <f>IF(G938="maintenance, garden",GOTO X938,IF(G938="Table",GOTO X938,IF(G938="maintenance, project",GOTO X938,"")))</f>
        <v/>
      </c>
      <c r="Y938" s="85" t="str">
        <f>IF(G938="Maintenance, garden",GOTO Y938,IF(G938="Table",GOTO Y938,IF(G938="maintenance, project",GOTO Y938,"")))</f>
        <v/>
      </c>
    </row>
    <row r="939" spans="1:25" s="85" customFormat="1" ht="19.5" customHeight="1" x14ac:dyDescent="0.25">
      <c r="A939" s="86"/>
      <c r="B939" s="85" t="str">
        <f>IF(A939="","",GOTO B939)</f>
        <v/>
      </c>
      <c r="C939" s="85" t="str">
        <f>IF(A939="","",GOTO C939)</f>
        <v/>
      </c>
      <c r="D939" s="85" t="str">
        <f>IF(A939="","",GOTO D939)</f>
        <v/>
      </c>
      <c r="E939" s="85" t="str">
        <f>IF(A939="","",GOTO E939)</f>
        <v/>
      </c>
      <c r="F939" s="85" t="str">
        <f>IF(A939="","",GOTO F939)</f>
        <v/>
      </c>
      <c r="G939" s="85" t="str">
        <f>IF(A939="","",GOTO G939)</f>
        <v/>
      </c>
      <c r="H939" s="170" t="str">
        <f>IF(A939="","",IF(G939="maintenance, garden","",IF(G939="maintenance, project","",IF(G939="compost","",GOTO I939))))</f>
        <v/>
      </c>
      <c r="I939" s="85" t="str">
        <f>IF(A939="","",IF(G939="compost","",GOTO I939))</f>
        <v/>
      </c>
      <c r="J939" s="87" t="str">
        <f>IF(G939="Harvest",GOTO J939,"")</f>
        <v/>
      </c>
      <c r="K939" s="87" t="str">
        <f>IF(G939="Harvest",GOTO K939,"")</f>
        <v/>
      </c>
      <c r="L939" s="88" t="str">
        <f>IF(G939="Fertilize",GOTO L939,"")</f>
        <v/>
      </c>
      <c r="M939" s="89" t="str">
        <f t="shared" si="199"/>
        <v/>
      </c>
      <c r="N939" s="85" t="str">
        <f>IF(G939="fertilize",GOTO N939,"")</f>
        <v/>
      </c>
      <c r="O939" s="89" t="str">
        <f t="shared" si="198"/>
        <v/>
      </c>
      <c r="P939" s="89" t="str">
        <f t="shared" si="200"/>
        <v/>
      </c>
      <c r="Q939" s="87" t="str">
        <f>IF(G939="compost",GOTO Q939,"")</f>
        <v/>
      </c>
      <c r="R939" s="88" t="str">
        <f>IF(G939="compost",GOTO R939,"")</f>
        <v/>
      </c>
      <c r="S939" s="85" t="str">
        <f>IF(G939="compost",GOTO S939,"")</f>
        <v/>
      </c>
      <c r="T939" s="85" t="str">
        <f>IF(G939="compost",GOTO T939,"")</f>
        <v/>
      </c>
      <c r="U939" s="85" t="str">
        <f>IF(G939="compost",GOTO U939,"")</f>
        <v/>
      </c>
      <c r="V939" s="85" t="str">
        <f>IF(G939="compost",GOTO V939,"")</f>
        <v/>
      </c>
      <c r="W939" s="85" t="str">
        <f>IF(G939="compost",GOTO W939,"")</f>
        <v/>
      </c>
      <c r="X939" s="170" t="str">
        <f>IF(G939="maintenance, garden",GOTO X939,IF(G939="Table",GOTO X939,IF(G939="maintenance, project",GOTO X939,"")))</f>
        <v/>
      </c>
      <c r="Y939" s="85" t="str">
        <f>IF(G939="Maintenance, garden",GOTO Y939,IF(G939="Table",GOTO Y939,IF(G939="maintenance, project",GOTO Y939,"")))</f>
        <v/>
      </c>
    </row>
    <row r="940" spans="1:25" s="85" customFormat="1" ht="19.5" customHeight="1" x14ac:dyDescent="0.25">
      <c r="A940" s="86"/>
      <c r="B940" s="85" t="str">
        <f>IF(A940="","",GOTO B940)</f>
        <v/>
      </c>
      <c r="C940" s="85" t="str">
        <f>IF(A940="","",GOTO C940)</f>
        <v/>
      </c>
      <c r="D940" s="85" t="str">
        <f>IF(A940="","",GOTO D940)</f>
        <v/>
      </c>
      <c r="E940" s="85" t="str">
        <f>IF(A940="","",GOTO E940)</f>
        <v/>
      </c>
      <c r="F940" s="85" t="str">
        <f>IF(A940="","",GOTO F940)</f>
        <v/>
      </c>
      <c r="G940" s="85" t="str">
        <f>IF(A940="","",GOTO G940)</f>
        <v/>
      </c>
      <c r="H940" s="170" t="str">
        <f>IF(A940="","",IF(G940="maintenance, garden","",IF(G940="maintenance, project","",IF(G940="compost","",GOTO I940))))</f>
        <v/>
      </c>
      <c r="I940" s="85" t="str">
        <f>IF(A940="","",IF(G940="compost","",GOTO I940))</f>
        <v/>
      </c>
      <c r="J940" s="87" t="str">
        <f>IF(G940="Harvest",GOTO J940,"")</f>
        <v/>
      </c>
      <c r="K940" s="87" t="str">
        <f>IF(G940="Harvest",GOTO K940,"")</f>
        <v/>
      </c>
      <c r="L940" s="88" t="str">
        <f>IF(G940="Fertilize",GOTO L940,"")</f>
        <v/>
      </c>
      <c r="M940" s="89" t="str">
        <f t="shared" si="199"/>
        <v/>
      </c>
      <c r="N940" s="85" t="str">
        <f>IF(G940="fertilize",GOTO N940,"")</f>
        <v/>
      </c>
      <c r="O940" s="89" t="str">
        <f t="shared" si="198"/>
        <v/>
      </c>
      <c r="P940" s="89" t="str">
        <f t="shared" si="200"/>
        <v/>
      </c>
      <c r="Q940" s="87" t="str">
        <f>IF(G940="compost",GOTO Q940,"")</f>
        <v/>
      </c>
      <c r="R940" s="88" t="str">
        <f>IF(G940="compost",GOTO R940,"")</f>
        <v/>
      </c>
      <c r="S940" s="85" t="str">
        <f>IF(G940="compost",GOTO S940,"")</f>
        <v/>
      </c>
      <c r="T940" s="85" t="str">
        <f>IF(G940="compost",GOTO T940,"")</f>
        <v/>
      </c>
      <c r="U940" s="85" t="str">
        <f>IF(G940="compost",GOTO U940,"")</f>
        <v/>
      </c>
      <c r="V940" s="85" t="str">
        <f>IF(G940="compost",GOTO V940,"")</f>
        <v/>
      </c>
      <c r="W940" s="85" t="str">
        <f>IF(G940="compost",GOTO W940,"")</f>
        <v/>
      </c>
      <c r="X940" s="170" t="str">
        <f>IF(G940="maintenance, garden",GOTO X940,IF(G940="Table",GOTO X940,IF(G940="maintenance, project",GOTO X940,"")))</f>
        <v/>
      </c>
      <c r="Y940" s="85" t="str">
        <f>IF(G940="Maintenance, garden",GOTO Y940,IF(G940="Table",GOTO Y940,IF(G940="maintenance, project",GOTO Y940,"")))</f>
        <v/>
      </c>
    </row>
    <row r="941" spans="1:25" s="85" customFormat="1" ht="19.5" customHeight="1" x14ac:dyDescent="0.25">
      <c r="A941" s="86"/>
      <c r="B941" s="85" t="str">
        <f>IF(A941="","",GOTO B941)</f>
        <v/>
      </c>
      <c r="C941" s="85" t="str">
        <f>IF(A941="","",GOTO C941)</f>
        <v/>
      </c>
      <c r="D941" s="85" t="str">
        <f>IF(A941="","",GOTO D941)</f>
        <v/>
      </c>
      <c r="E941" s="85" t="str">
        <f>IF(A941="","",GOTO E941)</f>
        <v/>
      </c>
      <c r="F941" s="85" t="str">
        <f>IF(A941="","",GOTO F941)</f>
        <v/>
      </c>
      <c r="G941" s="85" t="str">
        <f>IF(A941="","",GOTO G941)</f>
        <v/>
      </c>
      <c r="H941" s="170" t="str">
        <f>IF(A941="","",IF(G941="maintenance, garden","",IF(G941="maintenance, project","",IF(G941="compost","",GOTO I941))))</f>
        <v/>
      </c>
      <c r="I941" s="85" t="str">
        <f>IF(A941="","",IF(G941="compost","",GOTO I941))</f>
        <v/>
      </c>
      <c r="J941" s="87" t="str">
        <f>IF(G941="Harvest",GOTO J941,"")</f>
        <v/>
      </c>
      <c r="K941" s="87" t="str">
        <f>IF(G941="Harvest",GOTO K941,"")</f>
        <v/>
      </c>
      <c r="L941" s="88" t="str">
        <f>IF(G941="Fertilize",GOTO L941,"")</f>
        <v/>
      </c>
      <c r="M941" s="89" t="str">
        <f t="shared" si="199"/>
        <v/>
      </c>
      <c r="N941" s="85" t="str">
        <f>IF(G941="fertilize",GOTO N941,"")</f>
        <v/>
      </c>
      <c r="O941" s="89" t="str">
        <f t="shared" si="198"/>
        <v/>
      </c>
      <c r="P941" s="89" t="str">
        <f t="shared" si="200"/>
        <v/>
      </c>
      <c r="Q941" s="87" t="str">
        <f>IF(G941="compost",GOTO Q941,"")</f>
        <v/>
      </c>
      <c r="R941" s="88" t="str">
        <f>IF(G941="compost",GOTO R941,"")</f>
        <v/>
      </c>
      <c r="S941" s="85" t="str">
        <f>IF(G941="compost",GOTO S941,"")</f>
        <v/>
      </c>
      <c r="T941" s="85" t="str">
        <f>IF(G941="compost",GOTO T941,"")</f>
        <v/>
      </c>
      <c r="U941" s="85" t="str">
        <f>IF(G941="compost",GOTO U941,"")</f>
        <v/>
      </c>
      <c r="V941" s="85" t="str">
        <f>IF(G941="compost",GOTO V941,"")</f>
        <v/>
      </c>
      <c r="W941" s="85" t="str">
        <f>IF(G941="compost",GOTO W941,"")</f>
        <v/>
      </c>
      <c r="X941" s="170" t="str">
        <f>IF(G941="maintenance, garden",GOTO X941,IF(G941="Table",GOTO X941,IF(G941="maintenance, project",GOTO X941,"")))</f>
        <v/>
      </c>
      <c r="Y941" s="85" t="str">
        <f>IF(G941="Maintenance, garden",GOTO Y941,IF(G941="Table",GOTO Y941,IF(G941="maintenance, project",GOTO Y941,"")))</f>
        <v/>
      </c>
    </row>
    <row r="942" spans="1:25" s="85" customFormat="1" ht="19.5" customHeight="1" x14ac:dyDescent="0.25">
      <c r="A942" s="86"/>
      <c r="B942" s="85" t="str">
        <f>IF(A942="","",GOTO B942)</f>
        <v/>
      </c>
      <c r="C942" s="85" t="str">
        <f>IF(A942="","",GOTO C942)</f>
        <v/>
      </c>
      <c r="D942" s="85" t="str">
        <f>IF(A942="","",GOTO D942)</f>
        <v/>
      </c>
      <c r="E942" s="85" t="str">
        <f>IF(A942="","",GOTO E942)</f>
        <v/>
      </c>
      <c r="F942" s="85" t="str">
        <f>IF(A942="","",GOTO F942)</f>
        <v/>
      </c>
      <c r="G942" s="85" t="str">
        <f>IF(A942="","",GOTO G942)</f>
        <v/>
      </c>
      <c r="H942" s="170" t="str">
        <f>IF(A942="","",IF(G942="maintenance, garden","",IF(G942="maintenance, project","",IF(G942="compost","",GOTO I942))))</f>
        <v/>
      </c>
      <c r="I942" s="85" t="str">
        <f>IF(A942="","",IF(G942="compost","",GOTO I942))</f>
        <v/>
      </c>
      <c r="J942" s="87" t="str">
        <f>IF(G942="Harvest",GOTO J942,"")</f>
        <v/>
      </c>
      <c r="K942" s="87" t="str">
        <f>IF(G942="Harvest",GOTO K942,"")</f>
        <v/>
      </c>
      <c r="L942" s="88" t="str">
        <f>IF(G942="Fertilize",GOTO L942,"")</f>
        <v/>
      </c>
      <c r="M942" s="89" t="str">
        <f t="shared" si="199"/>
        <v/>
      </c>
      <c r="N942" s="85" t="str">
        <f>IF(G942="fertilize",GOTO N942,"")</f>
        <v/>
      </c>
      <c r="O942" s="89" t="str">
        <f t="shared" si="198"/>
        <v/>
      </c>
      <c r="P942" s="89" t="str">
        <f t="shared" si="200"/>
        <v/>
      </c>
      <c r="Q942" s="87" t="str">
        <f>IF(G942="compost",GOTO Q942,"")</f>
        <v/>
      </c>
      <c r="R942" s="88" t="str">
        <f>IF(G942="compost",GOTO R942,"")</f>
        <v/>
      </c>
      <c r="S942" s="85" t="str">
        <f>IF(G942="compost",GOTO S942,"")</f>
        <v/>
      </c>
      <c r="T942" s="85" t="str">
        <f>IF(G942="compost",GOTO T942,"")</f>
        <v/>
      </c>
      <c r="U942" s="85" t="str">
        <f>IF(G942="compost",GOTO U942,"")</f>
        <v/>
      </c>
      <c r="V942" s="85" t="str">
        <f>IF(G942="compost",GOTO V942,"")</f>
        <v/>
      </c>
      <c r="W942" s="85" t="str">
        <f>IF(G942="compost",GOTO W942,"")</f>
        <v/>
      </c>
      <c r="X942" s="170" t="str">
        <f>IF(G942="maintenance, garden",GOTO X942,IF(G942="Table",GOTO X942,IF(G942="maintenance, project",GOTO X942,"")))</f>
        <v/>
      </c>
      <c r="Y942" s="85" t="str">
        <f>IF(G942="Maintenance, garden",GOTO Y942,IF(G942="Table",GOTO Y942,IF(G942="maintenance, project",GOTO Y942,"")))</f>
        <v/>
      </c>
    </row>
    <row r="943" spans="1:25" s="85" customFormat="1" ht="19.5" customHeight="1" x14ac:dyDescent="0.25">
      <c r="A943" s="86"/>
      <c r="B943" s="85" t="str">
        <f>IF(A943="","",GOTO B943)</f>
        <v/>
      </c>
      <c r="C943" s="85" t="str">
        <f>IF(A943="","",GOTO C943)</f>
        <v/>
      </c>
      <c r="D943" s="85" t="str">
        <f>IF(A943="","",GOTO D943)</f>
        <v/>
      </c>
      <c r="E943" s="85" t="str">
        <f>IF(A943="","",GOTO E943)</f>
        <v/>
      </c>
      <c r="F943" s="85" t="str">
        <f>IF(A943="","",GOTO F943)</f>
        <v/>
      </c>
      <c r="G943" s="85" t="str">
        <f>IF(A943="","",GOTO G943)</f>
        <v/>
      </c>
      <c r="H943" s="170" t="str">
        <f>IF(A943="","",IF(G943="maintenance, garden","",IF(G943="maintenance, project","",IF(G943="compost","",GOTO I943))))</f>
        <v/>
      </c>
      <c r="I943" s="85" t="str">
        <f>IF(A943="","",IF(G943="compost","",GOTO I943))</f>
        <v/>
      </c>
      <c r="J943" s="87" t="str">
        <f>IF(G943="Harvest",GOTO J943,"")</f>
        <v/>
      </c>
      <c r="K943" s="87" t="str">
        <f>IF(G943="Harvest",GOTO K943,"")</f>
        <v/>
      </c>
      <c r="L943" s="88" t="str">
        <f>IF(G943="Fertilize",GOTO L943,"")</f>
        <v/>
      </c>
      <c r="M943" s="89" t="str">
        <f t="shared" si="199"/>
        <v/>
      </c>
      <c r="N943" s="85" t="str">
        <f>IF(G943="fertilize",GOTO N943,"")</f>
        <v/>
      </c>
      <c r="O943" s="89" t="str">
        <f t="shared" si="198"/>
        <v/>
      </c>
      <c r="P943" s="89" t="str">
        <f t="shared" si="200"/>
        <v/>
      </c>
      <c r="Q943" s="87" t="str">
        <f>IF(G943="compost",GOTO Q943,"")</f>
        <v/>
      </c>
      <c r="R943" s="88" t="str">
        <f>IF(G943="compost",GOTO R943,"")</f>
        <v/>
      </c>
      <c r="S943" s="85" t="str">
        <f>IF(G943="compost",GOTO S943,"")</f>
        <v/>
      </c>
      <c r="T943" s="85" t="str">
        <f>IF(G943="compost",GOTO T943,"")</f>
        <v/>
      </c>
      <c r="U943" s="85" t="str">
        <f>IF(G943="compost",GOTO U943,"")</f>
        <v/>
      </c>
      <c r="V943" s="85" t="str">
        <f>IF(G943="compost",GOTO V943,"")</f>
        <v/>
      </c>
      <c r="W943" s="85" t="str">
        <f>IF(G943="compost",GOTO W943,"")</f>
        <v/>
      </c>
      <c r="X943" s="170" t="str">
        <f>IF(G943="maintenance, garden",GOTO X943,IF(G943="Table",GOTO X943,IF(G943="maintenance, project",GOTO X943,"")))</f>
        <v/>
      </c>
      <c r="Y943" s="85" t="str">
        <f>IF(G943="Maintenance, garden",GOTO Y943,IF(G943="Table",GOTO Y943,IF(G943="maintenance, project",GOTO Y943,"")))</f>
        <v/>
      </c>
    </row>
    <row r="944" spans="1:25" s="85" customFormat="1" ht="19.5" customHeight="1" x14ac:dyDescent="0.25">
      <c r="A944" s="86"/>
      <c r="B944" s="85" t="str">
        <f>IF(A944="","",GOTO B944)</f>
        <v/>
      </c>
      <c r="C944" s="85" t="str">
        <f>IF(A944="","",GOTO C944)</f>
        <v/>
      </c>
      <c r="D944" s="85" t="str">
        <f>IF(A944="","",GOTO D944)</f>
        <v/>
      </c>
      <c r="E944" s="85" t="str">
        <f>IF(A944="","",GOTO E944)</f>
        <v/>
      </c>
      <c r="F944" s="85" t="str">
        <f>IF(A944="","",GOTO F944)</f>
        <v/>
      </c>
      <c r="G944" s="85" t="str">
        <f>IF(A944="","",GOTO G944)</f>
        <v/>
      </c>
      <c r="H944" s="170" t="str">
        <f>IF(A944="","",IF(G944="maintenance, garden","",IF(G944="maintenance, project","",IF(G944="compost","",GOTO I944))))</f>
        <v/>
      </c>
      <c r="I944" s="85" t="str">
        <f>IF(A944="","",IF(G944="compost","",GOTO I944))</f>
        <v/>
      </c>
      <c r="J944" s="87" t="str">
        <f>IF(G944="Harvest",GOTO J944,"")</f>
        <v/>
      </c>
      <c r="K944" s="87" t="str">
        <f>IF(G944="Harvest",GOTO K944,"")</f>
        <v/>
      </c>
      <c r="L944" s="88" t="str">
        <f>IF(G944="Fertilize",GOTO L944,"")</f>
        <v/>
      </c>
      <c r="M944" s="89" t="str">
        <f t="shared" si="199"/>
        <v/>
      </c>
      <c r="N944" s="85" t="str">
        <f>IF(G944="fertilize",GOTO N944,"")</f>
        <v/>
      </c>
      <c r="O944" s="89" t="str">
        <f t="shared" ref="O944:O1004" si="201">IF(G944="Plant",H944,"")</f>
        <v/>
      </c>
      <c r="P944" s="89" t="str">
        <f t="shared" si="200"/>
        <v/>
      </c>
      <c r="Q944" s="87" t="str">
        <f>IF(G944="compost",GOTO Q944,"")</f>
        <v/>
      </c>
      <c r="R944" s="88" t="str">
        <f>IF(G944="compost",GOTO R944,"")</f>
        <v/>
      </c>
      <c r="S944" s="85" t="str">
        <f>IF(G944="compost",GOTO S944,"")</f>
        <v/>
      </c>
      <c r="T944" s="85" t="str">
        <f>IF(G944="compost",GOTO T944,"")</f>
        <v/>
      </c>
      <c r="U944" s="85" t="str">
        <f>IF(G944="compost",GOTO U944,"")</f>
        <v/>
      </c>
      <c r="V944" s="85" t="str">
        <f>IF(G944="compost",GOTO V944,"")</f>
        <v/>
      </c>
      <c r="W944" s="85" t="str">
        <f>IF(G944="compost",GOTO W944,"")</f>
        <v/>
      </c>
      <c r="X944" s="170" t="str">
        <f>IF(G944="maintenance, garden",GOTO X944,IF(G944="Table",GOTO X944,IF(G944="maintenance, project",GOTO X944,"")))</f>
        <v/>
      </c>
      <c r="Y944" s="85" t="str">
        <f>IF(G944="Maintenance, garden",GOTO Y944,IF(G944="Table",GOTO Y944,IF(G944="maintenance, project",GOTO Y944,"")))</f>
        <v/>
      </c>
    </row>
    <row r="945" spans="1:25" s="85" customFormat="1" ht="19.5" customHeight="1" x14ac:dyDescent="0.25">
      <c r="A945" s="86"/>
      <c r="B945" s="85" t="str">
        <f>IF(A945="","",GOTO B945)</f>
        <v/>
      </c>
      <c r="C945" s="85" t="str">
        <f>IF(A945="","",GOTO C945)</f>
        <v/>
      </c>
      <c r="D945" s="85" t="str">
        <f>IF(A945="","",GOTO D945)</f>
        <v/>
      </c>
      <c r="E945" s="85" t="str">
        <f>IF(A945="","",GOTO E945)</f>
        <v/>
      </c>
      <c r="F945" s="85" t="str">
        <f>IF(A945="","",GOTO F945)</f>
        <v/>
      </c>
      <c r="G945" s="85" t="str">
        <f>IF(A945="","",GOTO G945)</f>
        <v/>
      </c>
      <c r="H945" s="170" t="str">
        <f>IF(A945="","",IF(G945="maintenance, garden","",IF(G945="maintenance, project","",IF(G945="compost","",GOTO I945))))</f>
        <v/>
      </c>
      <c r="I945" s="85" t="str">
        <f>IF(A945="","",IF(G945="compost","",GOTO I945))</f>
        <v/>
      </c>
      <c r="J945" s="87" t="str">
        <f>IF(G945="Harvest",GOTO J945,"")</f>
        <v/>
      </c>
      <c r="K945" s="87" t="str">
        <f>IF(G945="Harvest",GOTO K945,"")</f>
        <v/>
      </c>
      <c r="L945" s="88" t="str">
        <f>IF(G945="Fertilize",GOTO L945,"")</f>
        <v/>
      </c>
      <c r="M945" s="89" t="str">
        <f t="shared" si="199"/>
        <v/>
      </c>
      <c r="N945" s="85" t="str">
        <f>IF(G945="fertilize",GOTO N945,"")</f>
        <v/>
      </c>
      <c r="O945" s="89" t="str">
        <f t="shared" si="201"/>
        <v/>
      </c>
      <c r="P945" s="89" t="str">
        <f t="shared" si="200"/>
        <v/>
      </c>
      <c r="Q945" s="87" t="str">
        <f>IF(G945="compost",GOTO Q945,"")</f>
        <v/>
      </c>
      <c r="R945" s="88" t="str">
        <f>IF(G945="compost",GOTO R945,"")</f>
        <v/>
      </c>
      <c r="S945" s="85" t="str">
        <f>IF(G945="compost",GOTO S945,"")</f>
        <v/>
      </c>
      <c r="T945" s="85" t="str">
        <f>IF(G945="compost",GOTO T945,"")</f>
        <v/>
      </c>
      <c r="U945" s="85" t="str">
        <f>IF(G945="compost",GOTO U945,"")</f>
        <v/>
      </c>
      <c r="V945" s="85" t="str">
        <f>IF(G945="compost",GOTO V945,"")</f>
        <v/>
      </c>
      <c r="W945" s="85" t="str">
        <f>IF(G945="compost",GOTO W945,"")</f>
        <v/>
      </c>
      <c r="X945" s="170" t="str">
        <f>IF(G945="maintenance, garden",GOTO X945,IF(G945="Table",GOTO X945,IF(G945="maintenance, project",GOTO X945,"")))</f>
        <v/>
      </c>
      <c r="Y945" s="85" t="str">
        <f>IF(G945="Maintenance, garden",GOTO Y945,IF(G945="Table",GOTO Y945,IF(G945="maintenance, project",GOTO Y945,"")))</f>
        <v/>
      </c>
    </row>
    <row r="946" spans="1:25" s="85" customFormat="1" ht="19.5" customHeight="1" x14ac:dyDescent="0.25">
      <c r="A946" s="86"/>
      <c r="B946" s="85" t="str">
        <f>IF(A946="","",GOTO B946)</f>
        <v/>
      </c>
      <c r="C946" s="85" t="str">
        <f>IF(A946="","",GOTO C946)</f>
        <v/>
      </c>
      <c r="D946" s="85" t="str">
        <f>IF(A946="","",GOTO D946)</f>
        <v/>
      </c>
      <c r="E946" s="85" t="str">
        <f>IF(A946="","",GOTO E946)</f>
        <v/>
      </c>
      <c r="F946" s="85" t="str">
        <f>IF(A946="","",GOTO F946)</f>
        <v/>
      </c>
      <c r="G946" s="85" t="str">
        <f>IF(A946="","",GOTO G946)</f>
        <v/>
      </c>
      <c r="H946" s="170" t="str">
        <f>IF(A946="","",IF(G946="maintenance, garden","",IF(G946="maintenance, project","",IF(G946="compost","",GOTO I946))))</f>
        <v/>
      </c>
      <c r="I946" s="85" t="str">
        <f>IF(A946="","",IF(G946="compost","",GOTO I946))</f>
        <v/>
      </c>
      <c r="J946" s="87" t="str">
        <f>IF(G946="Harvest",GOTO J946,"")</f>
        <v/>
      </c>
      <c r="K946" s="87" t="str">
        <f>IF(G946="Harvest",GOTO K946,"")</f>
        <v/>
      </c>
      <c r="L946" s="88" t="str">
        <f>IF(G946="Fertilize",GOTO L946,"")</f>
        <v/>
      </c>
      <c r="M946" s="89" t="str">
        <f t="shared" si="199"/>
        <v/>
      </c>
      <c r="N946" s="85" t="str">
        <f>IF(G946="fertilize",GOTO N946,"")</f>
        <v/>
      </c>
      <c r="O946" s="89" t="str">
        <f t="shared" si="201"/>
        <v/>
      </c>
      <c r="P946" s="89" t="str">
        <f t="shared" si="200"/>
        <v/>
      </c>
      <c r="Q946" s="87" t="str">
        <f>IF(G946="compost",GOTO Q946,"")</f>
        <v/>
      </c>
      <c r="R946" s="88" t="str">
        <f>IF(G946="compost",GOTO R946,"")</f>
        <v/>
      </c>
      <c r="S946" s="85" t="str">
        <f>IF(G946="compost",GOTO S946,"")</f>
        <v/>
      </c>
      <c r="T946" s="85" t="str">
        <f>IF(G946="compost",GOTO T946,"")</f>
        <v/>
      </c>
      <c r="U946" s="85" t="str">
        <f>IF(G946="compost",GOTO U946,"")</f>
        <v/>
      </c>
      <c r="V946" s="85" t="str">
        <f>IF(G946="compost",GOTO V946,"")</f>
        <v/>
      </c>
      <c r="W946" s="85" t="str">
        <f>IF(G946="compost",GOTO W946,"")</f>
        <v/>
      </c>
      <c r="X946" s="170" t="str">
        <f>IF(G946="maintenance, garden",GOTO X946,IF(G946="Table",GOTO X946,IF(G946="maintenance, project",GOTO X946,"")))</f>
        <v/>
      </c>
      <c r="Y946" s="85" t="str">
        <f>IF(G946="Maintenance, garden",GOTO Y946,IF(G946="Table",GOTO Y946,IF(G946="maintenance, project",GOTO Y946,"")))</f>
        <v/>
      </c>
    </row>
    <row r="947" spans="1:25" s="85" customFormat="1" ht="19.5" customHeight="1" x14ac:dyDescent="0.25">
      <c r="A947" s="86"/>
      <c r="B947" s="85" t="str">
        <f>IF(A947="","",GOTO B947)</f>
        <v/>
      </c>
      <c r="C947" s="85" t="str">
        <f>IF(A947="","",GOTO C947)</f>
        <v/>
      </c>
      <c r="D947" s="85" t="str">
        <f>IF(A947="","",GOTO D947)</f>
        <v/>
      </c>
      <c r="E947" s="85" t="str">
        <f>IF(A947="","",GOTO E947)</f>
        <v/>
      </c>
      <c r="F947" s="85" t="str">
        <f>IF(A947="","",GOTO F947)</f>
        <v/>
      </c>
      <c r="G947" s="85" t="str">
        <f>IF(A947="","",GOTO G947)</f>
        <v/>
      </c>
      <c r="H947" s="170" t="str">
        <f>IF(A947="","",IF(G947="maintenance, garden","",IF(G947="maintenance, project","",IF(G947="compost","",GOTO I947))))</f>
        <v/>
      </c>
      <c r="I947" s="85" t="str">
        <f>IF(A947="","",IF(G947="compost","",GOTO I947))</f>
        <v/>
      </c>
      <c r="J947" s="87" t="str">
        <f>IF(G947="Harvest",GOTO J947,"")</f>
        <v/>
      </c>
      <c r="K947" s="87" t="str">
        <f>IF(G947="Harvest",GOTO K947,"")</f>
        <v/>
      </c>
      <c r="L947" s="88" t="str">
        <f>IF(G947="Fertilize",GOTO L947,"")</f>
        <v/>
      </c>
      <c r="M947" s="89" t="str">
        <f t="shared" si="199"/>
        <v/>
      </c>
      <c r="N947" s="85" t="str">
        <f>IF(G947="fertilize",GOTO N947,"")</f>
        <v/>
      </c>
      <c r="O947" s="89" t="str">
        <f t="shared" si="201"/>
        <v/>
      </c>
      <c r="P947" s="89" t="str">
        <f t="shared" si="200"/>
        <v/>
      </c>
      <c r="Q947" s="87" t="str">
        <f>IF(G947="compost",GOTO Q947,"")</f>
        <v/>
      </c>
      <c r="R947" s="88" t="str">
        <f>IF(G947="compost",GOTO R947,"")</f>
        <v/>
      </c>
      <c r="S947" s="85" t="str">
        <f>IF(G947="compost",GOTO S947,"")</f>
        <v/>
      </c>
      <c r="T947" s="85" t="str">
        <f>IF(G947="compost",GOTO T947,"")</f>
        <v/>
      </c>
      <c r="U947" s="85" t="str">
        <f>IF(G947="compost",GOTO U947,"")</f>
        <v/>
      </c>
      <c r="V947" s="85" t="str">
        <f>IF(G947="compost",GOTO V947,"")</f>
        <v/>
      </c>
      <c r="W947" s="85" t="str">
        <f>IF(G947="compost",GOTO W947,"")</f>
        <v/>
      </c>
      <c r="X947" s="170" t="str">
        <f>IF(G947="maintenance, garden",GOTO X947,IF(G947="Table",GOTO X947,IF(G947="maintenance, project",GOTO X947,"")))</f>
        <v/>
      </c>
      <c r="Y947" s="85" t="str">
        <f>IF(G947="Maintenance, garden",GOTO Y947,IF(G947="Table",GOTO Y947,IF(G947="maintenance, project",GOTO Y947,"")))</f>
        <v/>
      </c>
    </row>
    <row r="948" spans="1:25" s="85" customFormat="1" ht="19.5" customHeight="1" x14ac:dyDescent="0.25">
      <c r="A948" s="86"/>
      <c r="B948" s="85" t="str">
        <f>IF(A948="","",GOTO B948)</f>
        <v/>
      </c>
      <c r="C948" s="85" t="str">
        <f>IF(A948="","",GOTO C948)</f>
        <v/>
      </c>
      <c r="D948" s="85" t="str">
        <f>IF(A948="","",GOTO D948)</f>
        <v/>
      </c>
      <c r="E948" s="85" t="str">
        <f>IF(A948="","",GOTO E948)</f>
        <v/>
      </c>
      <c r="F948" s="85" t="str">
        <f>IF(A948="","",GOTO F948)</f>
        <v/>
      </c>
      <c r="G948" s="85" t="str">
        <f>IF(A948="","",GOTO G948)</f>
        <v/>
      </c>
      <c r="H948" s="170" t="str">
        <f>IF(A948="","",IF(G948="maintenance, garden","",IF(G948="maintenance, project","",IF(G948="compost","",GOTO I948))))</f>
        <v/>
      </c>
      <c r="I948" s="85" t="str">
        <f>IF(A948="","",IF(G948="compost","",GOTO I948))</f>
        <v/>
      </c>
      <c r="J948" s="87" t="str">
        <f>IF(G948="Harvest",GOTO J948,"")</f>
        <v/>
      </c>
      <c r="K948" s="87" t="str">
        <f>IF(G948="Harvest",GOTO K948,"")</f>
        <v/>
      </c>
      <c r="L948" s="88" t="str">
        <f>IF(G948="Fertilize",GOTO L948,"")</f>
        <v/>
      </c>
      <c r="M948" s="89" t="str">
        <f t="shared" si="199"/>
        <v/>
      </c>
      <c r="N948" s="85" t="str">
        <f>IF(G948="fertilize",GOTO N948,"")</f>
        <v/>
      </c>
      <c r="O948" s="89" t="str">
        <f t="shared" si="201"/>
        <v/>
      </c>
      <c r="P948" s="89" t="str">
        <f t="shared" si="200"/>
        <v/>
      </c>
      <c r="Q948" s="87" t="str">
        <f>IF(G948="compost",GOTO Q948,"")</f>
        <v/>
      </c>
      <c r="R948" s="88" t="str">
        <f>IF(G948="compost",GOTO R948,"")</f>
        <v/>
      </c>
      <c r="S948" s="85" t="str">
        <f>IF(G948="compost",GOTO S948,"")</f>
        <v/>
      </c>
      <c r="T948" s="85" t="str">
        <f>IF(G948="compost",GOTO T948,"")</f>
        <v/>
      </c>
      <c r="U948" s="85" t="str">
        <f>IF(G948="compost",GOTO U948,"")</f>
        <v/>
      </c>
      <c r="V948" s="85" t="str">
        <f>IF(G948="compost",GOTO V948,"")</f>
        <v/>
      </c>
      <c r="W948" s="85" t="str">
        <f>IF(G948="compost",GOTO W948,"")</f>
        <v/>
      </c>
      <c r="X948" s="170" t="str">
        <f>IF(G948="maintenance, garden",GOTO X948,IF(G948="Table",GOTO X948,IF(G948="maintenance, project",GOTO X948,"")))</f>
        <v/>
      </c>
      <c r="Y948" s="85" t="str">
        <f>IF(G948="Maintenance, garden",GOTO Y948,IF(G948="Table",GOTO Y948,IF(G948="maintenance, project",GOTO Y948,"")))</f>
        <v/>
      </c>
    </row>
    <row r="949" spans="1:25" s="85" customFormat="1" ht="19.5" customHeight="1" x14ac:dyDescent="0.25">
      <c r="A949" s="86"/>
      <c r="B949" s="85" t="str">
        <f>IF(A949="","",GOTO B949)</f>
        <v/>
      </c>
      <c r="C949" s="85" t="str">
        <f>IF(A949="","",GOTO C949)</f>
        <v/>
      </c>
      <c r="D949" s="85" t="str">
        <f>IF(A949="","",GOTO D949)</f>
        <v/>
      </c>
      <c r="E949" s="85" t="str">
        <f>IF(A949="","",GOTO E949)</f>
        <v/>
      </c>
      <c r="F949" s="85" t="str">
        <f>IF(A949="","",GOTO F949)</f>
        <v/>
      </c>
      <c r="G949" s="85" t="str">
        <f>IF(A949="","",GOTO G949)</f>
        <v/>
      </c>
      <c r="H949" s="170" t="str">
        <f>IF(A949="","",IF(G949="maintenance, garden","",IF(G949="maintenance, project","",IF(G949="compost","",GOTO I949))))</f>
        <v/>
      </c>
      <c r="I949" s="85" t="str">
        <f>IF(A949="","",IF(G949="compost","",GOTO I949))</f>
        <v/>
      </c>
      <c r="J949" s="87" t="str">
        <f>IF(G949="Harvest",GOTO J949,"")</f>
        <v/>
      </c>
      <c r="K949" s="87" t="str">
        <f>IF(G949="Harvest",GOTO K949,"")</f>
        <v/>
      </c>
      <c r="L949" s="88" t="str">
        <f>IF(G949="Fertilize",GOTO L949,"")</f>
        <v/>
      </c>
      <c r="M949" s="89" t="str">
        <f t="shared" si="199"/>
        <v/>
      </c>
      <c r="N949" s="85" t="str">
        <f>IF(G949="fertilize",GOTO N949,"")</f>
        <v/>
      </c>
      <c r="O949" s="89" t="str">
        <f t="shared" si="201"/>
        <v/>
      </c>
      <c r="P949" s="89" t="str">
        <f t="shared" si="200"/>
        <v/>
      </c>
      <c r="Q949" s="87" t="str">
        <f>IF(G949="compost",GOTO Q949,"")</f>
        <v/>
      </c>
      <c r="R949" s="88" t="str">
        <f>IF(G949="compost",GOTO R949,"")</f>
        <v/>
      </c>
      <c r="S949" s="85" t="str">
        <f>IF(G949="compost",GOTO S949,"")</f>
        <v/>
      </c>
      <c r="T949" s="85" t="str">
        <f>IF(G949="compost",GOTO T949,"")</f>
        <v/>
      </c>
      <c r="U949" s="85" t="str">
        <f>IF(G949="compost",GOTO U949,"")</f>
        <v/>
      </c>
      <c r="V949" s="85" t="str">
        <f>IF(G949="compost",GOTO V949,"")</f>
        <v/>
      </c>
      <c r="W949" s="85" t="str">
        <f>IF(G949="compost",GOTO W949,"")</f>
        <v/>
      </c>
      <c r="X949" s="170" t="str">
        <f>IF(G949="maintenance, garden",GOTO X949,IF(G949="Table",GOTO X949,IF(G949="maintenance, project",GOTO X949,"")))</f>
        <v/>
      </c>
      <c r="Y949" s="85" t="str">
        <f>IF(G949="Maintenance, garden",GOTO Y949,IF(G949="Table",GOTO Y949,IF(G949="maintenance, project",GOTO Y949,"")))</f>
        <v/>
      </c>
    </row>
    <row r="950" spans="1:25" s="85" customFormat="1" ht="19.5" customHeight="1" x14ac:dyDescent="0.25">
      <c r="A950" s="86"/>
      <c r="B950" s="85" t="str">
        <f>IF(A950="","",GOTO B950)</f>
        <v/>
      </c>
      <c r="C950" s="85" t="str">
        <f>IF(A950="","",GOTO C950)</f>
        <v/>
      </c>
      <c r="D950" s="85" t="str">
        <f>IF(A950="","",GOTO D950)</f>
        <v/>
      </c>
      <c r="E950" s="85" t="str">
        <f>IF(A950="","",GOTO E950)</f>
        <v/>
      </c>
      <c r="F950" s="85" t="str">
        <f>IF(A950="","",GOTO F950)</f>
        <v/>
      </c>
      <c r="G950" s="85" t="str">
        <f>IF(A950="","",GOTO G950)</f>
        <v/>
      </c>
      <c r="H950" s="170" t="str">
        <f>IF(A950="","",IF(G950="maintenance, garden","",IF(G950="maintenance, project","",IF(G950="compost","",GOTO I950))))</f>
        <v/>
      </c>
      <c r="I950" s="85" t="str">
        <f>IF(A950="","",IF(G950="compost","",GOTO I950))</f>
        <v/>
      </c>
      <c r="J950" s="87" t="str">
        <f>IF(G950="Harvest",GOTO J950,"")</f>
        <v/>
      </c>
      <c r="K950" s="87" t="str">
        <f>IF(G950="Harvest",GOTO K950,"")</f>
        <v/>
      </c>
      <c r="L950" s="88" t="str">
        <f>IF(G950="Fertilize",GOTO L950,"")</f>
        <v/>
      </c>
      <c r="M950" s="89" t="str">
        <f t="shared" si="199"/>
        <v/>
      </c>
      <c r="N950" s="85" t="str">
        <f>IF(G950="fertilize",GOTO N950,"")</f>
        <v/>
      </c>
      <c r="O950" s="89" t="str">
        <f t="shared" si="201"/>
        <v/>
      </c>
      <c r="P950" s="89" t="str">
        <f t="shared" si="200"/>
        <v/>
      </c>
      <c r="Q950" s="87" t="str">
        <f>IF(G950="compost",GOTO Q950,"")</f>
        <v/>
      </c>
      <c r="R950" s="88" t="str">
        <f>IF(G950="compost",GOTO R950,"")</f>
        <v/>
      </c>
      <c r="S950" s="85" t="str">
        <f>IF(G950="compost",GOTO S950,"")</f>
        <v/>
      </c>
      <c r="T950" s="85" t="str">
        <f>IF(G950="compost",GOTO T950,"")</f>
        <v/>
      </c>
      <c r="U950" s="85" t="str">
        <f>IF(G950="compost",GOTO U950,"")</f>
        <v/>
      </c>
      <c r="V950" s="85" t="str">
        <f>IF(G950="compost",GOTO V950,"")</f>
        <v/>
      </c>
      <c r="W950" s="85" t="str">
        <f>IF(G950="compost",GOTO W950,"")</f>
        <v/>
      </c>
      <c r="X950" s="170" t="str">
        <f>IF(G950="maintenance, garden",GOTO X950,IF(G950="Table",GOTO X950,IF(G950="maintenance, project",GOTO X950,"")))</f>
        <v/>
      </c>
      <c r="Y950" s="85" t="str">
        <f>IF(G950="Maintenance, garden",GOTO Y950,IF(G950="Table",GOTO Y950,IF(G950="maintenance, project",GOTO Y950,"")))</f>
        <v/>
      </c>
    </row>
    <row r="951" spans="1:25" s="85" customFormat="1" ht="19.5" customHeight="1" x14ac:dyDescent="0.25">
      <c r="A951" s="86"/>
      <c r="B951" s="85" t="str">
        <f>IF(A951="","",GOTO B951)</f>
        <v/>
      </c>
      <c r="C951" s="85" t="str">
        <f>IF(A951="","",GOTO C951)</f>
        <v/>
      </c>
      <c r="D951" s="85" t="str">
        <f>IF(A951="","",GOTO D951)</f>
        <v/>
      </c>
      <c r="E951" s="85" t="str">
        <f>IF(A951="","",GOTO E951)</f>
        <v/>
      </c>
      <c r="F951" s="85" t="str">
        <f>IF(A951="","",GOTO F951)</f>
        <v/>
      </c>
      <c r="G951" s="85" t="str">
        <f>IF(A951="","",GOTO G951)</f>
        <v/>
      </c>
      <c r="H951" s="170" t="str">
        <f>IF(A951="","",IF(G951="maintenance, garden","",IF(G951="maintenance, project","",IF(G951="compost","",GOTO I951))))</f>
        <v/>
      </c>
      <c r="I951" s="85" t="str">
        <f>IF(A951="","",IF(G951="compost","",GOTO I951))</f>
        <v/>
      </c>
      <c r="J951" s="87" t="str">
        <f>IF(G951="Harvest",GOTO J951,"")</f>
        <v/>
      </c>
      <c r="K951" s="87" t="str">
        <f>IF(G951="Harvest",GOTO K951,"")</f>
        <v/>
      </c>
      <c r="L951" s="88" t="str">
        <f>IF(G951="Fertilize",GOTO L951,"")</f>
        <v/>
      </c>
      <c r="M951" s="89" t="str">
        <f t="shared" si="199"/>
        <v/>
      </c>
      <c r="N951" s="85" t="str">
        <f>IF(G951="fertilize",GOTO N951,"")</f>
        <v/>
      </c>
      <c r="O951" s="89" t="str">
        <f t="shared" si="201"/>
        <v/>
      </c>
      <c r="P951" s="89" t="str">
        <f t="shared" si="200"/>
        <v/>
      </c>
      <c r="Q951" s="87" t="str">
        <f>IF(G951="compost",GOTO Q951,"")</f>
        <v/>
      </c>
      <c r="R951" s="88" t="str">
        <f>IF(G951="compost",GOTO R951,"")</f>
        <v/>
      </c>
      <c r="S951" s="85" t="str">
        <f>IF(G951="compost",GOTO S951,"")</f>
        <v/>
      </c>
      <c r="T951" s="85" t="str">
        <f>IF(G951="compost",GOTO T951,"")</f>
        <v/>
      </c>
      <c r="U951" s="85" t="str">
        <f>IF(G951="compost",GOTO U951,"")</f>
        <v/>
      </c>
      <c r="V951" s="85" t="str">
        <f>IF(G951="compost",GOTO V951,"")</f>
        <v/>
      </c>
      <c r="W951" s="85" t="str">
        <f>IF(G951="compost",GOTO W951,"")</f>
        <v/>
      </c>
      <c r="X951" s="170" t="str">
        <f>IF(G951="maintenance, garden",GOTO X951,IF(G951="Table",GOTO X951,IF(G951="maintenance, project",GOTO X951,"")))</f>
        <v/>
      </c>
      <c r="Y951" s="85" t="str">
        <f>IF(G951="Maintenance, garden",GOTO Y951,IF(G951="Table",GOTO Y951,IF(G951="maintenance, project",GOTO Y951,"")))</f>
        <v/>
      </c>
    </row>
    <row r="952" spans="1:25" s="85" customFormat="1" ht="19.5" customHeight="1" x14ac:dyDescent="0.25">
      <c r="A952" s="86"/>
      <c r="B952" s="85" t="str">
        <f>IF(A952="","",GOTO B952)</f>
        <v/>
      </c>
      <c r="C952" s="85" t="str">
        <f>IF(A952="","",GOTO C952)</f>
        <v/>
      </c>
      <c r="D952" s="85" t="str">
        <f>IF(A952="","",GOTO D952)</f>
        <v/>
      </c>
      <c r="E952" s="85" t="str">
        <f>IF(A952="","",GOTO E952)</f>
        <v/>
      </c>
      <c r="F952" s="85" t="str">
        <f>IF(A952="","",GOTO F952)</f>
        <v/>
      </c>
      <c r="G952" s="85" t="str">
        <f>IF(A952="","",GOTO G952)</f>
        <v/>
      </c>
      <c r="H952" s="170" t="str">
        <f>IF(A952="","",IF(G952="maintenance, garden","",IF(G952="maintenance, project","",IF(G952="compost","",GOTO I952))))</f>
        <v/>
      </c>
      <c r="I952" s="85" t="str">
        <f>IF(A952="","",IF(G952="compost","",GOTO I952))</f>
        <v/>
      </c>
      <c r="J952" s="87" t="str">
        <f>IF(G952="Harvest",GOTO J952,"")</f>
        <v/>
      </c>
      <c r="K952" s="87" t="str">
        <f>IF(G952="Harvest",GOTO K952,"")</f>
        <v/>
      </c>
      <c r="L952" s="88" t="str">
        <f>IF(G952="Fertilize",GOTO L952,"")</f>
        <v/>
      </c>
      <c r="M952" s="89" t="str">
        <f t="shared" si="199"/>
        <v/>
      </c>
      <c r="N952" s="85" t="str">
        <f>IF(G952="fertilize",GOTO N952,"")</f>
        <v/>
      </c>
      <c r="O952" s="89" t="str">
        <f t="shared" si="201"/>
        <v/>
      </c>
      <c r="P952" s="89" t="str">
        <f t="shared" si="200"/>
        <v/>
      </c>
      <c r="Q952" s="87" t="str">
        <f>IF(G952="compost",GOTO Q952,"")</f>
        <v/>
      </c>
      <c r="R952" s="88" t="str">
        <f>IF(G952="compost",GOTO R952,"")</f>
        <v/>
      </c>
      <c r="S952" s="85" t="str">
        <f>IF(G952="compost",GOTO S952,"")</f>
        <v/>
      </c>
      <c r="T952" s="85" t="str">
        <f>IF(G952="compost",GOTO T952,"")</f>
        <v/>
      </c>
      <c r="U952" s="85" t="str">
        <f>IF(G952="compost",GOTO U952,"")</f>
        <v/>
      </c>
      <c r="V952" s="85" t="str">
        <f>IF(G952="compost",GOTO V952,"")</f>
        <v/>
      </c>
      <c r="W952" s="85" t="str">
        <f>IF(G952="compost",GOTO W952,"")</f>
        <v/>
      </c>
      <c r="X952" s="170" t="str">
        <f>IF(G952="maintenance, garden",GOTO X952,IF(G952="Table",GOTO X952,IF(G952="maintenance, project",GOTO X952,"")))</f>
        <v/>
      </c>
      <c r="Y952" s="85" t="str">
        <f>IF(G952="Maintenance, garden",GOTO Y952,IF(G952="Table",GOTO Y952,IF(G952="maintenance, project",GOTO Y952,"")))</f>
        <v/>
      </c>
    </row>
    <row r="953" spans="1:25" s="85" customFormat="1" ht="19.5" customHeight="1" x14ac:dyDescent="0.25">
      <c r="A953" s="86"/>
      <c r="B953" s="85" t="str">
        <f>IF(A953="","",GOTO B953)</f>
        <v/>
      </c>
      <c r="C953" s="85" t="str">
        <f>IF(A953="","",GOTO C953)</f>
        <v/>
      </c>
      <c r="D953" s="85" t="str">
        <f>IF(A953="","",GOTO D953)</f>
        <v/>
      </c>
      <c r="E953" s="85" t="str">
        <f>IF(A953="","",GOTO E953)</f>
        <v/>
      </c>
      <c r="F953" s="85" t="str">
        <f>IF(A953="","",GOTO F953)</f>
        <v/>
      </c>
      <c r="G953" s="85" t="str">
        <f>IF(A953="","",GOTO G953)</f>
        <v/>
      </c>
      <c r="H953" s="170" t="str">
        <f>IF(A953="","",IF(G953="maintenance, garden","",IF(G953="maintenance, project","",IF(G953="compost","",GOTO I953))))</f>
        <v/>
      </c>
      <c r="I953" s="85" t="str">
        <f>IF(A953="","",IF(G953="compost","",GOTO I953))</f>
        <v/>
      </c>
      <c r="J953" s="87" t="str">
        <f>IF(G953="Harvest",GOTO J953,"")</f>
        <v/>
      </c>
      <c r="K953" s="87" t="str">
        <f>IF(G953="Harvest",GOTO K953,"")</f>
        <v/>
      </c>
      <c r="L953" s="88" t="str">
        <f>IF(G953="Fertilize",GOTO L953,"")</f>
        <v/>
      </c>
      <c r="M953" s="89" t="str">
        <f t="shared" si="199"/>
        <v/>
      </c>
      <c r="N953" s="85" t="str">
        <f>IF(G953="fertilize",GOTO N953,"")</f>
        <v/>
      </c>
      <c r="O953" s="89" t="str">
        <f t="shared" si="201"/>
        <v/>
      </c>
      <c r="P953" s="89" t="str">
        <f t="shared" si="200"/>
        <v/>
      </c>
      <c r="Q953" s="87" t="str">
        <f>IF(G953="compost",GOTO Q953,"")</f>
        <v/>
      </c>
      <c r="R953" s="88" t="str">
        <f>IF(G953="compost",GOTO R953,"")</f>
        <v/>
      </c>
      <c r="S953" s="85" t="str">
        <f>IF(G953="compost",GOTO S953,"")</f>
        <v/>
      </c>
      <c r="T953" s="85" t="str">
        <f>IF(G953="compost",GOTO T953,"")</f>
        <v/>
      </c>
      <c r="U953" s="85" t="str">
        <f>IF(G953="compost",GOTO U953,"")</f>
        <v/>
      </c>
      <c r="V953" s="85" t="str">
        <f>IF(G953="compost",GOTO V953,"")</f>
        <v/>
      </c>
      <c r="W953" s="85" t="str">
        <f>IF(G953="compost",GOTO W953,"")</f>
        <v/>
      </c>
      <c r="X953" s="170" t="str">
        <f>IF(G953="maintenance, garden",GOTO X953,IF(G953="Table",GOTO X953,IF(G953="maintenance, project",GOTO X953,"")))</f>
        <v/>
      </c>
      <c r="Y953" s="85" t="str">
        <f>IF(G953="Maintenance, garden",GOTO Y953,IF(G953="Table",GOTO Y953,IF(G953="maintenance, project",GOTO Y953,"")))</f>
        <v/>
      </c>
    </row>
    <row r="954" spans="1:25" s="85" customFormat="1" ht="19.5" customHeight="1" x14ac:dyDescent="0.25">
      <c r="A954" s="86"/>
      <c r="B954" s="85" t="str">
        <f>IF(A954="","",GOTO B954)</f>
        <v/>
      </c>
      <c r="C954" s="85" t="str">
        <f>IF(A954="","",GOTO C954)</f>
        <v/>
      </c>
      <c r="D954" s="85" t="str">
        <f>IF(A954="","",GOTO D954)</f>
        <v/>
      </c>
      <c r="E954" s="85" t="str">
        <f>IF(A954="","",GOTO E954)</f>
        <v/>
      </c>
      <c r="F954" s="85" t="str">
        <f>IF(A954="","",GOTO F954)</f>
        <v/>
      </c>
      <c r="G954" s="85" t="str">
        <f>IF(A954="","",GOTO G954)</f>
        <v/>
      </c>
      <c r="H954" s="170" t="str">
        <f>IF(A954="","",IF(G954="maintenance, garden","",IF(G954="maintenance, project","",IF(G954="compost","",GOTO I954))))</f>
        <v/>
      </c>
      <c r="I954" s="85" t="str">
        <f>IF(A954="","",IF(G954="compost","",GOTO I954))</f>
        <v/>
      </c>
      <c r="J954" s="87" t="str">
        <f>IF(G954="Harvest",GOTO J954,"")</f>
        <v/>
      </c>
      <c r="K954" s="87" t="str">
        <f>IF(G954="Harvest",GOTO K954,"")</f>
        <v/>
      </c>
      <c r="L954" s="88" t="str">
        <f>IF(G954="Fertilize",GOTO L954,"")</f>
        <v/>
      </c>
      <c r="M954" s="89" t="str">
        <f t="shared" si="199"/>
        <v/>
      </c>
      <c r="N954" s="85" t="str">
        <f>IF(G954="fertilize",GOTO N954,"")</f>
        <v/>
      </c>
      <c r="O954" s="89" t="str">
        <f t="shared" si="201"/>
        <v/>
      </c>
      <c r="P954" s="89" t="str">
        <f t="shared" si="200"/>
        <v/>
      </c>
      <c r="Q954" s="87" t="str">
        <f>IF(G954="compost",GOTO Q954,"")</f>
        <v/>
      </c>
      <c r="R954" s="88" t="str">
        <f>IF(G954="compost",GOTO R954,"")</f>
        <v/>
      </c>
      <c r="S954" s="85" t="str">
        <f>IF(G954="compost",GOTO S954,"")</f>
        <v/>
      </c>
      <c r="T954" s="85" t="str">
        <f>IF(G954="compost",GOTO T954,"")</f>
        <v/>
      </c>
      <c r="U954" s="85" t="str">
        <f>IF(G954="compost",GOTO U954,"")</f>
        <v/>
      </c>
      <c r="V954" s="85" t="str">
        <f>IF(G954="compost",GOTO V954,"")</f>
        <v/>
      </c>
      <c r="W954" s="85" t="str">
        <f>IF(G954="compost",GOTO W954,"")</f>
        <v/>
      </c>
      <c r="X954" s="170" t="str">
        <f>IF(G954="maintenance, garden",GOTO X954,IF(G954="Table",GOTO X954,IF(G954="maintenance, project",GOTO X954,"")))</f>
        <v/>
      </c>
      <c r="Y954" s="85" t="str">
        <f>IF(G954="Maintenance, garden",GOTO Y954,IF(G954="Table",GOTO Y954,IF(G954="maintenance, project",GOTO Y954,"")))</f>
        <v/>
      </c>
    </row>
    <row r="955" spans="1:25" s="85" customFormat="1" ht="19.5" customHeight="1" x14ac:dyDescent="0.25">
      <c r="A955" s="86"/>
      <c r="B955" s="85" t="str">
        <f>IF(A955="","",GOTO B955)</f>
        <v/>
      </c>
      <c r="C955" s="85" t="str">
        <f>IF(A955="","",GOTO C955)</f>
        <v/>
      </c>
      <c r="D955" s="85" t="str">
        <f>IF(A955="","",GOTO D955)</f>
        <v/>
      </c>
      <c r="E955" s="85" t="str">
        <f>IF(A955="","",GOTO E955)</f>
        <v/>
      </c>
      <c r="F955" s="85" t="str">
        <f>IF(A955="","",GOTO F955)</f>
        <v/>
      </c>
      <c r="G955" s="85" t="str">
        <f>IF(A955="","",GOTO G955)</f>
        <v/>
      </c>
      <c r="H955" s="170" t="str">
        <f>IF(A955="","",IF(G955="maintenance, garden","",IF(G955="maintenance, project","",IF(G955="compost","",GOTO I955))))</f>
        <v/>
      </c>
      <c r="I955" s="85" t="str">
        <f>IF(A955="","",IF(G955="compost","",GOTO I955))</f>
        <v/>
      </c>
      <c r="J955" s="87" t="str">
        <f>IF(G955="Harvest",GOTO J955,"")</f>
        <v/>
      </c>
      <c r="K955" s="87" t="str">
        <f>IF(G955="Harvest",GOTO K955,"")</f>
        <v/>
      </c>
      <c r="L955" s="88" t="str">
        <f>IF(G955="Fertilize",GOTO L955,"")</f>
        <v/>
      </c>
      <c r="M955" s="89" t="str">
        <f t="shared" si="199"/>
        <v/>
      </c>
      <c r="N955" s="85" t="str">
        <f>IF(G955="fertilize",GOTO N955,"")</f>
        <v/>
      </c>
      <c r="O955" s="89" t="str">
        <f t="shared" si="201"/>
        <v/>
      </c>
      <c r="P955" s="89" t="str">
        <f t="shared" si="200"/>
        <v/>
      </c>
      <c r="Q955" s="87" t="str">
        <f>IF(G955="compost",GOTO Q955,"")</f>
        <v/>
      </c>
      <c r="R955" s="88" t="str">
        <f>IF(G955="compost",GOTO R955,"")</f>
        <v/>
      </c>
      <c r="S955" s="85" t="str">
        <f>IF(G955="compost",GOTO S955,"")</f>
        <v/>
      </c>
      <c r="T955" s="85" t="str">
        <f>IF(G955="compost",GOTO T955,"")</f>
        <v/>
      </c>
      <c r="U955" s="85" t="str">
        <f>IF(G955="compost",GOTO U955,"")</f>
        <v/>
      </c>
      <c r="V955" s="85" t="str">
        <f>IF(G955="compost",GOTO V955,"")</f>
        <v/>
      </c>
      <c r="W955" s="85" t="str">
        <f>IF(G955="compost",GOTO W955,"")</f>
        <v/>
      </c>
      <c r="X955" s="170" t="str">
        <f>IF(G955="maintenance, garden",GOTO X955,IF(G955="Table",GOTO X955,IF(G955="maintenance, project",GOTO X955,"")))</f>
        <v/>
      </c>
      <c r="Y955" s="85" t="str">
        <f>IF(G955="Maintenance, garden",GOTO Y955,IF(G955="Table",GOTO Y955,IF(G955="maintenance, project",GOTO Y955,"")))</f>
        <v/>
      </c>
    </row>
    <row r="956" spans="1:25" s="85" customFormat="1" ht="19.5" customHeight="1" x14ac:dyDescent="0.25">
      <c r="A956" s="86"/>
      <c r="B956" s="85" t="str">
        <f>IF(A956="","",GOTO B956)</f>
        <v/>
      </c>
      <c r="C956" s="85" t="str">
        <f>IF(A956="","",GOTO C956)</f>
        <v/>
      </c>
      <c r="D956" s="85" t="str">
        <f>IF(A956="","",GOTO D956)</f>
        <v/>
      </c>
      <c r="E956" s="85" t="str">
        <f>IF(A956="","",GOTO E956)</f>
        <v/>
      </c>
      <c r="F956" s="85" t="str">
        <f>IF(A956="","",GOTO F956)</f>
        <v/>
      </c>
      <c r="G956" s="85" t="str">
        <f>IF(A956="","",GOTO G956)</f>
        <v/>
      </c>
      <c r="H956" s="170" t="str">
        <f>IF(A956="","",IF(G956="maintenance, garden","",IF(G956="maintenance, project","",IF(G956="compost","",GOTO I956))))</f>
        <v/>
      </c>
      <c r="I956" s="85" t="str">
        <f>IF(A956="","",IF(G956="compost","",GOTO I956))</f>
        <v/>
      </c>
      <c r="J956" s="87" t="str">
        <f>IF(G956="Harvest",GOTO J956,"")</f>
        <v/>
      </c>
      <c r="K956" s="87" t="str">
        <f>IF(G956="Harvest",GOTO K956,"")</f>
        <v/>
      </c>
      <c r="L956" s="88" t="str">
        <f>IF(G956="Fertilize",GOTO L956,"")</f>
        <v/>
      </c>
      <c r="M956" s="89" t="str">
        <f t="shared" si="199"/>
        <v/>
      </c>
      <c r="N956" s="85" t="str">
        <f>IF(G956="fertilize",GOTO N956,"")</f>
        <v/>
      </c>
      <c r="O956" s="89" t="str">
        <f t="shared" si="201"/>
        <v/>
      </c>
      <c r="P956" s="89" t="str">
        <f t="shared" si="200"/>
        <v/>
      </c>
      <c r="Q956" s="87" t="str">
        <f>IF(G956="compost",GOTO Q956,"")</f>
        <v/>
      </c>
      <c r="R956" s="88" t="str">
        <f>IF(G956="compost",GOTO R956,"")</f>
        <v/>
      </c>
      <c r="S956" s="85" t="str">
        <f>IF(G956="compost",GOTO S956,"")</f>
        <v/>
      </c>
      <c r="T956" s="85" t="str">
        <f>IF(G956="compost",GOTO T956,"")</f>
        <v/>
      </c>
      <c r="U956" s="85" t="str">
        <f>IF(G956="compost",GOTO U956,"")</f>
        <v/>
      </c>
      <c r="V956" s="85" t="str">
        <f>IF(G956="compost",GOTO V956,"")</f>
        <v/>
      </c>
      <c r="W956" s="85" t="str">
        <f>IF(G956="compost",GOTO W956,"")</f>
        <v/>
      </c>
      <c r="X956" s="170" t="str">
        <f>IF(G956="maintenance, garden",GOTO X956,IF(G956="Table",GOTO X956,IF(G956="maintenance, project",GOTO X956,"")))</f>
        <v/>
      </c>
      <c r="Y956" s="85" t="str">
        <f>IF(G956="Maintenance, garden",GOTO Y956,IF(G956="Table",GOTO Y956,IF(G956="maintenance, project",GOTO Y956,"")))</f>
        <v/>
      </c>
    </row>
    <row r="957" spans="1:25" s="85" customFormat="1" ht="19.5" customHeight="1" x14ac:dyDescent="0.25">
      <c r="A957" s="86"/>
      <c r="B957" s="85" t="str">
        <f>IF(A957="","",GOTO B957)</f>
        <v/>
      </c>
      <c r="C957" s="85" t="str">
        <f>IF(A957="","",GOTO C957)</f>
        <v/>
      </c>
      <c r="D957" s="85" t="str">
        <f>IF(A957="","",GOTO D957)</f>
        <v/>
      </c>
      <c r="E957" s="85" t="str">
        <f>IF(A957="","",GOTO E957)</f>
        <v/>
      </c>
      <c r="F957" s="85" t="str">
        <f>IF(A957="","",GOTO F957)</f>
        <v/>
      </c>
      <c r="G957" s="85" t="str">
        <f>IF(A957="","",GOTO G957)</f>
        <v/>
      </c>
      <c r="H957" s="170" t="str">
        <f>IF(A957="","",IF(G957="maintenance, garden","",IF(G957="maintenance, project","",IF(G957="compost","",GOTO I957))))</f>
        <v/>
      </c>
      <c r="I957" s="85" t="str">
        <f>IF(A957="","",IF(G957="compost","",GOTO I957))</f>
        <v/>
      </c>
      <c r="J957" s="87" t="str">
        <f>IF(G957="Harvest",GOTO J957,"")</f>
        <v/>
      </c>
      <c r="K957" s="87" t="str">
        <f>IF(G957="Harvest",GOTO K957,"")</f>
        <v/>
      </c>
      <c r="L957" s="88" t="str">
        <f>IF(G957="Fertilize",GOTO L957,"")</f>
        <v/>
      </c>
      <c r="M957" s="89" t="str">
        <f t="shared" si="199"/>
        <v/>
      </c>
      <c r="N957" s="85" t="str">
        <f>IF(G957="fertilize",GOTO N957,"")</f>
        <v/>
      </c>
      <c r="O957" s="89" t="str">
        <f t="shared" si="201"/>
        <v/>
      </c>
      <c r="P957" s="89" t="str">
        <f t="shared" si="200"/>
        <v/>
      </c>
      <c r="Q957" s="87" t="str">
        <f>IF(G957="compost",GOTO Q957,"")</f>
        <v/>
      </c>
      <c r="R957" s="88" t="str">
        <f>IF(G957="compost",GOTO R957,"")</f>
        <v/>
      </c>
      <c r="S957" s="85" t="str">
        <f>IF(G957="compost",GOTO S957,"")</f>
        <v/>
      </c>
      <c r="T957" s="85" t="str">
        <f>IF(G957="compost",GOTO T957,"")</f>
        <v/>
      </c>
      <c r="U957" s="85" t="str">
        <f>IF(G957="compost",GOTO U957,"")</f>
        <v/>
      </c>
      <c r="V957" s="85" t="str">
        <f>IF(G957="compost",GOTO V957,"")</f>
        <v/>
      </c>
      <c r="W957" s="85" t="str">
        <f>IF(G957="compost",GOTO W957,"")</f>
        <v/>
      </c>
      <c r="X957" s="170" t="str">
        <f>IF(G957="maintenance, garden",GOTO X957,IF(G957="Table",GOTO X957,IF(G957="maintenance, project",GOTO X957,"")))</f>
        <v/>
      </c>
      <c r="Y957" s="85" t="str">
        <f>IF(G957="Maintenance, garden",GOTO Y957,IF(G957="Table",GOTO Y957,IF(G957="maintenance, project",GOTO Y957,"")))</f>
        <v/>
      </c>
    </row>
    <row r="958" spans="1:25" s="85" customFormat="1" ht="19.5" customHeight="1" x14ac:dyDescent="0.25">
      <c r="A958" s="86"/>
      <c r="B958" s="85" t="str">
        <f>IF(A958="","",GOTO B958)</f>
        <v/>
      </c>
      <c r="C958" s="85" t="str">
        <f>IF(A958="","",GOTO C958)</f>
        <v/>
      </c>
      <c r="D958" s="85" t="str">
        <f>IF(A958="","",GOTO D958)</f>
        <v/>
      </c>
      <c r="E958" s="85" t="str">
        <f>IF(A958="","",GOTO E958)</f>
        <v/>
      </c>
      <c r="F958" s="85" t="str">
        <f>IF(A958="","",GOTO F958)</f>
        <v/>
      </c>
      <c r="G958" s="85" t="str">
        <f>IF(A958="","",GOTO G958)</f>
        <v/>
      </c>
      <c r="H958" s="170" t="str">
        <f>IF(A958="","",IF(G958="maintenance, garden","",IF(G958="maintenance, project","",IF(G958="compost","",GOTO I958))))</f>
        <v/>
      </c>
      <c r="I958" s="85" t="str">
        <f>IF(A958="","",IF(G958="compost","",GOTO I958))</f>
        <v/>
      </c>
      <c r="J958" s="87" t="str">
        <f>IF(G958="Harvest",GOTO J958,"")</f>
        <v/>
      </c>
      <c r="K958" s="87" t="str">
        <f>IF(G958="Harvest",GOTO K958,"")</f>
        <v/>
      </c>
      <c r="L958" s="88" t="str">
        <f>IF(G958="Fertilize",GOTO L958,"")</f>
        <v/>
      </c>
      <c r="M958" s="89" t="str">
        <f t="shared" si="199"/>
        <v/>
      </c>
      <c r="N958" s="85" t="str">
        <f>IF(G958="fertilize",GOTO N958,"")</f>
        <v/>
      </c>
      <c r="O958" s="89" t="str">
        <f t="shared" si="201"/>
        <v/>
      </c>
      <c r="P958" s="89" t="str">
        <f t="shared" si="200"/>
        <v/>
      </c>
      <c r="Q958" s="87" t="str">
        <f>IF(G958="compost",GOTO Q958,"")</f>
        <v/>
      </c>
      <c r="R958" s="88" t="str">
        <f>IF(G958="compost",GOTO R958,"")</f>
        <v/>
      </c>
      <c r="S958" s="85" t="str">
        <f>IF(G958="compost",GOTO S958,"")</f>
        <v/>
      </c>
      <c r="T958" s="85" t="str">
        <f>IF(G958="compost",GOTO T958,"")</f>
        <v/>
      </c>
      <c r="U958" s="85" t="str">
        <f>IF(G958="compost",GOTO U958,"")</f>
        <v/>
      </c>
      <c r="V958" s="85" t="str">
        <f>IF(G958="compost",GOTO V958,"")</f>
        <v/>
      </c>
      <c r="W958" s="85" t="str">
        <f>IF(G958="compost",GOTO W958,"")</f>
        <v/>
      </c>
      <c r="X958" s="170" t="str">
        <f>IF(G958="maintenance, garden",GOTO X958,IF(G958="Table",GOTO X958,IF(G958="maintenance, project",GOTO X958,"")))</f>
        <v/>
      </c>
      <c r="Y958" s="85" t="str">
        <f>IF(G958="Maintenance, garden",GOTO Y958,IF(G958="Table",GOTO Y958,IF(G958="maintenance, project",GOTO Y958,"")))</f>
        <v/>
      </c>
    </row>
    <row r="959" spans="1:25" s="85" customFormat="1" ht="19.5" customHeight="1" x14ac:dyDescent="0.25">
      <c r="A959" s="86"/>
      <c r="B959" s="85" t="str">
        <f>IF(A959="","",GOTO B959)</f>
        <v/>
      </c>
      <c r="C959" s="85" t="str">
        <f>IF(A959="","",GOTO C959)</f>
        <v/>
      </c>
      <c r="D959" s="85" t="str">
        <f>IF(A959="","",GOTO D959)</f>
        <v/>
      </c>
      <c r="E959" s="85" t="str">
        <f>IF(A959="","",GOTO E959)</f>
        <v/>
      </c>
      <c r="F959" s="85" t="str">
        <f>IF(A959="","",GOTO F959)</f>
        <v/>
      </c>
      <c r="G959" s="85" t="str">
        <f>IF(A959="","",GOTO G959)</f>
        <v/>
      </c>
      <c r="H959" s="170" t="str">
        <f>IF(A959="","",IF(G959="maintenance, garden","",IF(G959="maintenance, project","",IF(G959="compost","",GOTO I959))))</f>
        <v/>
      </c>
      <c r="I959" s="85" t="str">
        <f>IF(A959="","",IF(G959="compost","",GOTO I959))</f>
        <v/>
      </c>
      <c r="J959" s="87" t="str">
        <f>IF(G959="Harvest",GOTO J959,"")</f>
        <v/>
      </c>
      <c r="K959" s="87" t="str">
        <f>IF(G959="Harvest",GOTO K959,"")</f>
        <v/>
      </c>
      <c r="L959" s="88" t="str">
        <f>IF(G959="Fertilize",GOTO L959,"")</f>
        <v/>
      </c>
      <c r="M959" s="89" t="str">
        <f t="shared" si="199"/>
        <v/>
      </c>
      <c r="N959" s="85" t="str">
        <f>IF(G959="fertilize",GOTO N959,"")</f>
        <v/>
      </c>
      <c r="O959" s="89" t="str">
        <f t="shared" si="201"/>
        <v/>
      </c>
      <c r="P959" s="89" t="str">
        <f t="shared" si="200"/>
        <v/>
      </c>
      <c r="Q959" s="87" t="str">
        <f>IF(G959="compost",GOTO Q959,"")</f>
        <v/>
      </c>
      <c r="R959" s="88" t="str">
        <f>IF(G959="compost",GOTO R959,"")</f>
        <v/>
      </c>
      <c r="S959" s="85" t="str">
        <f>IF(G959="compost",GOTO S959,"")</f>
        <v/>
      </c>
      <c r="T959" s="85" t="str">
        <f>IF(G959="compost",GOTO T959,"")</f>
        <v/>
      </c>
      <c r="U959" s="85" t="str">
        <f>IF(G959="compost",GOTO U959,"")</f>
        <v/>
      </c>
      <c r="V959" s="85" t="str">
        <f>IF(G959="compost",GOTO V959,"")</f>
        <v/>
      </c>
      <c r="W959" s="85" t="str">
        <f>IF(G959="compost",GOTO W959,"")</f>
        <v/>
      </c>
      <c r="X959" s="170" t="str">
        <f>IF(G959="maintenance, garden",GOTO X959,IF(G959="Table",GOTO X959,IF(G959="maintenance, project",GOTO X959,"")))</f>
        <v/>
      </c>
      <c r="Y959" s="85" t="str">
        <f>IF(G959="Maintenance, garden",GOTO Y959,IF(G959="Table",GOTO Y959,IF(G959="maintenance, project",GOTO Y959,"")))</f>
        <v/>
      </c>
    </row>
    <row r="960" spans="1:25" s="85" customFormat="1" ht="19.5" customHeight="1" x14ac:dyDescent="0.25">
      <c r="A960" s="86"/>
      <c r="B960" s="85" t="str">
        <f>IF(A960="","",GOTO B960)</f>
        <v/>
      </c>
      <c r="C960" s="85" t="str">
        <f>IF(A960="","",GOTO C960)</f>
        <v/>
      </c>
      <c r="D960" s="85" t="str">
        <f>IF(A960="","",GOTO D960)</f>
        <v/>
      </c>
      <c r="E960" s="85" t="str">
        <f>IF(A960="","",GOTO E960)</f>
        <v/>
      </c>
      <c r="F960" s="85" t="str">
        <f>IF(A960="","",GOTO F960)</f>
        <v/>
      </c>
      <c r="G960" s="85" t="str">
        <f>IF(A960="","",GOTO G960)</f>
        <v/>
      </c>
      <c r="H960" s="170" t="str">
        <f>IF(A960="","",IF(G960="maintenance, garden","",IF(G960="maintenance, project","",IF(G960="compost","",GOTO I960))))</f>
        <v/>
      </c>
      <c r="I960" s="85" t="str">
        <f>IF(A960="","",IF(G960="compost","",GOTO I960))</f>
        <v/>
      </c>
      <c r="J960" s="87" t="str">
        <f>IF(G960="Harvest",GOTO J960,"")</f>
        <v/>
      </c>
      <c r="K960" s="87" t="str">
        <f>IF(G960="Harvest",GOTO K960,"")</f>
        <v/>
      </c>
      <c r="L960" s="88" t="str">
        <f>IF(G960="Fertilize",GOTO L960,"")</f>
        <v/>
      </c>
      <c r="M960" s="89" t="str">
        <f t="shared" si="199"/>
        <v/>
      </c>
      <c r="N960" s="85" t="str">
        <f>IF(G960="fertilize",GOTO N960,"")</f>
        <v/>
      </c>
      <c r="O960" s="89" t="str">
        <f t="shared" si="201"/>
        <v/>
      </c>
      <c r="P960" s="89" t="str">
        <f t="shared" si="200"/>
        <v/>
      </c>
      <c r="Q960" s="87" t="str">
        <f>IF(G960="compost",GOTO Q960,"")</f>
        <v/>
      </c>
      <c r="R960" s="88" t="str">
        <f>IF(G960="compost",GOTO R960,"")</f>
        <v/>
      </c>
      <c r="S960" s="85" t="str">
        <f>IF(G960="compost",GOTO S960,"")</f>
        <v/>
      </c>
      <c r="T960" s="85" t="str">
        <f>IF(G960="compost",GOTO T960,"")</f>
        <v/>
      </c>
      <c r="U960" s="85" t="str">
        <f>IF(G960="compost",GOTO U960,"")</f>
        <v/>
      </c>
      <c r="V960" s="85" t="str">
        <f>IF(G960="compost",GOTO V960,"")</f>
        <v/>
      </c>
      <c r="W960" s="85" t="str">
        <f>IF(G960="compost",GOTO W960,"")</f>
        <v/>
      </c>
      <c r="X960" s="170" t="str">
        <f>IF(G960="maintenance, garden",GOTO X960,IF(G960="Table",GOTO X960,IF(G960="maintenance, project",GOTO X960,"")))</f>
        <v/>
      </c>
      <c r="Y960" s="85" t="str">
        <f>IF(G960="Maintenance, garden",GOTO Y960,IF(G960="Table",GOTO Y960,IF(G960="maintenance, project",GOTO Y960,"")))</f>
        <v/>
      </c>
    </row>
    <row r="961" spans="1:25" s="85" customFormat="1" ht="19.5" customHeight="1" x14ac:dyDescent="0.25">
      <c r="A961" s="86"/>
      <c r="B961" s="85" t="str">
        <f>IF(A961="","",GOTO B961)</f>
        <v/>
      </c>
      <c r="C961" s="85" t="str">
        <f>IF(A961="","",GOTO C961)</f>
        <v/>
      </c>
      <c r="D961" s="85" t="str">
        <f>IF(A961="","",GOTO D961)</f>
        <v/>
      </c>
      <c r="E961" s="85" t="str">
        <f>IF(A961="","",GOTO E961)</f>
        <v/>
      </c>
      <c r="F961" s="85" t="str">
        <f>IF(A961="","",GOTO F961)</f>
        <v/>
      </c>
      <c r="G961" s="85" t="str">
        <f>IF(A961="","",GOTO G961)</f>
        <v/>
      </c>
      <c r="H961" s="170" t="str">
        <f>IF(A961="","",IF(G961="maintenance, garden","",IF(G961="maintenance, project","",IF(G961="compost","",GOTO I961))))</f>
        <v/>
      </c>
      <c r="I961" s="85" t="str">
        <f>IF(A961="","",IF(G961="compost","",GOTO I961))</f>
        <v/>
      </c>
      <c r="J961" s="87" t="str">
        <f>IF(G961="Harvest",GOTO J961,"")</f>
        <v/>
      </c>
      <c r="K961" s="87" t="str">
        <f>IF(G961="Harvest",GOTO K961,"")</f>
        <v/>
      </c>
      <c r="L961" s="88" t="str">
        <f>IF(G961="Fertilize",GOTO L961,"")</f>
        <v/>
      </c>
      <c r="M961" s="89" t="str">
        <f t="shared" si="199"/>
        <v/>
      </c>
      <c r="N961" s="85" t="str">
        <f>IF(G961="fertilize",GOTO N961,"")</f>
        <v/>
      </c>
      <c r="O961" s="89" t="str">
        <f t="shared" si="201"/>
        <v/>
      </c>
      <c r="P961" s="89" t="str">
        <f t="shared" si="200"/>
        <v/>
      </c>
      <c r="Q961" s="87" t="str">
        <f>IF(G961="compost",GOTO Q961,"")</f>
        <v/>
      </c>
      <c r="R961" s="88" t="str">
        <f>IF(G961="compost",GOTO R961,"")</f>
        <v/>
      </c>
      <c r="S961" s="85" t="str">
        <f>IF(G961="compost",GOTO S961,"")</f>
        <v/>
      </c>
      <c r="T961" s="85" t="str">
        <f>IF(G961="compost",GOTO T961,"")</f>
        <v/>
      </c>
      <c r="U961" s="85" t="str">
        <f>IF(G961="compost",GOTO U961,"")</f>
        <v/>
      </c>
      <c r="V961" s="85" t="str">
        <f>IF(G961="compost",GOTO V961,"")</f>
        <v/>
      </c>
      <c r="W961" s="85" t="str">
        <f>IF(G961="compost",GOTO W961,"")</f>
        <v/>
      </c>
      <c r="X961" s="170" t="str">
        <f>IF(G961="maintenance, garden",GOTO X961,IF(G961="Table",GOTO X961,IF(G961="maintenance, project",GOTO X961,"")))</f>
        <v/>
      </c>
      <c r="Y961" s="85" t="str">
        <f>IF(G961="Maintenance, garden",GOTO Y961,IF(G961="Table",GOTO Y961,IF(G961="maintenance, project",GOTO Y961,"")))</f>
        <v/>
      </c>
    </row>
    <row r="962" spans="1:25" s="85" customFormat="1" ht="19.5" customHeight="1" x14ac:dyDescent="0.25">
      <c r="A962" s="86"/>
      <c r="B962" s="85" t="str">
        <f>IF(A962="","",GOTO B962)</f>
        <v/>
      </c>
      <c r="C962" s="85" t="str">
        <f>IF(A962="","",GOTO C962)</f>
        <v/>
      </c>
      <c r="D962" s="85" t="str">
        <f>IF(A962="","",GOTO D962)</f>
        <v/>
      </c>
      <c r="E962" s="85" t="str">
        <f>IF(A962="","",GOTO E962)</f>
        <v/>
      </c>
      <c r="F962" s="85" t="str">
        <f>IF(A962="","",GOTO F962)</f>
        <v/>
      </c>
      <c r="G962" s="85" t="str">
        <f>IF(A962="","",GOTO G962)</f>
        <v/>
      </c>
      <c r="H962" s="170" t="str">
        <f>IF(A962="","",IF(G962="maintenance, garden","",IF(G962="maintenance, project","",IF(G962="compost","",GOTO I962))))</f>
        <v/>
      </c>
      <c r="I962" s="85" t="str">
        <f>IF(A962="","",IF(G962="compost","",GOTO I962))</f>
        <v/>
      </c>
      <c r="J962" s="87" t="str">
        <f>IF(G962="Harvest",GOTO J962,"")</f>
        <v/>
      </c>
      <c r="K962" s="87" t="str">
        <f>IF(G962="Harvest",GOTO K962,"")</f>
        <v/>
      </c>
      <c r="L962" s="88" t="str">
        <f>IF(G962="Fertilize",GOTO L962,"")</f>
        <v/>
      </c>
      <c r="M962" s="89" t="str">
        <f t="shared" si="199"/>
        <v/>
      </c>
      <c r="N962" s="85" t="str">
        <f>IF(G962="fertilize",GOTO N962,"")</f>
        <v/>
      </c>
      <c r="O962" s="89" t="str">
        <f t="shared" si="201"/>
        <v/>
      </c>
      <c r="P962" s="89" t="str">
        <f t="shared" si="200"/>
        <v/>
      </c>
      <c r="Q962" s="87" t="str">
        <f>IF(G962="compost",GOTO Q962,"")</f>
        <v/>
      </c>
      <c r="R962" s="88" t="str">
        <f>IF(G962="compost",GOTO R962,"")</f>
        <v/>
      </c>
      <c r="S962" s="85" t="str">
        <f>IF(G962="compost",GOTO S962,"")</f>
        <v/>
      </c>
      <c r="T962" s="85" t="str">
        <f>IF(G962="compost",GOTO T962,"")</f>
        <v/>
      </c>
      <c r="U962" s="85" t="str">
        <f>IF(G962="compost",GOTO U962,"")</f>
        <v/>
      </c>
      <c r="V962" s="85" t="str">
        <f>IF(G962="compost",GOTO V962,"")</f>
        <v/>
      </c>
      <c r="W962" s="85" t="str">
        <f>IF(G962="compost",GOTO W962,"")</f>
        <v/>
      </c>
      <c r="X962" s="170" t="str">
        <f>IF(G962="maintenance, garden",GOTO X962,IF(G962="Table",GOTO X962,IF(G962="maintenance, project",GOTO X962,"")))</f>
        <v/>
      </c>
      <c r="Y962" s="85" t="str">
        <f>IF(G962="Maintenance, garden",GOTO Y962,IF(G962="Table",GOTO Y962,IF(G962="maintenance, project",GOTO Y962,"")))</f>
        <v/>
      </c>
    </row>
    <row r="963" spans="1:25" s="85" customFormat="1" ht="19.5" customHeight="1" x14ac:dyDescent="0.25">
      <c r="A963" s="86"/>
      <c r="B963" s="85" t="str">
        <f>IF(A963="","",GOTO B963)</f>
        <v/>
      </c>
      <c r="C963" s="85" t="str">
        <f>IF(A963="","",GOTO C963)</f>
        <v/>
      </c>
      <c r="D963" s="85" t="str">
        <f>IF(A963="","",GOTO D963)</f>
        <v/>
      </c>
      <c r="E963" s="85" t="str">
        <f>IF(A963="","",GOTO E963)</f>
        <v/>
      </c>
      <c r="F963" s="85" t="str">
        <f>IF(A963="","",GOTO F963)</f>
        <v/>
      </c>
      <c r="G963" s="85" t="str">
        <f>IF(A963="","",GOTO G963)</f>
        <v/>
      </c>
      <c r="H963" s="170" t="str">
        <f>IF(A963="","",IF(G963="maintenance, garden","",IF(G963="maintenance, project","",IF(G963="compost","",GOTO I963))))</f>
        <v/>
      </c>
      <c r="I963" s="85" t="str">
        <f>IF(A963="","",IF(G963="compost","",GOTO I963))</f>
        <v/>
      </c>
      <c r="J963" s="87" t="str">
        <f>IF(G963="Harvest",GOTO J963,"")</f>
        <v/>
      </c>
      <c r="K963" s="87" t="str">
        <f>IF(G963="Harvest",GOTO K963,"")</f>
        <v/>
      </c>
      <c r="L963" s="88" t="str">
        <f>IF(G963="Fertilize",GOTO L963,"")</f>
        <v/>
      </c>
      <c r="M963" s="89" t="str">
        <f t="shared" si="199"/>
        <v/>
      </c>
      <c r="N963" s="85" t="str">
        <f>IF(G963="fertilize",GOTO N963,"")</f>
        <v/>
      </c>
      <c r="O963" s="89" t="str">
        <f t="shared" si="201"/>
        <v/>
      </c>
      <c r="P963" s="89" t="str">
        <f t="shared" si="200"/>
        <v/>
      </c>
      <c r="Q963" s="87" t="str">
        <f>IF(G963="compost",GOTO Q963,"")</f>
        <v/>
      </c>
      <c r="R963" s="88" t="str">
        <f>IF(G963="compost",GOTO R963,"")</f>
        <v/>
      </c>
      <c r="S963" s="85" t="str">
        <f>IF(G963="compost",GOTO S963,"")</f>
        <v/>
      </c>
      <c r="T963" s="85" t="str">
        <f>IF(G963="compost",GOTO T963,"")</f>
        <v/>
      </c>
      <c r="U963" s="85" t="str">
        <f>IF(G963="compost",GOTO U963,"")</f>
        <v/>
      </c>
      <c r="V963" s="85" t="str">
        <f>IF(G963="compost",GOTO V963,"")</f>
        <v/>
      </c>
      <c r="W963" s="85" t="str">
        <f>IF(G963="compost",GOTO W963,"")</f>
        <v/>
      </c>
      <c r="X963" s="170" t="str">
        <f>IF(G963="maintenance, garden",GOTO X963,IF(G963="Table",GOTO X963,IF(G963="maintenance, project",GOTO X963,"")))</f>
        <v/>
      </c>
      <c r="Y963" s="85" t="str">
        <f>IF(G963="Maintenance, garden",GOTO Y963,IF(G963="Table",GOTO Y963,IF(G963="maintenance, project",GOTO Y963,"")))</f>
        <v/>
      </c>
    </row>
    <row r="964" spans="1:25" s="85" customFormat="1" ht="19.5" customHeight="1" x14ac:dyDescent="0.25">
      <c r="A964" s="86"/>
      <c r="B964" s="85" t="str">
        <f>IF(A964="","",GOTO B964)</f>
        <v/>
      </c>
      <c r="C964" s="85" t="str">
        <f>IF(A964="","",GOTO C964)</f>
        <v/>
      </c>
      <c r="D964" s="85" t="str">
        <f>IF(A964="","",GOTO D964)</f>
        <v/>
      </c>
      <c r="E964" s="85" t="str">
        <f>IF(A964="","",GOTO E964)</f>
        <v/>
      </c>
      <c r="F964" s="85" t="str">
        <f>IF(A964="","",GOTO F964)</f>
        <v/>
      </c>
      <c r="G964" s="85" t="str">
        <f>IF(A964="","",GOTO G964)</f>
        <v/>
      </c>
      <c r="H964" s="170" t="str">
        <f>IF(A964="","",IF(G964="maintenance, garden","",IF(G964="maintenance, project","",IF(G964="compost","",GOTO I964))))</f>
        <v/>
      </c>
      <c r="I964" s="85" t="str">
        <f>IF(A964="","",IF(G964="compost","",GOTO I964))</f>
        <v/>
      </c>
      <c r="J964" s="87" t="str">
        <f>IF(G964="Harvest",GOTO J964,"")</f>
        <v/>
      </c>
      <c r="K964" s="87" t="str">
        <f>IF(G964="Harvest",GOTO K964,"")</f>
        <v/>
      </c>
      <c r="L964" s="88" t="str">
        <f>IF(G964="Fertilize",GOTO L964,"")</f>
        <v/>
      </c>
      <c r="M964" s="89" t="str">
        <f t="shared" si="199"/>
        <v/>
      </c>
      <c r="N964" s="85" t="str">
        <f>IF(G964="fertilize",GOTO N964,"")</f>
        <v/>
      </c>
      <c r="O964" s="89" t="str">
        <f t="shared" si="201"/>
        <v/>
      </c>
      <c r="P964" s="89" t="str">
        <f t="shared" si="200"/>
        <v/>
      </c>
      <c r="Q964" s="87" t="str">
        <f>IF(G964="compost",GOTO Q964,"")</f>
        <v/>
      </c>
      <c r="R964" s="88" t="str">
        <f>IF(G964="compost",GOTO R964,"")</f>
        <v/>
      </c>
      <c r="S964" s="85" t="str">
        <f>IF(G964="compost",GOTO S964,"")</f>
        <v/>
      </c>
      <c r="T964" s="85" t="str">
        <f>IF(G964="compost",GOTO T964,"")</f>
        <v/>
      </c>
      <c r="U964" s="85" t="str">
        <f>IF(G964="compost",GOTO U964,"")</f>
        <v/>
      </c>
      <c r="V964" s="85" t="str">
        <f>IF(G964="compost",GOTO V964,"")</f>
        <v/>
      </c>
      <c r="W964" s="85" t="str">
        <f>IF(G964="compost",GOTO W964,"")</f>
        <v/>
      </c>
      <c r="X964" s="170" t="str">
        <f>IF(G964="maintenance, garden",GOTO X964,IF(G964="Table",GOTO X964,IF(G964="maintenance, project",GOTO X964,"")))</f>
        <v/>
      </c>
      <c r="Y964" s="85" t="str">
        <f>IF(G964="Maintenance, garden",GOTO Y964,IF(G964="Table",GOTO Y964,IF(G964="maintenance, project",GOTO Y964,"")))</f>
        <v/>
      </c>
    </row>
    <row r="965" spans="1:25" s="85" customFormat="1" ht="19.5" customHeight="1" x14ac:dyDescent="0.25">
      <c r="A965" s="86"/>
      <c r="B965" s="85" t="str">
        <f>IF(A965="","",GOTO B965)</f>
        <v/>
      </c>
      <c r="C965" s="85" t="str">
        <f>IF(A965="","",GOTO C965)</f>
        <v/>
      </c>
      <c r="D965" s="85" t="str">
        <f>IF(A965="","",GOTO D965)</f>
        <v/>
      </c>
      <c r="E965" s="85" t="str">
        <f>IF(A965="","",GOTO E965)</f>
        <v/>
      </c>
      <c r="F965" s="85" t="str">
        <f>IF(A965="","",GOTO F965)</f>
        <v/>
      </c>
      <c r="G965" s="85" t="str">
        <f>IF(A965="","",GOTO G965)</f>
        <v/>
      </c>
      <c r="H965" s="170" t="str">
        <f>IF(A965="","",IF(G965="maintenance, garden","",IF(G965="maintenance, project","",IF(G965="compost","",GOTO I965))))</f>
        <v/>
      </c>
      <c r="I965" s="85" t="str">
        <f>IF(A965="","",IF(G965="compost","",GOTO I965))</f>
        <v/>
      </c>
      <c r="J965" s="87" t="str">
        <f>IF(G965="Harvest",GOTO J965,"")</f>
        <v/>
      </c>
      <c r="K965" s="87" t="str">
        <f>IF(G965="Harvest",GOTO K965,"")</f>
        <v/>
      </c>
      <c r="L965" s="88" t="str">
        <f>IF(G965="Fertilize",GOTO L965,"")</f>
        <v/>
      </c>
      <c r="M965" s="89" t="str">
        <f t="shared" si="199"/>
        <v/>
      </c>
      <c r="N965" s="85" t="str">
        <f>IF(G965="fertilize",GOTO N965,"")</f>
        <v/>
      </c>
      <c r="O965" s="89" t="str">
        <f t="shared" si="201"/>
        <v/>
      </c>
      <c r="P965" s="89" t="str">
        <f t="shared" si="200"/>
        <v/>
      </c>
      <c r="Q965" s="87" t="str">
        <f>IF(G965="compost",GOTO Q965,"")</f>
        <v/>
      </c>
      <c r="R965" s="88" t="str">
        <f>IF(G965="compost",GOTO R965,"")</f>
        <v/>
      </c>
      <c r="S965" s="85" t="str">
        <f>IF(G965="compost",GOTO S965,"")</f>
        <v/>
      </c>
      <c r="T965" s="85" t="str">
        <f>IF(G965="compost",GOTO T965,"")</f>
        <v/>
      </c>
      <c r="U965" s="85" t="str">
        <f>IF(G965="compost",GOTO U965,"")</f>
        <v/>
      </c>
      <c r="V965" s="85" t="str">
        <f>IF(G965="compost",GOTO V965,"")</f>
        <v/>
      </c>
      <c r="W965" s="85" t="str">
        <f>IF(G965="compost",GOTO W965,"")</f>
        <v/>
      </c>
      <c r="X965" s="170" t="str">
        <f>IF(G965="maintenance, garden",GOTO X965,IF(G965="Table",GOTO X965,IF(G965="maintenance, project",GOTO X965,"")))</f>
        <v/>
      </c>
      <c r="Y965" s="85" t="str">
        <f>IF(G965="Maintenance, garden",GOTO Y965,IF(G965="Table",GOTO Y965,IF(G965="maintenance, project",GOTO Y965,"")))</f>
        <v/>
      </c>
    </row>
    <row r="966" spans="1:25" s="85" customFormat="1" ht="19.5" customHeight="1" x14ac:dyDescent="0.25">
      <c r="A966" s="86"/>
      <c r="B966" s="85" t="str">
        <f>IF(A966="","",GOTO B966)</f>
        <v/>
      </c>
      <c r="C966" s="85" t="str">
        <f>IF(A966="","",GOTO C966)</f>
        <v/>
      </c>
      <c r="D966" s="85" t="str">
        <f>IF(A966="","",GOTO D966)</f>
        <v/>
      </c>
      <c r="E966" s="85" t="str">
        <f>IF(A966="","",GOTO E966)</f>
        <v/>
      </c>
      <c r="F966" s="85" t="str">
        <f>IF(A966="","",GOTO F966)</f>
        <v/>
      </c>
      <c r="G966" s="85" t="str">
        <f>IF(A966="","",GOTO G966)</f>
        <v/>
      </c>
      <c r="H966" s="170" t="str">
        <f>IF(A966="","",IF(G966="maintenance, garden","",IF(G966="maintenance, project","",IF(G966="compost","",GOTO I966))))</f>
        <v/>
      </c>
      <c r="I966" s="85" t="str">
        <f>IF(A966="","",IF(G966="compost","",GOTO I966))</f>
        <v/>
      </c>
      <c r="J966" s="87" t="str">
        <f>IF(G966="Harvest",GOTO J966,"")</f>
        <v/>
      </c>
      <c r="K966" s="87" t="str">
        <f>IF(G966="Harvest",GOTO K966,"")</f>
        <v/>
      </c>
      <c r="L966" s="88" t="str">
        <f>IF(G966="Fertilize",GOTO L966,"")</f>
        <v/>
      </c>
      <c r="M966" s="89" t="str">
        <f t="shared" si="199"/>
        <v/>
      </c>
      <c r="N966" s="85" t="str">
        <f>IF(G966="fertilize",GOTO N966,"")</f>
        <v/>
      </c>
      <c r="O966" s="89" t="str">
        <f t="shared" si="201"/>
        <v/>
      </c>
      <c r="P966" s="89" t="str">
        <f t="shared" si="200"/>
        <v/>
      </c>
      <c r="Q966" s="87" t="str">
        <f>IF(G966="compost",GOTO Q966,"")</f>
        <v/>
      </c>
      <c r="R966" s="88" t="str">
        <f>IF(G966="compost",GOTO R966,"")</f>
        <v/>
      </c>
      <c r="S966" s="85" t="str">
        <f>IF(G966="compost",GOTO S966,"")</f>
        <v/>
      </c>
      <c r="T966" s="85" t="str">
        <f>IF(G966="compost",GOTO T966,"")</f>
        <v/>
      </c>
      <c r="U966" s="85" t="str">
        <f>IF(G966="compost",GOTO U966,"")</f>
        <v/>
      </c>
      <c r="V966" s="85" t="str">
        <f>IF(G966="compost",GOTO V966,"")</f>
        <v/>
      </c>
      <c r="W966" s="85" t="str">
        <f>IF(G966="compost",GOTO W966,"")</f>
        <v/>
      </c>
      <c r="X966" s="170" t="str">
        <f>IF(G966="maintenance, garden",GOTO X966,IF(G966="Table",GOTO X966,IF(G966="maintenance, project",GOTO X966,"")))</f>
        <v/>
      </c>
      <c r="Y966" s="85" t="str">
        <f>IF(G966="Maintenance, garden",GOTO Y966,IF(G966="Table",GOTO Y966,IF(G966="maintenance, project",GOTO Y966,"")))</f>
        <v/>
      </c>
    </row>
    <row r="967" spans="1:25" s="85" customFormat="1" ht="19.5" customHeight="1" x14ac:dyDescent="0.25">
      <c r="A967" s="86"/>
      <c r="B967" s="85" t="str">
        <f>IF(A967="","",GOTO B967)</f>
        <v/>
      </c>
      <c r="C967" s="85" t="str">
        <f>IF(A967="","",GOTO C967)</f>
        <v/>
      </c>
      <c r="D967" s="85" t="str">
        <f>IF(A967="","",GOTO D967)</f>
        <v/>
      </c>
      <c r="E967" s="85" t="str">
        <f>IF(A967="","",GOTO E967)</f>
        <v/>
      </c>
      <c r="F967" s="85" t="str">
        <f>IF(A967="","",GOTO F967)</f>
        <v/>
      </c>
      <c r="G967" s="85" t="str">
        <f>IF(A967="","",GOTO G967)</f>
        <v/>
      </c>
      <c r="H967" s="170" t="str">
        <f>IF(A967="","",IF(G967="maintenance, garden","",IF(G967="maintenance, project","",IF(G967="compost","",GOTO I967))))</f>
        <v/>
      </c>
      <c r="I967" s="85" t="str">
        <f>IF(A967="","",IF(G967="compost","",GOTO I967))</f>
        <v/>
      </c>
      <c r="J967" s="87" t="str">
        <f>IF(G967="Harvest",GOTO J967,"")</f>
        <v/>
      </c>
      <c r="K967" s="87" t="str">
        <f>IF(G967="Harvest",GOTO K967,"")</f>
        <v/>
      </c>
      <c r="L967" s="88" t="str">
        <f>IF(G967="Fertilize",GOTO L967,"")</f>
        <v/>
      </c>
      <c r="M967" s="89" t="str">
        <f t="shared" si="199"/>
        <v/>
      </c>
      <c r="N967" s="85" t="str">
        <f>IF(G967="fertilize",GOTO N967,"")</f>
        <v/>
      </c>
      <c r="O967" s="89" t="str">
        <f t="shared" si="201"/>
        <v/>
      </c>
      <c r="P967" s="89" t="str">
        <f t="shared" si="200"/>
        <v/>
      </c>
      <c r="Q967" s="87" t="str">
        <f>IF(G967="compost",GOTO Q967,"")</f>
        <v/>
      </c>
      <c r="R967" s="88" t="str">
        <f>IF(G967="compost",GOTO R967,"")</f>
        <v/>
      </c>
      <c r="S967" s="85" t="str">
        <f>IF(G967="compost",GOTO S967,"")</f>
        <v/>
      </c>
      <c r="T967" s="85" t="str">
        <f>IF(G967="compost",GOTO T967,"")</f>
        <v/>
      </c>
      <c r="U967" s="85" t="str">
        <f>IF(G967="compost",GOTO U967,"")</f>
        <v/>
      </c>
      <c r="V967" s="85" t="str">
        <f>IF(G967="compost",GOTO V967,"")</f>
        <v/>
      </c>
      <c r="W967" s="85" t="str">
        <f>IF(G967="compost",GOTO W967,"")</f>
        <v/>
      </c>
      <c r="X967" s="170" t="str">
        <f>IF(G967="maintenance, garden",GOTO X967,IF(G967="Table",GOTO X967,IF(G967="maintenance, project",GOTO X967,"")))</f>
        <v/>
      </c>
      <c r="Y967" s="85" t="str">
        <f>IF(G967="Maintenance, garden",GOTO Y967,IF(G967="Table",GOTO Y967,IF(G967="maintenance, project",GOTO Y967,"")))</f>
        <v/>
      </c>
    </row>
    <row r="968" spans="1:25" s="85" customFormat="1" ht="19.5" customHeight="1" x14ac:dyDescent="0.25">
      <c r="A968" s="86"/>
      <c r="B968" s="85" t="str">
        <f>IF(A968="","",GOTO B968)</f>
        <v/>
      </c>
      <c r="C968" s="85" t="str">
        <f>IF(A968="","",GOTO C968)</f>
        <v/>
      </c>
      <c r="D968" s="85" t="str">
        <f>IF(A968="","",GOTO D968)</f>
        <v/>
      </c>
      <c r="E968" s="85" t="str">
        <f>IF(A968="","",GOTO E968)</f>
        <v/>
      </c>
      <c r="F968" s="85" t="str">
        <f>IF(A968="","",GOTO F968)</f>
        <v/>
      </c>
      <c r="G968" s="85" t="str">
        <f>IF(A968="","",GOTO G968)</f>
        <v/>
      </c>
      <c r="H968" s="170" t="str">
        <f>IF(A968="","",IF(G968="maintenance, garden","",IF(G968="maintenance, project","",IF(G968="compost","",GOTO I968))))</f>
        <v/>
      </c>
      <c r="I968" s="85" t="str">
        <f>IF(A968="","",IF(G968="compost","",GOTO I968))</f>
        <v/>
      </c>
      <c r="J968" s="87" t="str">
        <f>IF(G968="Harvest",GOTO J968,"")</f>
        <v/>
      </c>
      <c r="K968" s="87" t="str">
        <f>IF(G968="Harvest",GOTO K968,"")</f>
        <v/>
      </c>
      <c r="L968" s="88" t="str">
        <f>IF(G968="Fertilize",GOTO L968,"")</f>
        <v/>
      </c>
      <c r="M968" s="89" t="str">
        <f t="shared" si="199"/>
        <v/>
      </c>
      <c r="N968" s="85" t="str">
        <f>IF(G968="fertilize",GOTO N968,"")</f>
        <v/>
      </c>
      <c r="O968" s="89" t="str">
        <f t="shared" si="201"/>
        <v/>
      </c>
      <c r="P968" s="89" t="str">
        <f t="shared" si="200"/>
        <v/>
      </c>
      <c r="Q968" s="87" t="str">
        <f>IF(G968="compost",GOTO Q968,"")</f>
        <v/>
      </c>
      <c r="R968" s="88" t="str">
        <f>IF(G968="compost",GOTO R968,"")</f>
        <v/>
      </c>
      <c r="S968" s="85" t="str">
        <f>IF(G968="compost",GOTO S968,"")</f>
        <v/>
      </c>
      <c r="T968" s="85" t="str">
        <f>IF(G968="compost",GOTO T968,"")</f>
        <v/>
      </c>
      <c r="U968" s="85" t="str">
        <f>IF(G968="compost",GOTO U968,"")</f>
        <v/>
      </c>
      <c r="V968" s="85" t="str">
        <f>IF(G968="compost",GOTO V968,"")</f>
        <v/>
      </c>
      <c r="W968" s="85" t="str">
        <f>IF(G968="compost",GOTO W968,"")</f>
        <v/>
      </c>
      <c r="X968" s="170" t="str">
        <f>IF(G968="maintenance, garden",GOTO X968,IF(G968="Table",GOTO X968,IF(G968="maintenance, project",GOTO X968,"")))</f>
        <v/>
      </c>
      <c r="Y968" s="85" t="str">
        <f>IF(G968="Maintenance, garden",GOTO Y968,IF(G968="Table",GOTO Y968,IF(G968="maintenance, project",GOTO Y968,"")))</f>
        <v/>
      </c>
    </row>
    <row r="969" spans="1:25" s="85" customFormat="1" ht="19.5" customHeight="1" x14ac:dyDescent="0.25">
      <c r="A969" s="86"/>
      <c r="B969" s="85" t="str">
        <f>IF(A969="","",GOTO B969)</f>
        <v/>
      </c>
      <c r="C969" s="85" t="str">
        <f>IF(A969="","",GOTO C969)</f>
        <v/>
      </c>
      <c r="D969" s="85" t="str">
        <f>IF(A969="","",GOTO D969)</f>
        <v/>
      </c>
      <c r="E969" s="85" t="str">
        <f>IF(A969="","",GOTO E969)</f>
        <v/>
      </c>
      <c r="F969" s="85" t="str">
        <f>IF(A969="","",GOTO F969)</f>
        <v/>
      </c>
      <c r="G969" s="85" t="str">
        <f>IF(A969="","",GOTO G969)</f>
        <v/>
      </c>
      <c r="H969" s="170" t="str">
        <f>IF(A969="","",IF(G969="maintenance, garden","",IF(G969="maintenance, project","",IF(G969="compost","",GOTO I969))))</f>
        <v/>
      </c>
      <c r="I969" s="85" t="str">
        <f>IF(A969="","",IF(G969="compost","",GOTO I969))</f>
        <v/>
      </c>
      <c r="J969" s="87" t="str">
        <f>IF(G969="Harvest",GOTO J969,"")</f>
        <v/>
      </c>
      <c r="K969" s="87" t="str">
        <f>IF(G969="Harvest",GOTO K969,"")</f>
        <v/>
      </c>
      <c r="L969" s="88" t="str">
        <f>IF(G969="Fertilize",GOTO L969,"")</f>
        <v/>
      </c>
      <c r="M969" s="89" t="str">
        <f t="shared" si="199"/>
        <v/>
      </c>
      <c r="N969" s="85" t="str">
        <f>IF(G969="fertilize",GOTO N969,"")</f>
        <v/>
      </c>
      <c r="O969" s="89" t="str">
        <f t="shared" si="201"/>
        <v/>
      </c>
      <c r="P969" s="89" t="str">
        <f t="shared" si="200"/>
        <v/>
      </c>
      <c r="Q969" s="87" t="str">
        <f>IF(G969="compost",GOTO Q969,"")</f>
        <v/>
      </c>
      <c r="R969" s="88" t="str">
        <f>IF(G969="compost",GOTO R969,"")</f>
        <v/>
      </c>
      <c r="S969" s="85" t="str">
        <f>IF(G969="compost",GOTO S969,"")</f>
        <v/>
      </c>
      <c r="T969" s="85" t="str">
        <f>IF(G969="compost",GOTO T969,"")</f>
        <v/>
      </c>
      <c r="U969" s="85" t="str">
        <f>IF(G969="compost",GOTO U969,"")</f>
        <v/>
      </c>
      <c r="V969" s="85" t="str">
        <f>IF(G969="compost",GOTO V969,"")</f>
        <v/>
      </c>
      <c r="W969" s="85" t="str">
        <f>IF(G969="compost",GOTO W969,"")</f>
        <v/>
      </c>
      <c r="X969" s="170" t="str">
        <f>IF(G969="maintenance, garden",GOTO X969,IF(G969="Table",GOTO X969,IF(G969="maintenance, project",GOTO X969,"")))</f>
        <v/>
      </c>
      <c r="Y969" s="85" t="str">
        <f>IF(G969="Maintenance, garden",GOTO Y969,IF(G969="Table",GOTO Y969,IF(G969="maintenance, project",GOTO Y969,"")))</f>
        <v/>
      </c>
    </row>
    <row r="970" spans="1:25" s="85" customFormat="1" ht="19.5" customHeight="1" x14ac:dyDescent="0.25">
      <c r="A970" s="86"/>
      <c r="B970" s="85" t="str">
        <f>IF(A970="","",GOTO B970)</f>
        <v/>
      </c>
      <c r="C970" s="85" t="str">
        <f>IF(A970="","",GOTO C970)</f>
        <v/>
      </c>
      <c r="D970" s="85" t="str">
        <f>IF(A970="","",GOTO D970)</f>
        <v/>
      </c>
      <c r="E970" s="85" t="str">
        <f>IF(A970="","",GOTO E970)</f>
        <v/>
      </c>
      <c r="F970" s="85" t="str">
        <f>IF(A970="","",GOTO F970)</f>
        <v/>
      </c>
      <c r="G970" s="85" t="str">
        <f>IF(A970="","",GOTO G970)</f>
        <v/>
      </c>
      <c r="H970" s="170" t="str">
        <f>IF(A970="","",IF(G970="maintenance, garden","",IF(G970="maintenance, project","",IF(G970="compost","",GOTO I970))))</f>
        <v/>
      </c>
      <c r="I970" s="85" t="str">
        <f>IF(A970="","",IF(G970="compost","",GOTO I970))</f>
        <v/>
      </c>
      <c r="J970" s="87" t="str">
        <f>IF(G970="Harvest",GOTO J970,"")</f>
        <v/>
      </c>
      <c r="K970" s="87" t="str">
        <f>IF(G970="Harvest",GOTO K970,"")</f>
        <v/>
      </c>
      <c r="L970" s="88" t="str">
        <f>IF(G970="Fertilize",GOTO L970,"")</f>
        <v/>
      </c>
      <c r="M970" s="89" t="str">
        <f t="shared" si="199"/>
        <v/>
      </c>
      <c r="N970" s="85" t="str">
        <f>IF(G970="fertilize",GOTO N970,"")</f>
        <v/>
      </c>
      <c r="O970" s="89" t="str">
        <f t="shared" si="201"/>
        <v/>
      </c>
      <c r="P970" s="89" t="str">
        <f t="shared" si="200"/>
        <v/>
      </c>
      <c r="Q970" s="87" t="str">
        <f>IF(G970="compost",GOTO Q970,"")</f>
        <v/>
      </c>
      <c r="R970" s="88" t="str">
        <f>IF(G970="compost",GOTO R970,"")</f>
        <v/>
      </c>
      <c r="S970" s="85" t="str">
        <f>IF(G970="compost",GOTO S970,"")</f>
        <v/>
      </c>
      <c r="T970" s="85" t="str">
        <f>IF(G970="compost",GOTO T970,"")</f>
        <v/>
      </c>
      <c r="U970" s="85" t="str">
        <f>IF(G970="compost",GOTO U970,"")</f>
        <v/>
      </c>
      <c r="V970" s="85" t="str">
        <f>IF(G970="compost",GOTO V970,"")</f>
        <v/>
      </c>
      <c r="W970" s="85" t="str">
        <f>IF(G970="compost",GOTO W970,"")</f>
        <v/>
      </c>
      <c r="X970" s="170" t="str">
        <f>IF(G970="maintenance, garden",GOTO X970,IF(G970="Table",GOTO X970,IF(G970="maintenance, project",GOTO X970,"")))</f>
        <v/>
      </c>
      <c r="Y970" s="85" t="str">
        <f>IF(G970="Maintenance, garden",GOTO Y970,IF(G970="Table",GOTO Y970,IF(G970="maintenance, project",GOTO Y970,"")))</f>
        <v/>
      </c>
    </row>
    <row r="971" spans="1:25" s="85" customFormat="1" ht="19.5" customHeight="1" x14ac:dyDescent="0.25">
      <c r="A971" s="86"/>
      <c r="B971" s="85" t="str">
        <f>IF(A971="","",GOTO B971)</f>
        <v/>
      </c>
      <c r="C971" s="85" t="str">
        <f>IF(A971="","",GOTO C971)</f>
        <v/>
      </c>
      <c r="D971" s="85" t="str">
        <f>IF(A971="","",GOTO D971)</f>
        <v/>
      </c>
      <c r="E971" s="85" t="str">
        <f>IF(A971="","",GOTO E971)</f>
        <v/>
      </c>
      <c r="F971" s="85" t="str">
        <f>IF(A971="","",GOTO F971)</f>
        <v/>
      </c>
      <c r="G971" s="85" t="str">
        <f>IF(A971="","",GOTO G971)</f>
        <v/>
      </c>
      <c r="H971" s="170" t="str">
        <f>IF(A971="","",IF(G971="maintenance, garden","",IF(G971="maintenance, project","",IF(G971="compost","",GOTO I971))))</f>
        <v/>
      </c>
      <c r="I971" s="85" t="str">
        <f>IF(A971="","",IF(G971="compost","",GOTO I971))</f>
        <v/>
      </c>
      <c r="J971" s="87" t="str">
        <f>IF(G971="Harvest",GOTO J971,"")</f>
        <v/>
      </c>
      <c r="K971" s="87" t="str">
        <f>IF(G971="Harvest",GOTO K971,"")</f>
        <v/>
      </c>
      <c r="L971" s="88" t="str">
        <f>IF(G971="Fertilize",GOTO L971,"")</f>
        <v/>
      </c>
      <c r="M971" s="89" t="str">
        <f t="shared" si="199"/>
        <v/>
      </c>
      <c r="N971" s="85" t="str">
        <f>IF(G971="fertilize",GOTO N971,"")</f>
        <v/>
      </c>
      <c r="O971" s="89" t="str">
        <f t="shared" si="201"/>
        <v/>
      </c>
      <c r="P971" s="89" t="str">
        <f t="shared" si="200"/>
        <v/>
      </c>
      <c r="Q971" s="87" t="str">
        <f>IF(G971="compost",GOTO Q971,"")</f>
        <v/>
      </c>
      <c r="R971" s="88" t="str">
        <f>IF(G971="compost",GOTO R971,"")</f>
        <v/>
      </c>
      <c r="S971" s="85" t="str">
        <f>IF(G971="compost",GOTO S971,"")</f>
        <v/>
      </c>
      <c r="T971" s="85" t="str">
        <f>IF(G971="compost",GOTO T971,"")</f>
        <v/>
      </c>
      <c r="U971" s="85" t="str">
        <f>IF(G971="compost",GOTO U971,"")</f>
        <v/>
      </c>
      <c r="V971" s="85" t="str">
        <f>IF(G971="compost",GOTO V971,"")</f>
        <v/>
      </c>
      <c r="W971" s="85" t="str">
        <f>IF(G971="compost",GOTO W971,"")</f>
        <v/>
      </c>
      <c r="X971" s="170" t="str">
        <f>IF(G971="maintenance, garden",GOTO X971,IF(G971="Table",GOTO X971,IF(G971="maintenance, project",GOTO X971,"")))</f>
        <v/>
      </c>
      <c r="Y971" s="85" t="str">
        <f>IF(G971="Maintenance, garden",GOTO Y971,IF(G971="Table",GOTO Y971,IF(G971="maintenance, project",GOTO Y971,"")))</f>
        <v/>
      </c>
    </row>
    <row r="972" spans="1:25" s="85" customFormat="1" ht="19.5" customHeight="1" x14ac:dyDescent="0.25">
      <c r="A972" s="86"/>
      <c r="B972" s="85" t="str">
        <f>IF(A972="","",GOTO B972)</f>
        <v/>
      </c>
      <c r="C972" s="85" t="str">
        <f>IF(A972="","",GOTO C972)</f>
        <v/>
      </c>
      <c r="D972" s="85" t="str">
        <f>IF(A972="","",GOTO D972)</f>
        <v/>
      </c>
      <c r="E972" s="85" t="str">
        <f>IF(A972="","",GOTO E972)</f>
        <v/>
      </c>
      <c r="F972" s="85" t="str">
        <f>IF(A972="","",GOTO F972)</f>
        <v/>
      </c>
      <c r="G972" s="85" t="str">
        <f>IF(A972="","",GOTO G972)</f>
        <v/>
      </c>
      <c r="H972" s="170" t="str">
        <f>IF(A972="","",IF(G972="maintenance, garden","",IF(G972="maintenance, project","",IF(G972="compost","",GOTO I972))))</f>
        <v/>
      </c>
      <c r="I972" s="85" t="str">
        <f>IF(A972="","",IF(G972="compost","",GOTO I972))</f>
        <v/>
      </c>
      <c r="J972" s="87" t="str">
        <f>IF(G972="Harvest",GOTO J972,"")</f>
        <v/>
      </c>
      <c r="K972" s="87" t="str">
        <f>IF(G972="Harvest",GOTO K972,"")</f>
        <v/>
      </c>
      <c r="L972" s="88" t="str">
        <f>IF(G972="Fertilize",GOTO L972,"")</f>
        <v/>
      </c>
      <c r="M972" s="89" t="str">
        <f t="shared" si="199"/>
        <v/>
      </c>
      <c r="N972" s="85" t="str">
        <f>IF(G972="fertilize",GOTO N972,"")</f>
        <v/>
      </c>
      <c r="O972" s="89" t="str">
        <f t="shared" si="201"/>
        <v/>
      </c>
      <c r="P972" s="89" t="str">
        <f t="shared" si="200"/>
        <v/>
      </c>
      <c r="Q972" s="87" t="str">
        <f>IF(G972="compost",GOTO Q972,"")</f>
        <v/>
      </c>
      <c r="R972" s="88" t="str">
        <f>IF(G972="compost",GOTO R972,"")</f>
        <v/>
      </c>
      <c r="S972" s="85" t="str">
        <f>IF(G972="compost",GOTO S972,"")</f>
        <v/>
      </c>
      <c r="T972" s="85" t="str">
        <f>IF(G972="compost",GOTO T972,"")</f>
        <v/>
      </c>
      <c r="U972" s="85" t="str">
        <f>IF(G972="compost",GOTO U972,"")</f>
        <v/>
      </c>
      <c r="V972" s="85" t="str">
        <f>IF(G972="compost",GOTO V972,"")</f>
        <v/>
      </c>
      <c r="W972" s="85" t="str">
        <f>IF(G972="compost",GOTO W972,"")</f>
        <v/>
      </c>
      <c r="X972" s="170" t="str">
        <f>IF(G972="maintenance, garden",GOTO X972,IF(G972="Table",GOTO X972,IF(G972="maintenance, project",GOTO X972,"")))</f>
        <v/>
      </c>
      <c r="Y972" s="85" t="str">
        <f>IF(G972="Maintenance, garden",GOTO Y972,IF(G972="Table",GOTO Y972,IF(G972="maintenance, project",GOTO Y972,"")))</f>
        <v/>
      </c>
    </row>
    <row r="973" spans="1:25" s="85" customFormat="1" ht="19.5" customHeight="1" x14ac:dyDescent="0.25">
      <c r="A973" s="86"/>
      <c r="B973" s="85" t="str">
        <f>IF(A973="","",GOTO B973)</f>
        <v/>
      </c>
      <c r="C973" s="85" t="str">
        <f>IF(A973="","",GOTO C973)</f>
        <v/>
      </c>
      <c r="D973" s="85" t="str">
        <f>IF(A973="","",GOTO D973)</f>
        <v/>
      </c>
      <c r="E973" s="85" t="str">
        <f>IF(A973="","",GOTO E973)</f>
        <v/>
      </c>
      <c r="F973" s="85" t="str">
        <f>IF(A973="","",GOTO F973)</f>
        <v/>
      </c>
      <c r="G973" s="85" t="str">
        <f>IF(A973="","",GOTO G973)</f>
        <v/>
      </c>
      <c r="H973" s="170" t="str">
        <f>IF(A973="","",IF(G973="maintenance, garden","",IF(G973="maintenance, project","",IF(G973="compost","",GOTO I973))))</f>
        <v/>
      </c>
      <c r="I973" s="85" t="str">
        <f>IF(A973="","",IF(G973="compost","",GOTO I973))</f>
        <v/>
      </c>
      <c r="J973" s="87" t="str">
        <f>IF(G973="Harvest",GOTO J973,"")</f>
        <v/>
      </c>
      <c r="K973" s="87" t="str">
        <f>IF(G973="Harvest",GOTO K973,"")</f>
        <v/>
      </c>
      <c r="L973" s="88" t="str">
        <f>IF(G973="Fertilize",GOTO L973,"")</f>
        <v/>
      </c>
      <c r="M973" s="89" t="str">
        <f t="shared" si="199"/>
        <v/>
      </c>
      <c r="N973" s="85" t="str">
        <f>IF(G973="fertilize",GOTO N973,"")</f>
        <v/>
      </c>
      <c r="O973" s="89" t="str">
        <f t="shared" si="201"/>
        <v/>
      </c>
      <c r="P973" s="89" t="str">
        <f t="shared" si="200"/>
        <v/>
      </c>
      <c r="Q973" s="87" t="str">
        <f>IF(G973="compost",GOTO Q973,"")</f>
        <v/>
      </c>
      <c r="R973" s="88" t="str">
        <f>IF(G973="compost",GOTO R973,"")</f>
        <v/>
      </c>
      <c r="S973" s="85" t="str">
        <f>IF(G973="compost",GOTO S973,"")</f>
        <v/>
      </c>
      <c r="T973" s="85" t="str">
        <f>IF(G973="compost",GOTO T973,"")</f>
        <v/>
      </c>
      <c r="U973" s="85" t="str">
        <f>IF(G973="compost",GOTO U973,"")</f>
        <v/>
      </c>
      <c r="V973" s="85" t="str">
        <f>IF(G973="compost",GOTO V973,"")</f>
        <v/>
      </c>
      <c r="W973" s="85" t="str">
        <f>IF(G973="compost",GOTO W973,"")</f>
        <v/>
      </c>
      <c r="X973" s="170" t="str">
        <f>IF(G973="maintenance, garden",GOTO X973,IF(G973="Table",GOTO X973,IF(G973="maintenance, project",GOTO X973,"")))</f>
        <v/>
      </c>
      <c r="Y973" s="85" t="str">
        <f>IF(G973="Maintenance, garden",GOTO Y973,IF(G973="Table",GOTO Y973,IF(G973="maintenance, project",GOTO Y973,"")))</f>
        <v/>
      </c>
    </row>
    <row r="974" spans="1:25" s="85" customFormat="1" ht="19.5" customHeight="1" x14ac:dyDescent="0.25">
      <c r="A974" s="86"/>
      <c r="B974" s="85" t="str">
        <f>IF(A974="","",GOTO B974)</f>
        <v/>
      </c>
      <c r="C974" s="85" t="str">
        <f>IF(A974="","",GOTO C974)</f>
        <v/>
      </c>
      <c r="D974" s="85" t="str">
        <f>IF(A974="","",GOTO D974)</f>
        <v/>
      </c>
      <c r="E974" s="85" t="str">
        <f>IF(A974="","",GOTO E974)</f>
        <v/>
      </c>
      <c r="F974" s="85" t="str">
        <f>IF(A974="","",GOTO F974)</f>
        <v/>
      </c>
      <c r="G974" s="85" t="str">
        <f>IF(A974="","",GOTO G974)</f>
        <v/>
      </c>
      <c r="H974" s="170" t="str">
        <f>IF(A974="","",IF(G974="maintenance, garden","",IF(G974="maintenance, project","",IF(G974="compost","",GOTO I974))))</f>
        <v/>
      </c>
      <c r="I974" s="85" t="str">
        <f>IF(A974="","",IF(G974="compost","",GOTO I974))</f>
        <v/>
      </c>
      <c r="J974" s="87" t="str">
        <f>IF(G974="Harvest",GOTO J974,"")</f>
        <v/>
      </c>
      <c r="K974" s="87" t="str">
        <f>IF(G974="Harvest",GOTO K974,"")</f>
        <v/>
      </c>
      <c r="L974" s="88" t="str">
        <f>IF(G974="Fertilize",GOTO L974,"")</f>
        <v/>
      </c>
      <c r="M974" s="89" t="str">
        <f t="shared" ref="M974:M1037" si="202">IF(G974="Fertilize",A974+14,"")</f>
        <v/>
      </c>
      <c r="N974" s="85" t="str">
        <f>IF(G974="fertilize",GOTO N974,"")</f>
        <v/>
      </c>
      <c r="O974" s="89" t="str">
        <f t="shared" si="201"/>
        <v/>
      </c>
      <c r="P974" s="89" t="str">
        <f t="shared" si="200"/>
        <v/>
      </c>
      <c r="Q974" s="87" t="str">
        <f>IF(G974="compost",GOTO Q974,"")</f>
        <v/>
      </c>
      <c r="R974" s="88" t="str">
        <f>IF(G974="compost",GOTO R974,"")</f>
        <v/>
      </c>
      <c r="S974" s="85" t="str">
        <f>IF(G974="compost",GOTO S974,"")</f>
        <v/>
      </c>
      <c r="T974" s="85" t="str">
        <f>IF(G974="compost",GOTO T974,"")</f>
        <v/>
      </c>
      <c r="U974" s="85" t="str">
        <f>IF(G974="compost",GOTO U974,"")</f>
        <v/>
      </c>
      <c r="V974" s="85" t="str">
        <f>IF(G974="compost",GOTO V974,"")</f>
        <v/>
      </c>
      <c r="W974" s="85" t="str">
        <f>IF(G974="compost",GOTO W974,"")</f>
        <v/>
      </c>
      <c r="X974" s="170" t="str">
        <f>IF(G974="maintenance, garden",GOTO X974,IF(G974="Table",GOTO X974,IF(G974="maintenance, project",GOTO X974,"")))</f>
        <v/>
      </c>
      <c r="Y974" s="85" t="str">
        <f>IF(G974="Maintenance, garden",GOTO Y974,IF(G974="Table",GOTO Y974,IF(G974="maintenance, project",GOTO Y974,"")))</f>
        <v/>
      </c>
    </row>
    <row r="975" spans="1:25" s="85" customFormat="1" ht="19.5" customHeight="1" x14ac:dyDescent="0.25">
      <c r="A975" s="86"/>
      <c r="B975" s="85" t="str">
        <f>IF(A975="","",GOTO B975)</f>
        <v/>
      </c>
      <c r="C975" s="85" t="str">
        <f>IF(A975="","",GOTO C975)</f>
        <v/>
      </c>
      <c r="D975" s="85" t="str">
        <f>IF(A975="","",GOTO D975)</f>
        <v/>
      </c>
      <c r="E975" s="85" t="str">
        <f>IF(A975="","",GOTO E975)</f>
        <v/>
      </c>
      <c r="F975" s="85" t="str">
        <f>IF(A975="","",GOTO F975)</f>
        <v/>
      </c>
      <c r="G975" s="85" t="str">
        <f>IF(A975="","",GOTO G975)</f>
        <v/>
      </c>
      <c r="H975" s="170" t="str">
        <f>IF(A975="","",IF(G975="maintenance, garden","",IF(G975="maintenance, project","",IF(G975="compost","",GOTO I975))))</f>
        <v/>
      </c>
      <c r="I975" s="85" t="str">
        <f>IF(A975="","",IF(G975="compost","",GOTO I975))</f>
        <v/>
      </c>
      <c r="J975" s="87" t="str">
        <f>IF(G975="Harvest",GOTO J975,"")</f>
        <v/>
      </c>
      <c r="K975" s="87" t="str">
        <f>IF(G975="Harvest",GOTO K975,"")</f>
        <v/>
      </c>
      <c r="L975" s="88" t="str">
        <f>IF(G975="Fertilize",GOTO L975,"")</f>
        <v/>
      </c>
      <c r="M975" s="89" t="str">
        <f t="shared" si="202"/>
        <v/>
      </c>
      <c r="N975" s="85" t="str">
        <f>IF(G975="fertilize",GOTO N975,"")</f>
        <v/>
      </c>
      <c r="O975" s="89" t="str">
        <f t="shared" si="201"/>
        <v/>
      </c>
      <c r="P975" s="89" t="str">
        <f t="shared" ref="P975:P1038" si="203">IF(G975="Plant", A975+14,"")</f>
        <v/>
      </c>
      <c r="Q975" s="87" t="str">
        <f>IF(G975="compost",GOTO Q975,"")</f>
        <v/>
      </c>
      <c r="R975" s="88" t="str">
        <f>IF(G975="compost",GOTO R975,"")</f>
        <v/>
      </c>
      <c r="S975" s="85" t="str">
        <f>IF(G975="compost",GOTO S975,"")</f>
        <v/>
      </c>
      <c r="T975" s="85" t="str">
        <f>IF(G975="compost",GOTO T975,"")</f>
        <v/>
      </c>
      <c r="U975" s="85" t="str">
        <f>IF(G975="compost",GOTO U975,"")</f>
        <v/>
      </c>
      <c r="V975" s="85" t="str">
        <f>IF(G975="compost",GOTO V975,"")</f>
        <v/>
      </c>
      <c r="W975" s="85" t="str">
        <f>IF(G975="compost",GOTO W975,"")</f>
        <v/>
      </c>
      <c r="X975" s="170" t="str">
        <f>IF(G975="maintenance, garden",GOTO X975,IF(G975="Table",GOTO X975,IF(G975="maintenance, project",GOTO X975,"")))</f>
        <v/>
      </c>
      <c r="Y975" s="85" t="str">
        <f>IF(G975="Maintenance, garden",GOTO Y975,IF(G975="Table",GOTO Y975,IF(G975="maintenance, project",GOTO Y975,"")))</f>
        <v/>
      </c>
    </row>
    <row r="976" spans="1:25" s="85" customFormat="1" ht="19.5" customHeight="1" x14ac:dyDescent="0.25">
      <c r="A976" s="86"/>
      <c r="B976" s="85" t="str">
        <f>IF(A976="","",GOTO B976)</f>
        <v/>
      </c>
      <c r="C976" s="85" t="str">
        <f>IF(A976="","",GOTO C976)</f>
        <v/>
      </c>
      <c r="D976" s="85" t="str">
        <f>IF(A976="","",GOTO D976)</f>
        <v/>
      </c>
      <c r="E976" s="85" t="str">
        <f>IF(A976="","",GOTO E976)</f>
        <v/>
      </c>
      <c r="F976" s="85" t="str">
        <f>IF(A976="","",GOTO F976)</f>
        <v/>
      </c>
      <c r="G976" s="85" t="str">
        <f>IF(A976="","",GOTO G976)</f>
        <v/>
      </c>
      <c r="H976" s="170" t="str">
        <f>IF(A976="","",IF(G976="maintenance, garden","",IF(G976="maintenance, project","",IF(G976="compost","",GOTO I976))))</f>
        <v/>
      </c>
      <c r="I976" s="85" t="str">
        <f>IF(A976="","",IF(G976="compost","",GOTO I976))</f>
        <v/>
      </c>
      <c r="J976" s="87" t="str">
        <f>IF(G976="Harvest",GOTO J976,"")</f>
        <v/>
      </c>
      <c r="K976" s="87" t="str">
        <f>IF(G976="Harvest",GOTO K976,"")</f>
        <v/>
      </c>
      <c r="L976" s="88" t="str">
        <f>IF(G976="Fertilize",GOTO L976,"")</f>
        <v/>
      </c>
      <c r="M976" s="89" t="str">
        <f t="shared" si="202"/>
        <v/>
      </c>
      <c r="N976" s="85" t="str">
        <f>IF(G976="fertilize",GOTO N976,"")</f>
        <v/>
      </c>
      <c r="O976" s="89" t="str">
        <f t="shared" si="201"/>
        <v/>
      </c>
      <c r="P976" s="89" t="str">
        <f t="shared" si="203"/>
        <v/>
      </c>
      <c r="Q976" s="87" t="str">
        <f>IF(G976="compost",GOTO Q976,"")</f>
        <v/>
      </c>
      <c r="R976" s="88" t="str">
        <f>IF(G976="compost",GOTO R976,"")</f>
        <v/>
      </c>
      <c r="S976" s="85" t="str">
        <f>IF(G976="compost",GOTO S976,"")</f>
        <v/>
      </c>
      <c r="T976" s="85" t="str">
        <f>IF(G976="compost",GOTO T976,"")</f>
        <v/>
      </c>
      <c r="U976" s="85" t="str">
        <f>IF(G976="compost",GOTO U976,"")</f>
        <v/>
      </c>
      <c r="V976" s="85" t="str">
        <f>IF(G976="compost",GOTO V976,"")</f>
        <v/>
      </c>
      <c r="W976" s="85" t="str">
        <f>IF(G976="compost",GOTO W976,"")</f>
        <v/>
      </c>
      <c r="X976" s="170" t="str">
        <f>IF(G976="maintenance, garden",GOTO X976,IF(G976="Table",GOTO X976,IF(G976="maintenance, project",GOTO X976,"")))</f>
        <v/>
      </c>
      <c r="Y976" s="85" t="str">
        <f>IF(G976="Maintenance, garden",GOTO Y976,IF(G976="Table",GOTO Y976,IF(G976="maintenance, project",GOTO Y976,"")))</f>
        <v/>
      </c>
    </row>
    <row r="977" spans="1:25" s="85" customFormat="1" ht="19.5" customHeight="1" x14ac:dyDescent="0.25">
      <c r="A977" s="86"/>
      <c r="B977" s="85" t="str">
        <f>IF(A977="","",GOTO B977)</f>
        <v/>
      </c>
      <c r="C977" s="85" t="str">
        <f>IF(A977="","",GOTO C977)</f>
        <v/>
      </c>
      <c r="D977" s="85" t="str">
        <f>IF(A977="","",GOTO D977)</f>
        <v/>
      </c>
      <c r="E977" s="85" t="str">
        <f>IF(A977="","",GOTO E977)</f>
        <v/>
      </c>
      <c r="F977" s="85" t="str">
        <f>IF(A977="","",GOTO F977)</f>
        <v/>
      </c>
      <c r="G977" s="85" t="str">
        <f>IF(A977="","",GOTO G977)</f>
        <v/>
      </c>
      <c r="H977" s="170" t="str">
        <f>IF(A977="","",IF(G977="maintenance, garden","",IF(G977="maintenance, project","",IF(G977="compost","",GOTO I977))))</f>
        <v/>
      </c>
      <c r="I977" s="85" t="str">
        <f>IF(A977="","",IF(G977="compost","",GOTO I977))</f>
        <v/>
      </c>
      <c r="J977" s="87" t="str">
        <f>IF(G977="Harvest",GOTO J977,"")</f>
        <v/>
      </c>
      <c r="K977" s="87" t="str">
        <f>IF(G977="Harvest",GOTO K977,"")</f>
        <v/>
      </c>
      <c r="L977" s="88" t="str">
        <f>IF(G977="Fertilize",GOTO L977,"")</f>
        <v/>
      </c>
      <c r="M977" s="89" t="str">
        <f t="shared" si="202"/>
        <v/>
      </c>
      <c r="N977" s="85" t="str">
        <f>IF(G977="fertilize",GOTO N977,"")</f>
        <v/>
      </c>
      <c r="O977" s="89" t="str">
        <f t="shared" si="201"/>
        <v/>
      </c>
      <c r="P977" s="89" t="str">
        <f t="shared" si="203"/>
        <v/>
      </c>
      <c r="Q977" s="87" t="str">
        <f>IF(G977="compost",GOTO Q977,"")</f>
        <v/>
      </c>
      <c r="R977" s="88" t="str">
        <f>IF(G977="compost",GOTO R977,"")</f>
        <v/>
      </c>
      <c r="S977" s="85" t="str">
        <f>IF(G977="compost",GOTO S977,"")</f>
        <v/>
      </c>
      <c r="T977" s="85" t="str">
        <f>IF(G977="compost",GOTO T977,"")</f>
        <v/>
      </c>
      <c r="U977" s="85" t="str">
        <f>IF(G977="compost",GOTO U977,"")</f>
        <v/>
      </c>
      <c r="V977" s="85" t="str">
        <f>IF(G977="compost",GOTO V977,"")</f>
        <v/>
      </c>
      <c r="W977" s="85" t="str">
        <f>IF(G977="compost",GOTO W977,"")</f>
        <v/>
      </c>
      <c r="X977" s="170" t="str">
        <f>IF(G977="maintenance, garden",GOTO X977,IF(G977="Table",GOTO X977,IF(G977="maintenance, project",GOTO X977,"")))</f>
        <v/>
      </c>
      <c r="Y977" s="85" t="str">
        <f>IF(G977="Maintenance, garden",GOTO Y977,IF(G977="Table",GOTO Y977,IF(G977="maintenance, project",GOTO Y977,"")))</f>
        <v/>
      </c>
    </row>
    <row r="978" spans="1:25" s="85" customFormat="1" ht="19.5" customHeight="1" x14ac:dyDescent="0.25">
      <c r="A978" s="86"/>
      <c r="B978" s="85" t="str">
        <f>IF(A978="","",GOTO B978)</f>
        <v/>
      </c>
      <c r="C978" s="85" t="str">
        <f>IF(A978="","",GOTO C978)</f>
        <v/>
      </c>
      <c r="D978" s="85" t="str">
        <f>IF(A978="","",GOTO D978)</f>
        <v/>
      </c>
      <c r="E978" s="85" t="str">
        <f>IF(A978="","",GOTO E978)</f>
        <v/>
      </c>
      <c r="F978" s="85" t="str">
        <f>IF(A978="","",GOTO F978)</f>
        <v/>
      </c>
      <c r="G978" s="85" t="str">
        <f>IF(A978="","",GOTO G978)</f>
        <v/>
      </c>
      <c r="H978" s="170" t="str">
        <f>IF(A978="","",IF(G978="maintenance, garden","",IF(G978="maintenance, project","",IF(G978="compost","",GOTO I978))))</f>
        <v/>
      </c>
      <c r="I978" s="85" t="str">
        <f>IF(A978="","",IF(G978="compost","",GOTO I978))</f>
        <v/>
      </c>
      <c r="J978" s="87" t="str">
        <f>IF(G978="Harvest",GOTO J978,"")</f>
        <v/>
      </c>
      <c r="K978" s="87" t="str">
        <f>IF(G978="Harvest",GOTO K978,"")</f>
        <v/>
      </c>
      <c r="L978" s="88" t="str">
        <f>IF(G978="Fertilize",GOTO L978,"")</f>
        <v/>
      </c>
      <c r="M978" s="89" t="str">
        <f t="shared" si="202"/>
        <v/>
      </c>
      <c r="N978" s="85" t="str">
        <f>IF(G978="fertilize",GOTO N978,"")</f>
        <v/>
      </c>
      <c r="O978" s="89" t="str">
        <f t="shared" si="201"/>
        <v/>
      </c>
      <c r="P978" s="89" t="str">
        <f t="shared" si="203"/>
        <v/>
      </c>
      <c r="Q978" s="87" t="str">
        <f>IF(G978="compost",GOTO Q978,"")</f>
        <v/>
      </c>
      <c r="R978" s="88" t="str">
        <f>IF(G978="compost",GOTO R978,"")</f>
        <v/>
      </c>
      <c r="S978" s="85" t="str">
        <f>IF(G978="compost",GOTO S978,"")</f>
        <v/>
      </c>
      <c r="T978" s="85" t="str">
        <f>IF(G978="compost",GOTO T978,"")</f>
        <v/>
      </c>
      <c r="U978" s="85" t="str">
        <f>IF(G978="compost",GOTO U978,"")</f>
        <v/>
      </c>
      <c r="V978" s="85" t="str">
        <f>IF(G978="compost",GOTO V978,"")</f>
        <v/>
      </c>
      <c r="W978" s="85" t="str">
        <f>IF(G978="compost",GOTO W978,"")</f>
        <v/>
      </c>
      <c r="X978" s="170" t="str">
        <f>IF(G978="maintenance, garden",GOTO X978,IF(G978="Table",GOTO X978,IF(G978="maintenance, project",GOTO X978,"")))</f>
        <v/>
      </c>
      <c r="Y978" s="85" t="str">
        <f>IF(G978="Maintenance, garden",GOTO Y978,IF(G978="Table",GOTO Y978,IF(G978="maintenance, project",GOTO Y978,"")))</f>
        <v/>
      </c>
    </row>
    <row r="979" spans="1:25" s="85" customFormat="1" ht="19.5" customHeight="1" x14ac:dyDescent="0.25">
      <c r="A979" s="86"/>
      <c r="B979" s="85" t="str">
        <f>IF(A979="","",GOTO B979)</f>
        <v/>
      </c>
      <c r="C979" s="85" t="str">
        <f>IF(A979="","",GOTO C979)</f>
        <v/>
      </c>
      <c r="D979" s="85" t="str">
        <f>IF(A979="","",GOTO D979)</f>
        <v/>
      </c>
      <c r="E979" s="85" t="str">
        <f>IF(A979="","",GOTO E979)</f>
        <v/>
      </c>
      <c r="F979" s="85" t="str">
        <f>IF(A979="","",GOTO F979)</f>
        <v/>
      </c>
      <c r="G979" s="85" t="str">
        <f>IF(A979="","",GOTO G979)</f>
        <v/>
      </c>
      <c r="H979" s="170" t="str">
        <f>IF(A979="","",IF(G979="maintenance, garden","",IF(G979="maintenance, project","",IF(G979="compost","",GOTO I979))))</f>
        <v/>
      </c>
      <c r="I979" s="85" t="str">
        <f>IF(A979="","",IF(G979="compost","",GOTO I979))</f>
        <v/>
      </c>
      <c r="J979" s="87" t="str">
        <f>IF(G979="Harvest",GOTO J979,"")</f>
        <v/>
      </c>
      <c r="K979" s="87" t="str">
        <f>IF(G979="Harvest",GOTO K979,"")</f>
        <v/>
      </c>
      <c r="L979" s="88" t="str">
        <f>IF(G979="Fertilize",GOTO L979,"")</f>
        <v/>
      </c>
      <c r="M979" s="89" t="str">
        <f t="shared" si="202"/>
        <v/>
      </c>
      <c r="N979" s="85" t="str">
        <f>IF(G979="fertilize",GOTO N979,"")</f>
        <v/>
      </c>
      <c r="O979" s="89" t="str">
        <f t="shared" si="201"/>
        <v/>
      </c>
      <c r="P979" s="89" t="str">
        <f t="shared" si="203"/>
        <v/>
      </c>
      <c r="Q979" s="87" t="str">
        <f>IF(G979="compost",GOTO Q979,"")</f>
        <v/>
      </c>
      <c r="R979" s="88" t="str">
        <f>IF(G979="compost",GOTO R979,"")</f>
        <v/>
      </c>
      <c r="S979" s="85" t="str">
        <f>IF(G979="compost",GOTO S979,"")</f>
        <v/>
      </c>
      <c r="T979" s="85" t="str">
        <f>IF(G979="compost",GOTO T979,"")</f>
        <v/>
      </c>
      <c r="U979" s="85" t="str">
        <f>IF(G979="compost",GOTO U979,"")</f>
        <v/>
      </c>
      <c r="V979" s="85" t="str">
        <f>IF(G979="compost",GOTO V979,"")</f>
        <v/>
      </c>
      <c r="W979" s="85" t="str">
        <f>IF(G979="compost",GOTO W979,"")</f>
        <v/>
      </c>
      <c r="X979" s="170" t="str">
        <f>IF(G979="maintenance, garden",GOTO X979,IF(G979="Table",GOTO X979,IF(G979="maintenance, project",GOTO X979,"")))</f>
        <v/>
      </c>
      <c r="Y979" s="85" t="str">
        <f>IF(G979="Maintenance, garden",GOTO Y979,IF(G979="Table",GOTO Y979,IF(G979="maintenance, project",GOTO Y979,"")))</f>
        <v/>
      </c>
    </row>
    <row r="980" spans="1:25" s="85" customFormat="1" ht="19.5" customHeight="1" x14ac:dyDescent="0.25">
      <c r="A980" s="86"/>
      <c r="B980" s="85" t="str">
        <f>IF(A980="","",GOTO B980)</f>
        <v/>
      </c>
      <c r="C980" s="85" t="str">
        <f>IF(A980="","",GOTO C980)</f>
        <v/>
      </c>
      <c r="D980" s="85" t="str">
        <f>IF(A980="","",GOTO D980)</f>
        <v/>
      </c>
      <c r="E980" s="85" t="str">
        <f>IF(A980="","",GOTO E980)</f>
        <v/>
      </c>
      <c r="F980" s="85" t="str">
        <f>IF(A980="","",GOTO F980)</f>
        <v/>
      </c>
      <c r="G980" s="85" t="str">
        <f>IF(A980="","",GOTO G980)</f>
        <v/>
      </c>
      <c r="H980" s="170" t="str">
        <f>IF(A980="","",IF(G980="maintenance, garden","",IF(G980="maintenance, project","",IF(G980="compost","",GOTO I980))))</f>
        <v/>
      </c>
      <c r="I980" s="85" t="str">
        <f>IF(A980="","",IF(G980="compost","",GOTO I980))</f>
        <v/>
      </c>
      <c r="J980" s="87" t="str">
        <f>IF(G980="Harvest",GOTO J980,"")</f>
        <v/>
      </c>
      <c r="K980" s="87" t="str">
        <f>IF(G980="Harvest",GOTO K980,"")</f>
        <v/>
      </c>
      <c r="L980" s="88" t="str">
        <f>IF(G980="Fertilize",GOTO L980,"")</f>
        <v/>
      </c>
      <c r="M980" s="89" t="str">
        <f t="shared" si="202"/>
        <v/>
      </c>
      <c r="N980" s="85" t="str">
        <f>IF(G980="fertilize",GOTO N980,"")</f>
        <v/>
      </c>
      <c r="O980" s="89" t="str">
        <f t="shared" si="201"/>
        <v/>
      </c>
      <c r="P980" s="89" t="str">
        <f t="shared" si="203"/>
        <v/>
      </c>
      <c r="Q980" s="87" t="str">
        <f>IF(G980="compost",GOTO Q980,"")</f>
        <v/>
      </c>
      <c r="R980" s="88" t="str">
        <f>IF(G980="compost",GOTO R980,"")</f>
        <v/>
      </c>
      <c r="S980" s="85" t="str">
        <f>IF(G980="compost",GOTO S980,"")</f>
        <v/>
      </c>
      <c r="T980" s="85" t="str">
        <f>IF(G980="compost",GOTO T980,"")</f>
        <v/>
      </c>
      <c r="U980" s="85" t="str">
        <f>IF(G980="compost",GOTO U980,"")</f>
        <v/>
      </c>
      <c r="V980" s="85" t="str">
        <f>IF(G980="compost",GOTO V980,"")</f>
        <v/>
      </c>
      <c r="W980" s="85" t="str">
        <f>IF(G980="compost",GOTO W980,"")</f>
        <v/>
      </c>
      <c r="X980" s="170" t="str">
        <f>IF(G980="maintenance, garden",GOTO X980,IF(G980="Table",GOTO X980,IF(G980="maintenance, project",GOTO X980,"")))</f>
        <v/>
      </c>
      <c r="Y980" s="85" t="str">
        <f>IF(G980="Maintenance, garden",GOTO Y980,IF(G980="Table",GOTO Y980,IF(G980="maintenance, project",GOTO Y980,"")))</f>
        <v/>
      </c>
    </row>
    <row r="981" spans="1:25" s="85" customFormat="1" ht="19.5" customHeight="1" x14ac:dyDescent="0.25">
      <c r="A981" s="86"/>
      <c r="B981" s="85" t="str">
        <f>IF(A981="","",GOTO B981)</f>
        <v/>
      </c>
      <c r="C981" s="85" t="str">
        <f>IF(A981="","",GOTO C981)</f>
        <v/>
      </c>
      <c r="D981" s="85" t="str">
        <f>IF(A981="","",GOTO D981)</f>
        <v/>
      </c>
      <c r="E981" s="85" t="str">
        <f>IF(A981="","",GOTO E981)</f>
        <v/>
      </c>
      <c r="F981" s="85" t="str">
        <f>IF(A981="","",GOTO F981)</f>
        <v/>
      </c>
      <c r="G981" s="85" t="str">
        <f>IF(A981="","",GOTO G981)</f>
        <v/>
      </c>
      <c r="H981" s="170" t="str">
        <f>IF(A981="","",IF(G981="maintenance, garden","",IF(G981="maintenance, project","",IF(G981="compost","",GOTO I981))))</f>
        <v/>
      </c>
      <c r="I981" s="85" t="str">
        <f>IF(A981="","",IF(G981="compost","",GOTO I981))</f>
        <v/>
      </c>
      <c r="J981" s="87" t="str">
        <f>IF(G981="Harvest",GOTO J981,"")</f>
        <v/>
      </c>
      <c r="K981" s="87" t="str">
        <f>IF(G981="Harvest",GOTO K981,"")</f>
        <v/>
      </c>
      <c r="L981" s="88" t="str">
        <f>IF(G981="Fertilize",GOTO L981,"")</f>
        <v/>
      </c>
      <c r="M981" s="89" t="str">
        <f t="shared" si="202"/>
        <v/>
      </c>
      <c r="N981" s="85" t="str">
        <f>IF(G981="fertilize",GOTO N981,"")</f>
        <v/>
      </c>
      <c r="O981" s="89" t="str">
        <f t="shared" si="201"/>
        <v/>
      </c>
      <c r="P981" s="89" t="str">
        <f t="shared" si="203"/>
        <v/>
      </c>
      <c r="Q981" s="87" t="str">
        <f>IF(G981="compost",GOTO Q981,"")</f>
        <v/>
      </c>
      <c r="R981" s="88" t="str">
        <f>IF(G981="compost",GOTO R981,"")</f>
        <v/>
      </c>
      <c r="S981" s="85" t="str">
        <f>IF(G981="compost",GOTO S981,"")</f>
        <v/>
      </c>
      <c r="T981" s="85" t="str">
        <f>IF(G981="compost",GOTO T981,"")</f>
        <v/>
      </c>
      <c r="U981" s="85" t="str">
        <f>IF(G981="compost",GOTO U981,"")</f>
        <v/>
      </c>
      <c r="V981" s="85" t="str">
        <f>IF(G981="compost",GOTO V981,"")</f>
        <v/>
      </c>
      <c r="W981" s="85" t="str">
        <f>IF(G981="compost",GOTO W981,"")</f>
        <v/>
      </c>
      <c r="X981" s="170" t="str">
        <f>IF(G981="maintenance, garden",GOTO X981,IF(G981="Table",GOTO X981,IF(G981="maintenance, project",GOTO X981,"")))</f>
        <v/>
      </c>
      <c r="Y981" s="85" t="str">
        <f>IF(G981="Maintenance, garden",GOTO Y981,IF(G981="Table",GOTO Y981,IF(G981="maintenance, project",GOTO Y981,"")))</f>
        <v/>
      </c>
    </row>
    <row r="982" spans="1:25" s="85" customFormat="1" ht="19.5" customHeight="1" x14ac:dyDescent="0.25">
      <c r="A982" s="86"/>
      <c r="B982" s="85" t="str">
        <f>IF(A982="","",GOTO B982)</f>
        <v/>
      </c>
      <c r="C982" s="85" t="str">
        <f>IF(A982="","",GOTO C982)</f>
        <v/>
      </c>
      <c r="D982" s="85" t="str">
        <f>IF(A982="","",GOTO D982)</f>
        <v/>
      </c>
      <c r="E982" s="85" t="str">
        <f>IF(A982="","",GOTO E982)</f>
        <v/>
      </c>
      <c r="F982" s="85" t="str">
        <f>IF(A982="","",GOTO F982)</f>
        <v/>
      </c>
      <c r="G982" s="85" t="str">
        <f>IF(A982="","",GOTO G982)</f>
        <v/>
      </c>
      <c r="H982" s="170" t="str">
        <f>IF(A982="","",IF(G982="maintenance, garden","",IF(G982="maintenance, project","",IF(G982="compost","",GOTO I982))))</f>
        <v/>
      </c>
      <c r="I982" s="85" t="str">
        <f>IF(A982="","",IF(G982="compost","",GOTO I982))</f>
        <v/>
      </c>
      <c r="J982" s="87" t="str">
        <f>IF(G982="Harvest",GOTO J982,"")</f>
        <v/>
      </c>
      <c r="K982" s="87" t="str">
        <f>IF(G982="Harvest",GOTO K982,"")</f>
        <v/>
      </c>
      <c r="L982" s="88" t="str">
        <f>IF(G982="Fertilize",GOTO L982,"")</f>
        <v/>
      </c>
      <c r="M982" s="89" t="str">
        <f t="shared" si="202"/>
        <v/>
      </c>
      <c r="N982" s="85" t="str">
        <f>IF(G982="fertilize",GOTO N982,"")</f>
        <v/>
      </c>
      <c r="O982" s="89" t="str">
        <f t="shared" si="201"/>
        <v/>
      </c>
      <c r="P982" s="89" t="str">
        <f t="shared" si="203"/>
        <v/>
      </c>
      <c r="Q982" s="87" t="str">
        <f>IF(G982="compost",GOTO Q982,"")</f>
        <v/>
      </c>
      <c r="R982" s="88" t="str">
        <f>IF(G982="compost",GOTO R982,"")</f>
        <v/>
      </c>
      <c r="S982" s="85" t="str">
        <f>IF(G982="compost",GOTO S982,"")</f>
        <v/>
      </c>
      <c r="T982" s="85" t="str">
        <f>IF(G982="compost",GOTO T982,"")</f>
        <v/>
      </c>
      <c r="U982" s="85" t="str">
        <f>IF(G982="compost",GOTO U982,"")</f>
        <v/>
      </c>
      <c r="V982" s="85" t="str">
        <f>IF(G982="compost",GOTO V982,"")</f>
        <v/>
      </c>
      <c r="W982" s="85" t="str">
        <f>IF(G982="compost",GOTO W982,"")</f>
        <v/>
      </c>
      <c r="X982" s="170" t="str">
        <f>IF(G982="maintenance, garden",GOTO X982,IF(G982="Table",GOTO X982,IF(G982="maintenance, project",GOTO X982,"")))</f>
        <v/>
      </c>
      <c r="Y982" s="85" t="str">
        <f>IF(G982="Maintenance, garden",GOTO Y982,IF(G982="Table",GOTO Y982,IF(G982="maintenance, project",GOTO Y982,"")))</f>
        <v/>
      </c>
    </row>
    <row r="983" spans="1:25" s="85" customFormat="1" ht="19.5" customHeight="1" x14ac:dyDescent="0.25">
      <c r="A983" s="86"/>
      <c r="B983" s="85" t="str">
        <f>IF(A983="","",GOTO B983)</f>
        <v/>
      </c>
      <c r="C983" s="85" t="str">
        <f>IF(A983="","",GOTO C983)</f>
        <v/>
      </c>
      <c r="D983" s="85" t="str">
        <f>IF(A983="","",GOTO D983)</f>
        <v/>
      </c>
      <c r="E983" s="85" t="str">
        <f>IF(A983="","",GOTO E983)</f>
        <v/>
      </c>
      <c r="F983" s="85" t="str">
        <f>IF(A983="","",GOTO F983)</f>
        <v/>
      </c>
      <c r="G983" s="85" t="str">
        <f>IF(A983="","",GOTO G983)</f>
        <v/>
      </c>
      <c r="H983" s="170" t="str">
        <f>IF(A983="","",IF(G983="maintenance, garden","",IF(G983="maintenance, project","",IF(G983="compost","",GOTO I983))))</f>
        <v/>
      </c>
      <c r="I983" s="85" t="str">
        <f>IF(A983="","",IF(G983="compost","",GOTO I983))</f>
        <v/>
      </c>
      <c r="J983" s="87" t="str">
        <f>IF(G983="Harvest",GOTO J983,"")</f>
        <v/>
      </c>
      <c r="K983" s="87" t="str">
        <f>IF(G983="Harvest",GOTO K983,"")</f>
        <v/>
      </c>
      <c r="L983" s="88" t="str">
        <f>IF(G983="Fertilize",GOTO L983,"")</f>
        <v/>
      </c>
      <c r="M983" s="89" t="str">
        <f t="shared" si="202"/>
        <v/>
      </c>
      <c r="N983" s="85" t="str">
        <f>IF(G983="fertilize",GOTO N983,"")</f>
        <v/>
      </c>
      <c r="O983" s="89" t="str">
        <f t="shared" si="201"/>
        <v/>
      </c>
      <c r="P983" s="89" t="str">
        <f t="shared" si="203"/>
        <v/>
      </c>
      <c r="Q983" s="87" t="str">
        <f>IF(G983="compost",GOTO Q983,"")</f>
        <v/>
      </c>
      <c r="R983" s="88" t="str">
        <f>IF(G983="compost",GOTO R983,"")</f>
        <v/>
      </c>
      <c r="S983" s="85" t="str">
        <f>IF(G983="compost",GOTO S983,"")</f>
        <v/>
      </c>
      <c r="T983" s="85" t="str">
        <f>IF(G983="compost",GOTO T983,"")</f>
        <v/>
      </c>
      <c r="U983" s="85" t="str">
        <f>IF(G983="compost",GOTO U983,"")</f>
        <v/>
      </c>
      <c r="V983" s="85" t="str">
        <f>IF(G983="compost",GOTO V983,"")</f>
        <v/>
      </c>
      <c r="W983" s="85" t="str">
        <f>IF(G983="compost",GOTO W983,"")</f>
        <v/>
      </c>
      <c r="X983" s="170" t="str">
        <f>IF(G983="maintenance, garden",GOTO X983,IF(G983="Table",GOTO X983,IF(G983="maintenance, project",GOTO X983,"")))</f>
        <v/>
      </c>
      <c r="Y983" s="85" t="str">
        <f>IF(G983="Maintenance, garden",GOTO Y983,IF(G983="Table",GOTO Y983,IF(G983="maintenance, project",GOTO Y983,"")))</f>
        <v/>
      </c>
    </row>
    <row r="984" spans="1:25" s="85" customFormat="1" ht="19.5" customHeight="1" x14ac:dyDescent="0.25">
      <c r="A984" s="86"/>
      <c r="B984" s="85" t="str">
        <f>IF(A984="","",GOTO B984)</f>
        <v/>
      </c>
      <c r="C984" s="85" t="str">
        <f>IF(A984="","",GOTO C984)</f>
        <v/>
      </c>
      <c r="D984" s="85" t="str">
        <f>IF(A984="","",GOTO D984)</f>
        <v/>
      </c>
      <c r="E984" s="85" t="str">
        <f>IF(A984="","",GOTO E984)</f>
        <v/>
      </c>
      <c r="F984" s="85" t="str">
        <f>IF(A984="","",GOTO F984)</f>
        <v/>
      </c>
      <c r="G984" s="85" t="str">
        <f>IF(A984="","",GOTO G984)</f>
        <v/>
      </c>
      <c r="H984" s="170" t="str">
        <f>IF(A984="","",IF(G984="maintenance, garden","",IF(G984="maintenance, project","",IF(G984="compost","",GOTO I984))))</f>
        <v/>
      </c>
      <c r="I984" s="85" t="str">
        <f>IF(A984="","",IF(G984="compost","",GOTO I984))</f>
        <v/>
      </c>
      <c r="J984" s="87" t="str">
        <f>IF(G984="Harvest",GOTO J984,"")</f>
        <v/>
      </c>
      <c r="K984" s="87" t="str">
        <f>IF(G984="Harvest",GOTO K984,"")</f>
        <v/>
      </c>
      <c r="L984" s="88" t="str">
        <f>IF(G984="Fertilize",GOTO L984,"")</f>
        <v/>
      </c>
      <c r="M984" s="89" t="str">
        <f t="shared" si="202"/>
        <v/>
      </c>
      <c r="N984" s="85" t="str">
        <f>IF(G984="fertilize",GOTO N984,"")</f>
        <v/>
      </c>
      <c r="O984" s="89" t="str">
        <f t="shared" si="201"/>
        <v/>
      </c>
      <c r="P984" s="89" t="str">
        <f t="shared" si="203"/>
        <v/>
      </c>
      <c r="Q984" s="87" t="str">
        <f>IF(G984="compost",GOTO Q984,"")</f>
        <v/>
      </c>
      <c r="R984" s="88" t="str">
        <f>IF(G984="compost",GOTO R984,"")</f>
        <v/>
      </c>
      <c r="S984" s="85" t="str">
        <f>IF(G984="compost",GOTO S984,"")</f>
        <v/>
      </c>
      <c r="T984" s="85" t="str">
        <f>IF(G984="compost",GOTO T984,"")</f>
        <v/>
      </c>
      <c r="U984" s="85" t="str">
        <f>IF(G984="compost",GOTO U984,"")</f>
        <v/>
      </c>
      <c r="V984" s="85" t="str">
        <f>IF(G984="compost",GOTO V984,"")</f>
        <v/>
      </c>
      <c r="W984" s="85" t="str">
        <f>IF(G984="compost",GOTO W984,"")</f>
        <v/>
      </c>
      <c r="X984" s="170" t="str">
        <f>IF(G984="maintenance, garden",GOTO X984,IF(G984="Table",GOTO X984,IF(G984="maintenance, project",GOTO X984,"")))</f>
        <v/>
      </c>
      <c r="Y984" s="85" t="str">
        <f>IF(G984="Maintenance, garden",GOTO Y984,IF(G984="Table",GOTO Y984,IF(G984="maintenance, project",GOTO Y984,"")))</f>
        <v/>
      </c>
    </row>
    <row r="985" spans="1:25" s="85" customFormat="1" ht="19.5" customHeight="1" x14ac:dyDescent="0.25">
      <c r="A985" s="86"/>
      <c r="B985" s="85" t="str">
        <f>IF(A985="","",GOTO B985)</f>
        <v/>
      </c>
      <c r="C985" s="85" t="str">
        <f>IF(A985="","",GOTO C985)</f>
        <v/>
      </c>
      <c r="D985" s="85" t="str">
        <f>IF(A985="","",GOTO D985)</f>
        <v/>
      </c>
      <c r="E985" s="85" t="str">
        <f>IF(A985="","",GOTO E985)</f>
        <v/>
      </c>
      <c r="F985" s="85" t="str">
        <f>IF(A985="","",GOTO F985)</f>
        <v/>
      </c>
      <c r="G985" s="85" t="str">
        <f>IF(A985="","",GOTO G985)</f>
        <v/>
      </c>
      <c r="H985" s="170" t="str">
        <f>IF(A985="","",IF(G985="maintenance, garden","",IF(G985="maintenance, project","",IF(G985="compost","",GOTO I985))))</f>
        <v/>
      </c>
      <c r="I985" s="85" t="str">
        <f>IF(A985="","",IF(G985="compost","",GOTO I985))</f>
        <v/>
      </c>
      <c r="J985" s="87" t="str">
        <f>IF(G985="Harvest",GOTO J985,"")</f>
        <v/>
      </c>
      <c r="K985" s="87" t="str">
        <f>IF(G985="Harvest",GOTO K985,"")</f>
        <v/>
      </c>
      <c r="L985" s="88" t="str">
        <f>IF(G985="Fertilize",GOTO L985,"")</f>
        <v/>
      </c>
      <c r="M985" s="89" t="str">
        <f t="shared" si="202"/>
        <v/>
      </c>
      <c r="N985" s="85" t="str">
        <f>IF(G985="fertilize",GOTO N985,"")</f>
        <v/>
      </c>
      <c r="O985" s="89" t="str">
        <f t="shared" si="201"/>
        <v/>
      </c>
      <c r="P985" s="89" t="str">
        <f t="shared" si="203"/>
        <v/>
      </c>
      <c r="Q985" s="87" t="str">
        <f>IF(G985="compost",GOTO Q985,"")</f>
        <v/>
      </c>
      <c r="R985" s="88" t="str">
        <f>IF(G985="compost",GOTO R985,"")</f>
        <v/>
      </c>
      <c r="S985" s="85" t="str">
        <f>IF(G985="compost",GOTO S985,"")</f>
        <v/>
      </c>
      <c r="T985" s="85" t="str">
        <f>IF(G985="compost",GOTO T985,"")</f>
        <v/>
      </c>
      <c r="U985" s="85" t="str">
        <f>IF(G985="compost",GOTO U985,"")</f>
        <v/>
      </c>
      <c r="V985" s="85" t="str">
        <f>IF(G985="compost",GOTO V985,"")</f>
        <v/>
      </c>
      <c r="W985" s="85" t="str">
        <f>IF(G985="compost",GOTO W985,"")</f>
        <v/>
      </c>
      <c r="X985" s="170" t="str">
        <f>IF(G985="maintenance, garden",GOTO X985,IF(G985="Table",GOTO X985,IF(G985="maintenance, project",GOTO X985,"")))</f>
        <v/>
      </c>
      <c r="Y985" s="85" t="str">
        <f>IF(G985="Maintenance, garden",GOTO Y985,IF(G985="Table",GOTO Y985,IF(G985="maintenance, project",GOTO Y985,"")))</f>
        <v/>
      </c>
    </row>
    <row r="986" spans="1:25" s="85" customFormat="1" ht="19.5" customHeight="1" x14ac:dyDescent="0.25">
      <c r="A986" s="86"/>
      <c r="B986" s="85" t="str">
        <f>IF(A986="","",GOTO B986)</f>
        <v/>
      </c>
      <c r="C986" s="85" t="str">
        <f>IF(A986="","",GOTO C986)</f>
        <v/>
      </c>
      <c r="D986" s="85" t="str">
        <f>IF(A986="","",GOTO D986)</f>
        <v/>
      </c>
      <c r="E986" s="85" t="str">
        <f>IF(A986="","",GOTO E986)</f>
        <v/>
      </c>
      <c r="F986" s="85" t="str">
        <f>IF(A986="","",GOTO F986)</f>
        <v/>
      </c>
      <c r="G986" s="85" t="str">
        <f>IF(A986="","",GOTO G986)</f>
        <v/>
      </c>
      <c r="H986" s="170" t="str">
        <f>IF(A986="","",IF(G986="maintenance, garden","",IF(G986="maintenance, project","",IF(G986="compost","",GOTO I986))))</f>
        <v/>
      </c>
      <c r="I986" s="85" t="str">
        <f>IF(A986="","",IF(G986="compost","",GOTO I986))</f>
        <v/>
      </c>
      <c r="J986" s="87" t="str">
        <f>IF(G986="Harvest",GOTO J986,"")</f>
        <v/>
      </c>
      <c r="K986" s="87" t="str">
        <f>IF(G986="Harvest",GOTO K986,"")</f>
        <v/>
      </c>
      <c r="L986" s="88" t="str">
        <f>IF(G986="Fertilize",GOTO L986,"")</f>
        <v/>
      </c>
      <c r="M986" s="89" t="str">
        <f t="shared" si="202"/>
        <v/>
      </c>
      <c r="N986" s="85" t="str">
        <f>IF(G986="fertilize",GOTO N986,"")</f>
        <v/>
      </c>
      <c r="O986" s="89" t="str">
        <f t="shared" si="201"/>
        <v/>
      </c>
      <c r="P986" s="89" t="str">
        <f t="shared" si="203"/>
        <v/>
      </c>
      <c r="Q986" s="87" t="str">
        <f>IF(G986="compost",GOTO Q986,"")</f>
        <v/>
      </c>
      <c r="R986" s="88" t="str">
        <f>IF(G986="compost",GOTO R986,"")</f>
        <v/>
      </c>
      <c r="S986" s="85" t="str">
        <f>IF(G986="compost",GOTO S986,"")</f>
        <v/>
      </c>
      <c r="T986" s="85" t="str">
        <f>IF(G986="compost",GOTO T986,"")</f>
        <v/>
      </c>
      <c r="U986" s="85" t="str">
        <f>IF(G986="compost",GOTO U986,"")</f>
        <v/>
      </c>
      <c r="V986" s="85" t="str">
        <f>IF(G986="compost",GOTO V986,"")</f>
        <v/>
      </c>
      <c r="W986" s="85" t="str">
        <f>IF(G986="compost",GOTO W986,"")</f>
        <v/>
      </c>
      <c r="X986" s="170" t="str">
        <f>IF(G986="maintenance, garden",GOTO X986,IF(G986="Table",GOTO X986,IF(G986="maintenance, project",GOTO X986,"")))</f>
        <v/>
      </c>
      <c r="Y986" s="85" t="str">
        <f>IF(G986="Maintenance, garden",GOTO Y986,IF(G986="Table",GOTO Y986,IF(G986="maintenance, project",GOTO Y986,"")))</f>
        <v/>
      </c>
    </row>
    <row r="987" spans="1:25" s="85" customFormat="1" ht="19.5" customHeight="1" x14ac:dyDescent="0.25">
      <c r="A987" s="86"/>
      <c r="B987" s="85" t="str">
        <f>IF(A987="","",GOTO B987)</f>
        <v/>
      </c>
      <c r="C987" s="85" t="str">
        <f>IF(A987="","",GOTO C987)</f>
        <v/>
      </c>
      <c r="D987" s="85" t="str">
        <f>IF(A987="","",GOTO D987)</f>
        <v/>
      </c>
      <c r="E987" s="85" t="str">
        <f>IF(A987="","",GOTO E987)</f>
        <v/>
      </c>
      <c r="F987" s="85" t="str">
        <f>IF(A987="","",GOTO F987)</f>
        <v/>
      </c>
      <c r="G987" s="85" t="str">
        <f>IF(A987="","",GOTO G987)</f>
        <v/>
      </c>
      <c r="H987" s="170" t="str">
        <f>IF(A987="","",IF(G987="maintenance, garden","",IF(G987="maintenance, project","",IF(G987="compost","",GOTO I987))))</f>
        <v/>
      </c>
      <c r="I987" s="85" t="str">
        <f>IF(A987="","",IF(G987="compost","",GOTO I987))</f>
        <v/>
      </c>
      <c r="J987" s="87" t="str">
        <f>IF(G987="Harvest",GOTO J987,"")</f>
        <v/>
      </c>
      <c r="K987" s="87" t="str">
        <f>IF(G987="Harvest",GOTO K987,"")</f>
        <v/>
      </c>
      <c r="L987" s="88" t="str">
        <f>IF(G987="Fertilize",GOTO L987,"")</f>
        <v/>
      </c>
      <c r="M987" s="89" t="str">
        <f t="shared" si="202"/>
        <v/>
      </c>
      <c r="N987" s="85" t="str">
        <f>IF(G987="fertilize",GOTO N987,"")</f>
        <v/>
      </c>
      <c r="O987" s="89" t="str">
        <f t="shared" si="201"/>
        <v/>
      </c>
      <c r="P987" s="89" t="str">
        <f t="shared" si="203"/>
        <v/>
      </c>
      <c r="Q987" s="87" t="str">
        <f>IF(G987="compost",GOTO Q987,"")</f>
        <v/>
      </c>
      <c r="R987" s="88" t="str">
        <f>IF(G987="compost",GOTO R987,"")</f>
        <v/>
      </c>
      <c r="S987" s="85" t="str">
        <f>IF(G987="compost",GOTO S987,"")</f>
        <v/>
      </c>
      <c r="T987" s="85" t="str">
        <f>IF(G987="compost",GOTO T987,"")</f>
        <v/>
      </c>
      <c r="U987" s="85" t="str">
        <f>IF(G987="compost",GOTO U987,"")</f>
        <v/>
      </c>
      <c r="V987" s="85" t="str">
        <f>IF(G987="compost",GOTO V987,"")</f>
        <v/>
      </c>
      <c r="W987" s="85" t="str">
        <f>IF(G987="compost",GOTO W987,"")</f>
        <v/>
      </c>
      <c r="X987" s="170" t="str">
        <f>IF(G987="maintenance, garden",GOTO X987,IF(G987="Table",GOTO X987,IF(G987="maintenance, project",GOTO X987,"")))</f>
        <v/>
      </c>
      <c r="Y987" s="85" t="str">
        <f>IF(G987="Maintenance, garden",GOTO Y987,IF(G987="Table",GOTO Y987,IF(G987="maintenance, project",GOTO Y987,"")))</f>
        <v/>
      </c>
    </row>
    <row r="988" spans="1:25" s="85" customFormat="1" ht="19.5" customHeight="1" x14ac:dyDescent="0.25">
      <c r="A988" s="86"/>
      <c r="B988" s="85" t="str">
        <f>IF(A988="","",GOTO B988)</f>
        <v/>
      </c>
      <c r="C988" s="85" t="str">
        <f>IF(A988="","",GOTO C988)</f>
        <v/>
      </c>
      <c r="D988" s="85" t="str">
        <f>IF(A988="","",GOTO D988)</f>
        <v/>
      </c>
      <c r="E988" s="85" t="str">
        <f>IF(A988="","",GOTO E988)</f>
        <v/>
      </c>
      <c r="F988" s="85" t="str">
        <f>IF(A988="","",GOTO F988)</f>
        <v/>
      </c>
      <c r="G988" s="85" t="str">
        <f>IF(A988="","",GOTO G988)</f>
        <v/>
      </c>
      <c r="H988" s="170" t="str">
        <f>IF(A988="","",IF(G988="maintenance, garden","",IF(G988="maintenance, project","",IF(G988="compost","",GOTO I988))))</f>
        <v/>
      </c>
      <c r="I988" s="85" t="str">
        <f>IF(A988="","",IF(G988="compost","",GOTO I988))</f>
        <v/>
      </c>
      <c r="J988" s="87" t="str">
        <f>IF(G988="Harvest",GOTO J988,"")</f>
        <v/>
      </c>
      <c r="K988" s="87" t="str">
        <f>IF(G988="Harvest",GOTO K988,"")</f>
        <v/>
      </c>
      <c r="L988" s="88" t="str">
        <f>IF(G988="Fertilize",GOTO L988,"")</f>
        <v/>
      </c>
      <c r="M988" s="89" t="str">
        <f t="shared" si="202"/>
        <v/>
      </c>
      <c r="N988" s="85" t="str">
        <f>IF(G988="fertilize",GOTO N988,"")</f>
        <v/>
      </c>
      <c r="O988" s="89" t="str">
        <f t="shared" si="201"/>
        <v/>
      </c>
      <c r="P988" s="89" t="str">
        <f t="shared" si="203"/>
        <v/>
      </c>
      <c r="Q988" s="87" t="str">
        <f>IF(G988="compost",GOTO Q988,"")</f>
        <v/>
      </c>
      <c r="R988" s="88" t="str">
        <f>IF(G988="compost",GOTO R988,"")</f>
        <v/>
      </c>
      <c r="S988" s="85" t="str">
        <f>IF(G988="compost",GOTO S988,"")</f>
        <v/>
      </c>
      <c r="T988" s="85" t="str">
        <f>IF(G988="compost",GOTO T988,"")</f>
        <v/>
      </c>
      <c r="U988" s="85" t="str">
        <f>IF(G988="compost",GOTO U988,"")</f>
        <v/>
      </c>
      <c r="V988" s="85" t="str">
        <f>IF(G988="compost",GOTO V988,"")</f>
        <v/>
      </c>
      <c r="W988" s="85" t="str">
        <f>IF(G988="compost",GOTO W988,"")</f>
        <v/>
      </c>
      <c r="X988" s="170" t="str">
        <f>IF(G988="maintenance, garden",GOTO X988,IF(G988="Table",GOTO X988,IF(G988="maintenance, project",GOTO X988,"")))</f>
        <v/>
      </c>
      <c r="Y988" s="85" t="str">
        <f>IF(G988="Maintenance, garden",GOTO Y988,IF(G988="Table",GOTO Y988,IF(G988="maintenance, project",GOTO Y988,"")))</f>
        <v/>
      </c>
    </row>
    <row r="989" spans="1:25" s="85" customFormat="1" ht="19.5" customHeight="1" x14ac:dyDescent="0.25">
      <c r="A989" s="86"/>
      <c r="B989" s="85" t="str">
        <f>IF(A989="","",GOTO B989)</f>
        <v/>
      </c>
      <c r="C989" s="85" t="str">
        <f>IF(A989="","",GOTO C989)</f>
        <v/>
      </c>
      <c r="D989" s="85" t="str">
        <f>IF(A989="","",GOTO D989)</f>
        <v/>
      </c>
      <c r="E989" s="85" t="str">
        <f>IF(A989="","",GOTO E989)</f>
        <v/>
      </c>
      <c r="F989" s="85" t="str">
        <f>IF(A989="","",GOTO F989)</f>
        <v/>
      </c>
      <c r="G989" s="85" t="str">
        <f>IF(A989="","",GOTO G989)</f>
        <v/>
      </c>
      <c r="H989" s="170" t="str">
        <f>IF(A989="","",IF(G989="maintenance, garden","",IF(G989="maintenance, project","",IF(G989="compost","",GOTO I989))))</f>
        <v/>
      </c>
      <c r="I989" s="85" t="str">
        <f>IF(A989="","",IF(G989="compost","",GOTO I989))</f>
        <v/>
      </c>
      <c r="J989" s="87" t="str">
        <f>IF(G989="Harvest",GOTO J989,"")</f>
        <v/>
      </c>
      <c r="K989" s="87" t="str">
        <f>IF(G989="Harvest",GOTO K989,"")</f>
        <v/>
      </c>
      <c r="L989" s="88" t="str">
        <f>IF(G989="Fertilize",GOTO L989,"")</f>
        <v/>
      </c>
      <c r="M989" s="89" t="str">
        <f t="shared" si="202"/>
        <v/>
      </c>
      <c r="N989" s="85" t="str">
        <f>IF(G989="fertilize",GOTO N989,"")</f>
        <v/>
      </c>
      <c r="O989" s="89" t="str">
        <f t="shared" si="201"/>
        <v/>
      </c>
      <c r="P989" s="89" t="str">
        <f t="shared" si="203"/>
        <v/>
      </c>
      <c r="Q989" s="87" t="str">
        <f>IF(G989="compost",GOTO Q989,"")</f>
        <v/>
      </c>
      <c r="R989" s="88" t="str">
        <f>IF(G989="compost",GOTO R989,"")</f>
        <v/>
      </c>
      <c r="S989" s="85" t="str">
        <f>IF(G989="compost",GOTO S989,"")</f>
        <v/>
      </c>
      <c r="T989" s="85" t="str">
        <f>IF(G989="compost",GOTO T989,"")</f>
        <v/>
      </c>
      <c r="U989" s="85" t="str">
        <f>IF(G989="compost",GOTO U989,"")</f>
        <v/>
      </c>
      <c r="V989" s="85" t="str">
        <f>IF(G989="compost",GOTO V989,"")</f>
        <v/>
      </c>
      <c r="W989" s="85" t="str">
        <f>IF(G989="compost",GOTO W989,"")</f>
        <v/>
      </c>
      <c r="X989" s="170" t="str">
        <f>IF(G989="maintenance, garden",GOTO X989,IF(G989="Table",GOTO X989,IF(G989="maintenance, project",GOTO X989,"")))</f>
        <v/>
      </c>
      <c r="Y989" s="85" t="str">
        <f>IF(G989="Maintenance, garden",GOTO Y989,IF(G989="Table",GOTO Y989,IF(G989="maintenance, project",GOTO Y989,"")))</f>
        <v/>
      </c>
    </row>
    <row r="990" spans="1:25" s="85" customFormat="1" ht="19.5" customHeight="1" x14ac:dyDescent="0.25">
      <c r="A990" s="86"/>
      <c r="B990" s="85" t="str">
        <f>IF(A990="","",GOTO B990)</f>
        <v/>
      </c>
      <c r="C990" s="85" t="str">
        <f>IF(A990="","",GOTO C990)</f>
        <v/>
      </c>
      <c r="D990" s="85" t="str">
        <f>IF(A990="","",GOTO D990)</f>
        <v/>
      </c>
      <c r="E990" s="85" t="str">
        <f>IF(A990="","",GOTO E990)</f>
        <v/>
      </c>
      <c r="F990" s="85" t="str">
        <f>IF(A990="","",GOTO F990)</f>
        <v/>
      </c>
      <c r="G990" s="85" t="str">
        <f>IF(A990="","",GOTO G990)</f>
        <v/>
      </c>
      <c r="H990" s="170" t="str">
        <f>IF(A990="","",IF(G990="maintenance, garden","",IF(G990="maintenance, project","",IF(G990="compost","",GOTO I990))))</f>
        <v/>
      </c>
      <c r="I990" s="85" t="str">
        <f>IF(A990="","",IF(G990="compost","",GOTO I990))</f>
        <v/>
      </c>
      <c r="J990" s="87" t="str">
        <f>IF(G990="Harvest",GOTO J990,"")</f>
        <v/>
      </c>
      <c r="K990" s="87" t="str">
        <f>IF(G990="Harvest",GOTO K990,"")</f>
        <v/>
      </c>
      <c r="L990" s="88" t="str">
        <f>IF(G990="Fertilize",GOTO L990,"")</f>
        <v/>
      </c>
      <c r="M990" s="89" t="str">
        <f t="shared" si="202"/>
        <v/>
      </c>
      <c r="N990" s="85" t="str">
        <f>IF(G990="fertilize",GOTO N990,"")</f>
        <v/>
      </c>
      <c r="O990" s="89" t="str">
        <f t="shared" si="201"/>
        <v/>
      </c>
      <c r="P990" s="89" t="str">
        <f t="shared" si="203"/>
        <v/>
      </c>
      <c r="Q990" s="87" t="str">
        <f>IF(G990="compost",GOTO Q990,"")</f>
        <v/>
      </c>
      <c r="R990" s="88" t="str">
        <f>IF(G990="compost",GOTO R990,"")</f>
        <v/>
      </c>
      <c r="S990" s="85" t="str">
        <f>IF(G990="compost",GOTO S990,"")</f>
        <v/>
      </c>
      <c r="T990" s="85" t="str">
        <f>IF(G990="compost",GOTO T990,"")</f>
        <v/>
      </c>
      <c r="U990" s="85" t="str">
        <f>IF(G990="compost",GOTO U990,"")</f>
        <v/>
      </c>
      <c r="V990" s="85" t="str">
        <f>IF(G990="compost",GOTO V990,"")</f>
        <v/>
      </c>
      <c r="W990" s="85" t="str">
        <f>IF(G990="compost",GOTO W990,"")</f>
        <v/>
      </c>
      <c r="X990" s="170" t="str">
        <f>IF(G990="maintenance, garden",GOTO X990,IF(G990="Table",GOTO X990,IF(G990="maintenance, project",GOTO X990,"")))</f>
        <v/>
      </c>
      <c r="Y990" s="85" t="str">
        <f>IF(G990="Maintenance, garden",GOTO Y990,IF(G990="Table",GOTO Y990,IF(G990="maintenance, project",GOTO Y990,"")))</f>
        <v/>
      </c>
    </row>
    <row r="991" spans="1:25" s="85" customFormat="1" ht="19.5" customHeight="1" x14ac:dyDescent="0.25">
      <c r="A991" s="86"/>
      <c r="B991" s="85" t="str">
        <f>IF(A991="","",GOTO B991)</f>
        <v/>
      </c>
      <c r="C991" s="85" t="str">
        <f>IF(A991="","",GOTO C991)</f>
        <v/>
      </c>
      <c r="D991" s="85" t="str">
        <f>IF(A991="","",GOTO D991)</f>
        <v/>
      </c>
      <c r="E991" s="85" t="str">
        <f>IF(A991="","",GOTO E991)</f>
        <v/>
      </c>
      <c r="F991" s="85" t="str">
        <f>IF(A991="","",GOTO F991)</f>
        <v/>
      </c>
      <c r="G991" s="85" t="str">
        <f>IF(A991="","",GOTO G991)</f>
        <v/>
      </c>
      <c r="H991" s="170" t="str">
        <f>IF(A991="","",IF(G991="maintenance, garden","",IF(G991="maintenance, project","",IF(G991="compost","",GOTO I991))))</f>
        <v/>
      </c>
      <c r="I991" s="85" t="str">
        <f>IF(A991="","",IF(G991="compost","",GOTO I991))</f>
        <v/>
      </c>
      <c r="J991" s="87" t="str">
        <f>IF(G991="Harvest",GOTO J991,"")</f>
        <v/>
      </c>
      <c r="K991" s="87" t="str">
        <f>IF(G991="Harvest",GOTO K991,"")</f>
        <v/>
      </c>
      <c r="L991" s="88" t="str">
        <f>IF(G991="Fertilize",GOTO L991,"")</f>
        <v/>
      </c>
      <c r="M991" s="89" t="str">
        <f t="shared" si="202"/>
        <v/>
      </c>
      <c r="N991" s="85" t="str">
        <f>IF(G991="fertilize",GOTO N991,"")</f>
        <v/>
      </c>
      <c r="O991" s="89" t="str">
        <f t="shared" si="201"/>
        <v/>
      </c>
      <c r="P991" s="89" t="str">
        <f t="shared" si="203"/>
        <v/>
      </c>
      <c r="Q991" s="87" t="str">
        <f>IF(G991="compost",GOTO Q991,"")</f>
        <v/>
      </c>
      <c r="R991" s="88" t="str">
        <f>IF(G991="compost",GOTO R991,"")</f>
        <v/>
      </c>
      <c r="S991" s="85" t="str">
        <f>IF(G991="compost",GOTO S991,"")</f>
        <v/>
      </c>
      <c r="T991" s="85" t="str">
        <f>IF(G991="compost",GOTO T991,"")</f>
        <v/>
      </c>
      <c r="U991" s="85" t="str">
        <f>IF(G991="compost",GOTO U991,"")</f>
        <v/>
      </c>
      <c r="V991" s="85" t="str">
        <f>IF(G991="compost",GOTO V991,"")</f>
        <v/>
      </c>
      <c r="W991" s="85" t="str">
        <f>IF(G991="compost",GOTO W991,"")</f>
        <v/>
      </c>
      <c r="X991" s="170" t="str">
        <f>IF(G991="maintenance, garden",GOTO X991,IF(G991="Table",GOTO X991,IF(G991="maintenance, project",GOTO X991,"")))</f>
        <v/>
      </c>
      <c r="Y991" s="85" t="str">
        <f>IF(G991="Maintenance, garden",GOTO Y991,IF(G991="Table",GOTO Y991,IF(G991="maintenance, project",GOTO Y991,"")))</f>
        <v/>
      </c>
    </row>
    <row r="992" spans="1:25" s="85" customFormat="1" ht="19.5" customHeight="1" x14ac:dyDescent="0.25">
      <c r="A992" s="86"/>
      <c r="B992" s="85" t="str">
        <f>IF(A992="","",GOTO B992)</f>
        <v/>
      </c>
      <c r="C992" s="85" t="str">
        <f>IF(A992="","",GOTO C992)</f>
        <v/>
      </c>
      <c r="D992" s="85" t="str">
        <f>IF(A992="","",GOTO D992)</f>
        <v/>
      </c>
      <c r="E992" s="85" t="str">
        <f>IF(A992="","",GOTO E992)</f>
        <v/>
      </c>
      <c r="F992" s="85" t="str">
        <f>IF(A992="","",GOTO F992)</f>
        <v/>
      </c>
      <c r="G992" s="85" t="str">
        <f>IF(A992="","",GOTO G992)</f>
        <v/>
      </c>
      <c r="H992" s="170" t="str">
        <f>IF(A992="","",IF(G992="maintenance, garden","",IF(G992="maintenance, project","",IF(G992="compost","",GOTO I992))))</f>
        <v/>
      </c>
      <c r="I992" s="85" t="str">
        <f>IF(A992="","",IF(G992="compost","",GOTO I992))</f>
        <v/>
      </c>
      <c r="J992" s="87" t="str">
        <f>IF(G992="Harvest",GOTO J992,"")</f>
        <v/>
      </c>
      <c r="K992" s="87" t="str">
        <f>IF(G992="Harvest",GOTO K992,"")</f>
        <v/>
      </c>
      <c r="L992" s="88" t="str">
        <f>IF(G992="Fertilize",GOTO L992,"")</f>
        <v/>
      </c>
      <c r="M992" s="89" t="str">
        <f t="shared" si="202"/>
        <v/>
      </c>
      <c r="N992" s="85" t="str">
        <f>IF(G992="fertilize",GOTO N992,"")</f>
        <v/>
      </c>
      <c r="O992" s="89" t="str">
        <f t="shared" si="201"/>
        <v/>
      </c>
      <c r="P992" s="89" t="str">
        <f t="shared" si="203"/>
        <v/>
      </c>
      <c r="Q992" s="87" t="str">
        <f>IF(G992="compost",GOTO Q992,"")</f>
        <v/>
      </c>
      <c r="R992" s="88" t="str">
        <f>IF(G992="compost",GOTO R992,"")</f>
        <v/>
      </c>
      <c r="S992" s="85" t="str">
        <f>IF(G992="compost",GOTO S992,"")</f>
        <v/>
      </c>
      <c r="T992" s="85" t="str">
        <f>IF(G992="compost",GOTO T992,"")</f>
        <v/>
      </c>
      <c r="U992" s="85" t="str">
        <f>IF(G992="compost",GOTO U992,"")</f>
        <v/>
      </c>
      <c r="V992" s="85" t="str">
        <f>IF(G992="compost",GOTO V992,"")</f>
        <v/>
      </c>
      <c r="W992" s="85" t="str">
        <f>IF(G992="compost",GOTO W992,"")</f>
        <v/>
      </c>
      <c r="X992" s="170" t="str">
        <f>IF(G992="maintenance, garden",GOTO X992,IF(G992="Table",GOTO X992,IF(G992="maintenance, project",GOTO X992,"")))</f>
        <v/>
      </c>
      <c r="Y992" s="85" t="str">
        <f>IF(G992="Maintenance, garden",GOTO Y992,IF(G992="Table",GOTO Y992,IF(G992="maintenance, project",GOTO Y992,"")))</f>
        <v/>
      </c>
    </row>
    <row r="993" spans="1:25" s="85" customFormat="1" ht="19.5" customHeight="1" x14ac:dyDescent="0.25">
      <c r="A993" s="86"/>
      <c r="B993" s="85" t="str">
        <f>IF(A993="","",GOTO B993)</f>
        <v/>
      </c>
      <c r="C993" s="85" t="str">
        <f>IF(A993="","",GOTO C993)</f>
        <v/>
      </c>
      <c r="D993" s="85" t="str">
        <f>IF(A993="","",GOTO D993)</f>
        <v/>
      </c>
      <c r="E993" s="85" t="str">
        <f>IF(A993="","",GOTO E993)</f>
        <v/>
      </c>
      <c r="F993" s="85" t="str">
        <f>IF(A993="","",GOTO F993)</f>
        <v/>
      </c>
      <c r="G993" s="85" t="str">
        <f>IF(A993="","",GOTO G993)</f>
        <v/>
      </c>
      <c r="H993" s="170" t="str">
        <f>IF(A993="","",IF(G993="maintenance, garden","",IF(G993="maintenance, project","",IF(G993="compost","",GOTO I993))))</f>
        <v/>
      </c>
      <c r="I993" s="85" t="str">
        <f>IF(A993="","",IF(G993="compost","",GOTO I993))</f>
        <v/>
      </c>
      <c r="J993" s="87" t="str">
        <f>IF(G993="Harvest",GOTO J993,"")</f>
        <v/>
      </c>
      <c r="K993" s="87" t="str">
        <f>IF(G993="Harvest",GOTO K993,"")</f>
        <v/>
      </c>
      <c r="L993" s="88" t="str">
        <f>IF(G993="Fertilize",GOTO L993,"")</f>
        <v/>
      </c>
      <c r="M993" s="89" t="str">
        <f t="shared" si="202"/>
        <v/>
      </c>
      <c r="N993" s="85" t="str">
        <f>IF(G993="fertilize",GOTO N993,"")</f>
        <v/>
      </c>
      <c r="O993" s="89" t="str">
        <f t="shared" si="201"/>
        <v/>
      </c>
      <c r="P993" s="89" t="str">
        <f t="shared" si="203"/>
        <v/>
      </c>
      <c r="Q993" s="87" t="str">
        <f>IF(G993="compost",GOTO Q993,"")</f>
        <v/>
      </c>
      <c r="R993" s="88" t="str">
        <f>IF(G993="compost",GOTO R993,"")</f>
        <v/>
      </c>
      <c r="S993" s="85" t="str">
        <f>IF(G993="compost",GOTO S993,"")</f>
        <v/>
      </c>
      <c r="T993" s="85" t="str">
        <f>IF(G993="compost",GOTO T993,"")</f>
        <v/>
      </c>
      <c r="U993" s="85" t="str">
        <f>IF(G993="compost",GOTO U993,"")</f>
        <v/>
      </c>
      <c r="V993" s="85" t="str">
        <f>IF(G993="compost",GOTO V993,"")</f>
        <v/>
      </c>
      <c r="W993" s="85" t="str">
        <f>IF(G993="compost",GOTO W993,"")</f>
        <v/>
      </c>
      <c r="X993" s="170" t="str">
        <f>IF(G993="maintenance, garden",GOTO X993,IF(G993="Table",GOTO X993,IF(G993="maintenance, project",GOTO X993,"")))</f>
        <v/>
      </c>
      <c r="Y993" s="85" t="str">
        <f>IF(G993="Maintenance, garden",GOTO Y993,IF(G993="Table",GOTO Y993,IF(G993="maintenance, project",GOTO Y993,"")))</f>
        <v/>
      </c>
    </row>
    <row r="994" spans="1:25" s="85" customFormat="1" ht="19.5" customHeight="1" x14ac:dyDescent="0.25">
      <c r="A994" s="86"/>
      <c r="B994" s="85" t="str">
        <f>IF(A994="","",GOTO B994)</f>
        <v/>
      </c>
      <c r="C994" s="85" t="str">
        <f>IF(A994="","",GOTO C994)</f>
        <v/>
      </c>
      <c r="D994" s="85" t="str">
        <f>IF(A994="","",GOTO D994)</f>
        <v/>
      </c>
      <c r="E994" s="85" t="str">
        <f>IF(A994="","",GOTO E994)</f>
        <v/>
      </c>
      <c r="F994" s="85" t="str">
        <f>IF(A994="","",GOTO F994)</f>
        <v/>
      </c>
      <c r="G994" s="85" t="str">
        <f>IF(A994="","",GOTO G994)</f>
        <v/>
      </c>
      <c r="H994" s="170" t="str">
        <f>IF(A994="","",IF(G994="maintenance, garden","",IF(G994="maintenance, project","",IF(G994="compost","",GOTO I994))))</f>
        <v/>
      </c>
      <c r="I994" s="85" t="str">
        <f>IF(A994="","",IF(G994="compost","",GOTO I994))</f>
        <v/>
      </c>
      <c r="J994" s="87" t="str">
        <f>IF(G994="Harvest",GOTO J994,"")</f>
        <v/>
      </c>
      <c r="K994" s="87" t="str">
        <f>IF(G994="Harvest",GOTO K994,"")</f>
        <v/>
      </c>
      <c r="L994" s="88" t="str">
        <f>IF(G994="Fertilize",GOTO L994,"")</f>
        <v/>
      </c>
      <c r="M994" s="89" t="str">
        <f t="shared" si="202"/>
        <v/>
      </c>
      <c r="N994" s="85" t="str">
        <f>IF(G994="fertilize",GOTO N994,"")</f>
        <v/>
      </c>
      <c r="O994" s="89" t="str">
        <f t="shared" si="201"/>
        <v/>
      </c>
      <c r="P994" s="89" t="str">
        <f t="shared" si="203"/>
        <v/>
      </c>
      <c r="Q994" s="87" t="str">
        <f>IF(G994="compost",GOTO Q994,"")</f>
        <v/>
      </c>
      <c r="R994" s="88" t="str">
        <f>IF(G994="compost",GOTO R994,"")</f>
        <v/>
      </c>
      <c r="S994" s="85" t="str">
        <f>IF(G994="compost",GOTO S994,"")</f>
        <v/>
      </c>
      <c r="T994" s="85" t="str">
        <f>IF(G994="compost",GOTO T994,"")</f>
        <v/>
      </c>
      <c r="U994" s="85" t="str">
        <f>IF(G994="compost",GOTO U994,"")</f>
        <v/>
      </c>
      <c r="V994" s="85" t="str">
        <f>IF(G994="compost",GOTO V994,"")</f>
        <v/>
      </c>
      <c r="W994" s="85" t="str">
        <f>IF(G994="compost",GOTO W994,"")</f>
        <v/>
      </c>
      <c r="X994" s="170" t="str">
        <f>IF(G994="maintenance, garden",GOTO X994,IF(G994="Table",GOTO X994,IF(G994="maintenance, project",GOTO X994,"")))</f>
        <v/>
      </c>
      <c r="Y994" s="85" t="str">
        <f>IF(G994="Maintenance, garden",GOTO Y994,IF(G994="Table",GOTO Y994,IF(G994="maintenance, project",GOTO Y994,"")))</f>
        <v/>
      </c>
    </row>
    <row r="995" spans="1:25" s="85" customFormat="1" ht="19.5" customHeight="1" x14ac:dyDescent="0.25">
      <c r="A995" s="86"/>
      <c r="B995" s="85" t="str">
        <f>IF(A995="","",GOTO B995)</f>
        <v/>
      </c>
      <c r="C995" s="85" t="str">
        <f>IF(A995="","",GOTO C995)</f>
        <v/>
      </c>
      <c r="D995" s="85" t="str">
        <f>IF(A995="","",GOTO D995)</f>
        <v/>
      </c>
      <c r="E995" s="85" t="str">
        <f>IF(A995="","",GOTO E995)</f>
        <v/>
      </c>
      <c r="F995" s="85" t="str">
        <f>IF(A995="","",GOTO F995)</f>
        <v/>
      </c>
      <c r="G995" s="85" t="str">
        <f>IF(A995="","",GOTO G995)</f>
        <v/>
      </c>
      <c r="H995" s="170" t="str">
        <f>IF(A995="","",IF(G995="maintenance, garden","",IF(G995="maintenance, project","",IF(G995="compost","",GOTO I995))))</f>
        <v/>
      </c>
      <c r="I995" s="85" t="str">
        <f>IF(A995="","",IF(G995="compost","",GOTO I995))</f>
        <v/>
      </c>
      <c r="J995" s="87" t="str">
        <f>IF(G995="Harvest",GOTO J995,"")</f>
        <v/>
      </c>
      <c r="K995" s="87" t="str">
        <f>IF(G995="Harvest",GOTO K995,"")</f>
        <v/>
      </c>
      <c r="L995" s="88" t="str">
        <f>IF(G995="Fertilize",GOTO L995,"")</f>
        <v/>
      </c>
      <c r="M995" s="89" t="str">
        <f t="shared" si="202"/>
        <v/>
      </c>
      <c r="N995" s="85" t="str">
        <f>IF(G995="fertilize",GOTO N995,"")</f>
        <v/>
      </c>
      <c r="O995" s="89" t="str">
        <f t="shared" si="201"/>
        <v/>
      </c>
      <c r="P995" s="89" t="str">
        <f t="shared" si="203"/>
        <v/>
      </c>
      <c r="Q995" s="87" t="str">
        <f>IF(G995="compost",GOTO Q995,"")</f>
        <v/>
      </c>
      <c r="R995" s="88" t="str">
        <f>IF(G995="compost",GOTO R995,"")</f>
        <v/>
      </c>
      <c r="S995" s="85" t="str">
        <f>IF(G995="compost",GOTO S995,"")</f>
        <v/>
      </c>
      <c r="T995" s="85" t="str">
        <f>IF(G995="compost",GOTO T995,"")</f>
        <v/>
      </c>
      <c r="U995" s="85" t="str">
        <f>IF(G995="compost",GOTO U995,"")</f>
        <v/>
      </c>
      <c r="V995" s="85" t="str">
        <f>IF(G995="compost",GOTO V995,"")</f>
        <v/>
      </c>
      <c r="W995" s="85" t="str">
        <f>IF(G995="compost",GOTO W995,"")</f>
        <v/>
      </c>
      <c r="X995" s="170" t="str">
        <f>IF(G995="maintenance, garden",GOTO X995,IF(G995="Table",GOTO X995,IF(G995="maintenance, project",GOTO X995,"")))</f>
        <v/>
      </c>
      <c r="Y995" s="85" t="str">
        <f>IF(G995="Maintenance, garden",GOTO Y995,IF(G995="Table",GOTO Y995,IF(G995="maintenance, project",GOTO Y995,"")))</f>
        <v/>
      </c>
    </row>
    <row r="996" spans="1:25" s="85" customFormat="1" ht="19.5" customHeight="1" x14ac:dyDescent="0.25">
      <c r="A996" s="86"/>
      <c r="B996" s="85" t="str">
        <f>IF(A996="","",GOTO B996)</f>
        <v/>
      </c>
      <c r="C996" s="85" t="str">
        <f>IF(A996="","",GOTO C996)</f>
        <v/>
      </c>
      <c r="D996" s="85" t="str">
        <f>IF(A996="","",GOTO D996)</f>
        <v/>
      </c>
      <c r="E996" s="85" t="str">
        <f>IF(A996="","",GOTO E996)</f>
        <v/>
      </c>
      <c r="F996" s="85" t="str">
        <f>IF(A996="","",GOTO F996)</f>
        <v/>
      </c>
      <c r="G996" s="85" t="str">
        <f>IF(A996="","",GOTO G996)</f>
        <v/>
      </c>
      <c r="H996" s="170" t="str">
        <f>IF(A996="","",IF(G996="maintenance, garden","",IF(G996="maintenance, project","",IF(G996="compost","",GOTO I996))))</f>
        <v/>
      </c>
      <c r="I996" s="85" t="str">
        <f>IF(A996="","",IF(G996="compost","",GOTO I996))</f>
        <v/>
      </c>
      <c r="J996" s="87" t="str">
        <f>IF(G996="Harvest",GOTO J996,"")</f>
        <v/>
      </c>
      <c r="K996" s="87" t="str">
        <f>IF(G996="Harvest",GOTO K996,"")</f>
        <v/>
      </c>
      <c r="L996" s="88" t="str">
        <f>IF(G996="Fertilize",GOTO L996,"")</f>
        <v/>
      </c>
      <c r="M996" s="89" t="str">
        <f t="shared" si="202"/>
        <v/>
      </c>
      <c r="N996" s="85" t="str">
        <f>IF(G996="fertilize",GOTO N996,"")</f>
        <v/>
      </c>
      <c r="O996" s="89" t="str">
        <f t="shared" si="201"/>
        <v/>
      </c>
      <c r="P996" s="89" t="str">
        <f t="shared" si="203"/>
        <v/>
      </c>
      <c r="Q996" s="87" t="str">
        <f>IF(G996="compost",GOTO Q996,"")</f>
        <v/>
      </c>
      <c r="R996" s="88" t="str">
        <f>IF(G996="compost",GOTO R996,"")</f>
        <v/>
      </c>
      <c r="S996" s="85" t="str">
        <f>IF(G996="compost",GOTO S996,"")</f>
        <v/>
      </c>
      <c r="T996" s="85" t="str">
        <f>IF(G996="compost",GOTO T996,"")</f>
        <v/>
      </c>
      <c r="U996" s="85" t="str">
        <f>IF(G996="compost",GOTO U996,"")</f>
        <v/>
      </c>
      <c r="V996" s="85" t="str">
        <f>IF(G996="compost",GOTO V996,"")</f>
        <v/>
      </c>
      <c r="W996" s="85" t="str">
        <f>IF(G996="compost",GOTO W996,"")</f>
        <v/>
      </c>
      <c r="X996" s="170" t="str">
        <f>IF(G996="maintenance, garden",GOTO X996,IF(G996="Table",GOTO X996,IF(G996="maintenance, project",GOTO X996,"")))</f>
        <v/>
      </c>
      <c r="Y996" s="85" t="str">
        <f>IF(G996="Maintenance, garden",GOTO Y996,IF(G996="Table",GOTO Y996,IF(G996="maintenance, project",GOTO Y996,"")))</f>
        <v/>
      </c>
    </row>
    <row r="997" spans="1:25" s="85" customFormat="1" ht="19.5" customHeight="1" x14ac:dyDescent="0.25">
      <c r="A997" s="86"/>
      <c r="B997" s="85" t="str">
        <f>IF(A997="","",GOTO B997)</f>
        <v/>
      </c>
      <c r="C997" s="85" t="str">
        <f>IF(A997="","",GOTO C997)</f>
        <v/>
      </c>
      <c r="D997" s="85" t="str">
        <f>IF(A997="","",GOTO D997)</f>
        <v/>
      </c>
      <c r="E997" s="85" t="str">
        <f>IF(A997="","",GOTO E997)</f>
        <v/>
      </c>
      <c r="F997" s="85" t="str">
        <f>IF(A997="","",GOTO F997)</f>
        <v/>
      </c>
      <c r="G997" s="85" t="str">
        <f>IF(A997="","",GOTO G997)</f>
        <v/>
      </c>
      <c r="H997" s="170" t="str">
        <f>IF(A997="","",IF(G997="maintenance, garden","",IF(G997="maintenance, project","",IF(G997="compost","",GOTO I997))))</f>
        <v/>
      </c>
      <c r="I997" s="85" t="str">
        <f>IF(A997="","",IF(G997="compost","",GOTO I997))</f>
        <v/>
      </c>
      <c r="J997" s="87" t="str">
        <f>IF(G997="Harvest",GOTO J997,"")</f>
        <v/>
      </c>
      <c r="K997" s="87" t="str">
        <f>IF(G997="Harvest",GOTO K997,"")</f>
        <v/>
      </c>
      <c r="L997" s="88" t="str">
        <f>IF(G997="Fertilize",GOTO L997,"")</f>
        <v/>
      </c>
      <c r="M997" s="89" t="str">
        <f t="shared" si="202"/>
        <v/>
      </c>
      <c r="N997" s="85" t="str">
        <f>IF(G997="fertilize",GOTO N997,"")</f>
        <v/>
      </c>
      <c r="O997" s="89" t="str">
        <f t="shared" si="201"/>
        <v/>
      </c>
      <c r="P997" s="89" t="str">
        <f t="shared" si="203"/>
        <v/>
      </c>
      <c r="Q997" s="87" t="str">
        <f>IF(G997="compost",GOTO Q997,"")</f>
        <v/>
      </c>
      <c r="R997" s="88" t="str">
        <f>IF(G997="compost",GOTO R997,"")</f>
        <v/>
      </c>
      <c r="S997" s="85" t="str">
        <f>IF(G997="compost",GOTO S997,"")</f>
        <v/>
      </c>
      <c r="T997" s="85" t="str">
        <f>IF(G997="compost",GOTO T997,"")</f>
        <v/>
      </c>
      <c r="U997" s="85" t="str">
        <f>IF(G997="compost",GOTO U997,"")</f>
        <v/>
      </c>
      <c r="V997" s="85" t="str">
        <f>IF(G997="compost",GOTO V997,"")</f>
        <v/>
      </c>
      <c r="W997" s="85" t="str">
        <f>IF(G997="compost",GOTO W997,"")</f>
        <v/>
      </c>
      <c r="X997" s="170" t="str">
        <f>IF(G997="maintenance, garden",GOTO X997,IF(G997="Table",GOTO X997,IF(G997="maintenance, project",GOTO X997,"")))</f>
        <v/>
      </c>
      <c r="Y997" s="85" t="str">
        <f>IF(G997="Maintenance, garden",GOTO Y997,IF(G997="Table",GOTO Y997,IF(G997="maintenance, project",GOTO Y997,"")))</f>
        <v/>
      </c>
    </row>
    <row r="998" spans="1:25" s="85" customFormat="1" ht="19.5" customHeight="1" x14ac:dyDescent="0.25">
      <c r="A998" s="86"/>
      <c r="B998" s="85" t="str">
        <f>IF(A998="","",GOTO B998)</f>
        <v/>
      </c>
      <c r="C998" s="85" t="str">
        <f>IF(A998="","",GOTO C998)</f>
        <v/>
      </c>
      <c r="D998" s="85" t="str">
        <f>IF(A998="","",GOTO D998)</f>
        <v/>
      </c>
      <c r="E998" s="85" t="str">
        <f>IF(A998="","",GOTO E998)</f>
        <v/>
      </c>
      <c r="F998" s="85" t="str">
        <f>IF(A998="","",GOTO F998)</f>
        <v/>
      </c>
      <c r="G998" s="85" t="str">
        <f>IF(A998="","",GOTO G998)</f>
        <v/>
      </c>
      <c r="H998" s="170" t="str">
        <f>IF(A998="","",IF(G998="maintenance, garden","",IF(G998="maintenance, project","",IF(G998="compost","",GOTO I998))))</f>
        <v/>
      </c>
      <c r="I998" s="85" t="str">
        <f>IF(A998="","",IF(G998="compost","",GOTO I998))</f>
        <v/>
      </c>
      <c r="J998" s="87" t="str">
        <f>IF(G998="Harvest",GOTO J998,"")</f>
        <v/>
      </c>
      <c r="K998" s="87" t="str">
        <f>IF(G998="Harvest",GOTO K998,"")</f>
        <v/>
      </c>
      <c r="L998" s="88" t="str">
        <f>IF(G998="Fertilize",GOTO L998,"")</f>
        <v/>
      </c>
      <c r="M998" s="89" t="str">
        <f t="shared" si="202"/>
        <v/>
      </c>
      <c r="N998" s="85" t="str">
        <f>IF(G998="fertilize",GOTO N998,"")</f>
        <v/>
      </c>
      <c r="O998" s="89" t="str">
        <f t="shared" si="201"/>
        <v/>
      </c>
      <c r="P998" s="89" t="str">
        <f t="shared" si="203"/>
        <v/>
      </c>
      <c r="Q998" s="87" t="str">
        <f>IF(G998="compost",GOTO Q998,"")</f>
        <v/>
      </c>
      <c r="R998" s="88" t="str">
        <f>IF(G998="compost",GOTO R998,"")</f>
        <v/>
      </c>
      <c r="S998" s="85" t="str">
        <f>IF(G998="compost",GOTO S998,"")</f>
        <v/>
      </c>
      <c r="T998" s="85" t="str">
        <f>IF(G998="compost",GOTO T998,"")</f>
        <v/>
      </c>
      <c r="U998" s="85" t="str">
        <f>IF(G998="compost",GOTO U998,"")</f>
        <v/>
      </c>
      <c r="V998" s="85" t="str">
        <f>IF(G998="compost",GOTO V998,"")</f>
        <v/>
      </c>
      <c r="W998" s="85" t="str">
        <f>IF(G998="compost",GOTO W998,"")</f>
        <v/>
      </c>
      <c r="X998" s="170" t="str">
        <f>IF(G998="maintenance, garden",GOTO X998,IF(G998="Table",GOTO X998,IF(G998="maintenance, project",GOTO X998,"")))</f>
        <v/>
      </c>
      <c r="Y998" s="85" t="str">
        <f>IF(G998="Maintenance, garden",GOTO Y998,IF(G998="Table",GOTO Y998,IF(G998="maintenance, project",GOTO Y998,"")))</f>
        <v/>
      </c>
    </row>
    <row r="999" spans="1:25" s="85" customFormat="1" ht="19.5" customHeight="1" x14ac:dyDescent="0.25">
      <c r="A999" s="86"/>
      <c r="B999" s="85" t="str">
        <f>IF(A999="","",GOTO B999)</f>
        <v/>
      </c>
      <c r="C999" s="85" t="str">
        <f>IF(A999="","",GOTO C999)</f>
        <v/>
      </c>
      <c r="D999" s="85" t="str">
        <f>IF(A999="","",GOTO D999)</f>
        <v/>
      </c>
      <c r="E999" s="85" t="str">
        <f>IF(A999="","",GOTO E999)</f>
        <v/>
      </c>
      <c r="F999" s="85" t="str">
        <f>IF(A999="","",GOTO F999)</f>
        <v/>
      </c>
      <c r="G999" s="85" t="str">
        <f>IF(A999="","",GOTO G999)</f>
        <v/>
      </c>
      <c r="H999" s="170" t="str">
        <f>IF(A999="","",IF(G999="maintenance, garden","",IF(G999="maintenance, project","",IF(G999="compost","",GOTO I999))))</f>
        <v/>
      </c>
      <c r="I999" s="85" t="str">
        <f>IF(A999="","",IF(G999="compost","",GOTO I999))</f>
        <v/>
      </c>
      <c r="J999" s="87" t="str">
        <f>IF(G999="Harvest",GOTO J999,"")</f>
        <v/>
      </c>
      <c r="K999" s="87" t="str">
        <f>IF(G999="Harvest",GOTO K999,"")</f>
        <v/>
      </c>
      <c r="L999" s="88" t="str">
        <f>IF(G999="Fertilize",GOTO L999,"")</f>
        <v/>
      </c>
      <c r="M999" s="89" t="str">
        <f t="shared" si="202"/>
        <v/>
      </c>
      <c r="N999" s="85" t="str">
        <f>IF(G999="fertilize",GOTO N999,"")</f>
        <v/>
      </c>
      <c r="O999" s="89" t="str">
        <f t="shared" si="201"/>
        <v/>
      </c>
      <c r="P999" s="89" t="str">
        <f t="shared" si="203"/>
        <v/>
      </c>
      <c r="Q999" s="87" t="str">
        <f>IF(G999="compost",GOTO Q999,"")</f>
        <v/>
      </c>
      <c r="R999" s="88" t="str">
        <f>IF(G999="compost",GOTO R999,"")</f>
        <v/>
      </c>
      <c r="S999" s="85" t="str">
        <f>IF(G999="compost",GOTO S999,"")</f>
        <v/>
      </c>
      <c r="T999" s="85" t="str">
        <f>IF(G999="compost",GOTO T999,"")</f>
        <v/>
      </c>
      <c r="U999" s="85" t="str">
        <f>IF(G999="compost",GOTO U999,"")</f>
        <v/>
      </c>
      <c r="V999" s="85" t="str">
        <f>IF(G999="compost",GOTO V999,"")</f>
        <v/>
      </c>
      <c r="W999" s="85" t="str">
        <f>IF(G999="compost",GOTO W999,"")</f>
        <v/>
      </c>
      <c r="X999" s="170" t="str">
        <f>IF(G999="maintenance, garden",GOTO X999,IF(G999="Table",GOTO X999,IF(G999="maintenance, project",GOTO X999,"")))</f>
        <v/>
      </c>
      <c r="Y999" s="85" t="str">
        <f>IF(G999="Maintenance, garden",GOTO Y999,IF(G999="Table",GOTO Y999,IF(G999="maintenance, project",GOTO Y999,"")))</f>
        <v/>
      </c>
    </row>
    <row r="1000" spans="1:25" s="85" customFormat="1" ht="19.5" customHeight="1" x14ac:dyDescent="0.25">
      <c r="A1000" s="86"/>
      <c r="B1000" s="85" t="str">
        <f>IF(A1000="","",GOTO B1000)</f>
        <v/>
      </c>
      <c r="C1000" s="85" t="str">
        <f>IF(A1000="","",GOTO C1000)</f>
        <v/>
      </c>
      <c r="D1000" s="85" t="str">
        <f>IF(A1000="","",GOTO D1000)</f>
        <v/>
      </c>
      <c r="E1000" s="85" t="str">
        <f>IF(A1000="","",GOTO E1000)</f>
        <v/>
      </c>
      <c r="F1000" s="85" t="str">
        <f>IF(A1000="","",GOTO F1000)</f>
        <v/>
      </c>
      <c r="G1000" s="85" t="str">
        <f>IF(A1000="","",GOTO G1000)</f>
        <v/>
      </c>
      <c r="H1000" s="170" t="str">
        <f>IF(A1000="","",IF(G1000="maintenance, garden","",IF(G1000="maintenance, project","",IF(G1000="compost","",GOTO I1000))))</f>
        <v/>
      </c>
      <c r="I1000" s="85" t="str">
        <f>IF(A1000="","",IF(G1000="compost","",GOTO I1000))</f>
        <v/>
      </c>
      <c r="J1000" s="87" t="str">
        <f>IF(G1000="Harvest",GOTO J1000,"")</f>
        <v/>
      </c>
      <c r="K1000" s="87" t="str">
        <f>IF(G1000="Harvest",GOTO K1000,"")</f>
        <v/>
      </c>
      <c r="L1000" s="88" t="str">
        <f>IF(G1000="Fertilize",GOTO L1000,"")</f>
        <v/>
      </c>
      <c r="M1000" s="89" t="str">
        <f t="shared" si="202"/>
        <v/>
      </c>
      <c r="N1000" s="85" t="str">
        <f>IF(G1000="fertilize",GOTO N1000,"")</f>
        <v/>
      </c>
      <c r="O1000" s="89" t="str">
        <f t="shared" si="201"/>
        <v/>
      </c>
      <c r="P1000" s="89" t="str">
        <f t="shared" si="203"/>
        <v/>
      </c>
      <c r="Q1000" s="87" t="str">
        <f>IF(G1000="compost",GOTO Q1000,"")</f>
        <v/>
      </c>
      <c r="R1000" s="88" t="str">
        <f>IF(G1000="compost",GOTO R1000,"")</f>
        <v/>
      </c>
      <c r="S1000" s="85" t="str">
        <f>IF(G1000="compost",GOTO S1000,"")</f>
        <v/>
      </c>
      <c r="T1000" s="85" t="str">
        <f>IF(G1000="compost",GOTO T1000,"")</f>
        <v/>
      </c>
      <c r="U1000" s="85" t="str">
        <f>IF(G1000="compost",GOTO U1000,"")</f>
        <v/>
      </c>
      <c r="V1000" s="85" t="str">
        <f>IF(G1000="compost",GOTO V1000,"")</f>
        <v/>
      </c>
      <c r="W1000" s="85" t="str">
        <f>IF(G1000="compost",GOTO W1000,"")</f>
        <v/>
      </c>
      <c r="X1000" s="170" t="str">
        <f>IF(G1000="maintenance, garden",GOTO X1000,IF(G1000="Table",GOTO X1000,IF(G1000="maintenance, project",GOTO X1000,"")))</f>
        <v/>
      </c>
      <c r="Y1000" s="85" t="str">
        <f>IF(G1000="Maintenance, garden",GOTO Y1000,IF(G1000="Table",GOTO Y1000,IF(G1000="maintenance, project",GOTO Y1000,"")))</f>
        <v/>
      </c>
    </row>
    <row r="1001" spans="1:25" s="85" customFormat="1" ht="19.5" customHeight="1" x14ac:dyDescent="0.25">
      <c r="A1001" s="86"/>
      <c r="B1001" s="85" t="str">
        <f>IF(A1001="","",GOTO B1001)</f>
        <v/>
      </c>
      <c r="C1001" s="85" t="str">
        <f>IF(A1001="","",GOTO C1001)</f>
        <v/>
      </c>
      <c r="D1001" s="85" t="str">
        <f>IF(A1001="","",GOTO D1001)</f>
        <v/>
      </c>
      <c r="E1001" s="85" t="str">
        <f>IF(A1001="","",GOTO E1001)</f>
        <v/>
      </c>
      <c r="F1001" s="85" t="str">
        <f>IF(A1001="","",GOTO F1001)</f>
        <v/>
      </c>
      <c r="G1001" s="85" t="str">
        <f>IF(A1001="","",GOTO G1001)</f>
        <v/>
      </c>
      <c r="H1001" s="170" t="str">
        <f>IF(A1001="","",IF(G1001="maintenance, garden","",IF(G1001="maintenance, project","",IF(G1001="compost","",GOTO I1001))))</f>
        <v/>
      </c>
      <c r="I1001" s="85" t="str">
        <f>IF(A1001="","",IF(G1001="compost","",GOTO I1001))</f>
        <v/>
      </c>
      <c r="J1001" s="87" t="str">
        <f>IF(G1001="Harvest",GOTO J1001,"")</f>
        <v/>
      </c>
      <c r="K1001" s="87" t="str">
        <f>IF(G1001="Harvest",GOTO K1001,"")</f>
        <v/>
      </c>
      <c r="L1001" s="88" t="str">
        <f>IF(G1001="Fertilize",GOTO L1001,"")</f>
        <v/>
      </c>
      <c r="M1001" s="89" t="str">
        <f t="shared" si="202"/>
        <v/>
      </c>
      <c r="N1001" s="85" t="str">
        <f>IF(G1001="fertilize",GOTO N1001,"")</f>
        <v/>
      </c>
      <c r="O1001" s="89" t="str">
        <f t="shared" si="201"/>
        <v/>
      </c>
      <c r="P1001" s="89" t="str">
        <f t="shared" si="203"/>
        <v/>
      </c>
      <c r="Q1001" s="87" t="str">
        <f>IF(G1001="compost",GOTO Q1001,"")</f>
        <v/>
      </c>
      <c r="R1001" s="88" t="str">
        <f>IF(G1001="compost",GOTO R1001,"")</f>
        <v/>
      </c>
      <c r="S1001" s="85" t="str">
        <f>IF(G1001="compost",GOTO S1001,"")</f>
        <v/>
      </c>
      <c r="T1001" s="85" t="str">
        <f>IF(G1001="compost",GOTO T1001,"")</f>
        <v/>
      </c>
      <c r="U1001" s="85" t="str">
        <f>IF(G1001="compost",GOTO U1001,"")</f>
        <v/>
      </c>
      <c r="V1001" s="85" t="str">
        <f>IF(G1001="compost",GOTO V1001,"")</f>
        <v/>
      </c>
      <c r="W1001" s="85" t="str">
        <f>IF(G1001="compost",GOTO W1001,"")</f>
        <v/>
      </c>
      <c r="X1001" s="170" t="str">
        <f>IF(G1001="maintenance, garden",GOTO X1001,IF(G1001="Table",GOTO X1001,IF(G1001="maintenance, project",GOTO X1001,"")))</f>
        <v/>
      </c>
      <c r="Y1001" s="85" t="str">
        <f>IF(G1001="Maintenance, garden",GOTO Y1001,IF(G1001="Table",GOTO Y1001,IF(G1001="maintenance, project",GOTO Y1001,"")))</f>
        <v/>
      </c>
    </row>
    <row r="1002" spans="1:25" s="85" customFormat="1" ht="19.5" customHeight="1" x14ac:dyDescent="0.25">
      <c r="A1002" s="86"/>
      <c r="B1002" s="85" t="str">
        <f>IF(A1002="","",GOTO B1002)</f>
        <v/>
      </c>
      <c r="C1002" s="85" t="str">
        <f>IF(A1002="","",GOTO C1002)</f>
        <v/>
      </c>
      <c r="D1002" s="85" t="str">
        <f>IF(A1002="","",GOTO D1002)</f>
        <v/>
      </c>
      <c r="E1002" s="85" t="str">
        <f>IF(A1002="","",GOTO E1002)</f>
        <v/>
      </c>
      <c r="F1002" s="85" t="str">
        <f>IF(A1002="","",GOTO F1002)</f>
        <v/>
      </c>
      <c r="G1002" s="85" t="str">
        <f>IF(A1002="","",GOTO G1002)</f>
        <v/>
      </c>
      <c r="H1002" s="170" t="str">
        <f>IF(A1002="","",IF(G1002="maintenance, garden","",IF(G1002="maintenance, project","",IF(G1002="compost","",GOTO I1002))))</f>
        <v/>
      </c>
      <c r="I1002" s="85" t="str">
        <f>IF(A1002="","",IF(G1002="compost","",GOTO I1002))</f>
        <v/>
      </c>
      <c r="J1002" s="87" t="str">
        <f>IF(G1002="Harvest",GOTO J1002,"")</f>
        <v/>
      </c>
      <c r="K1002" s="87" t="str">
        <f>IF(G1002="Harvest",GOTO K1002,"")</f>
        <v/>
      </c>
      <c r="L1002" s="88" t="str">
        <f>IF(G1002="Fertilize",GOTO L1002,"")</f>
        <v/>
      </c>
      <c r="M1002" s="89" t="str">
        <f t="shared" si="202"/>
        <v/>
      </c>
      <c r="N1002" s="85" t="str">
        <f>IF(G1002="fertilize",GOTO N1002,"")</f>
        <v/>
      </c>
      <c r="O1002" s="89" t="str">
        <f t="shared" si="201"/>
        <v/>
      </c>
      <c r="P1002" s="89" t="str">
        <f t="shared" si="203"/>
        <v/>
      </c>
      <c r="Q1002" s="87" t="str">
        <f>IF(G1002="compost",GOTO Q1002,"")</f>
        <v/>
      </c>
      <c r="R1002" s="88" t="str">
        <f>IF(G1002="compost",GOTO R1002,"")</f>
        <v/>
      </c>
      <c r="S1002" s="85" t="str">
        <f>IF(G1002="compost",GOTO S1002,"")</f>
        <v/>
      </c>
      <c r="T1002" s="85" t="str">
        <f>IF(G1002="compost",GOTO T1002,"")</f>
        <v/>
      </c>
      <c r="U1002" s="85" t="str">
        <f>IF(G1002="compost",GOTO U1002,"")</f>
        <v/>
      </c>
      <c r="V1002" s="85" t="str">
        <f>IF(G1002="compost",GOTO V1002,"")</f>
        <v/>
      </c>
      <c r="W1002" s="85" t="str">
        <f>IF(G1002="compost",GOTO W1002,"")</f>
        <v/>
      </c>
      <c r="X1002" s="170" t="str">
        <f>IF(G1002="maintenance, garden",GOTO X1002,IF(G1002="Table",GOTO X1002,IF(G1002="maintenance, project",GOTO X1002,"")))</f>
        <v/>
      </c>
      <c r="Y1002" s="85" t="str">
        <f>IF(G1002="Maintenance, garden",GOTO Y1002,IF(G1002="Table",GOTO Y1002,IF(G1002="maintenance, project",GOTO Y1002,"")))</f>
        <v/>
      </c>
    </row>
    <row r="1003" spans="1:25" s="85" customFormat="1" ht="19.5" customHeight="1" x14ac:dyDescent="0.25">
      <c r="A1003" s="86"/>
      <c r="B1003" s="85" t="str">
        <f>IF(A1003="","",GOTO B1003)</f>
        <v/>
      </c>
      <c r="C1003" s="85" t="str">
        <f>IF(A1003="","",GOTO C1003)</f>
        <v/>
      </c>
      <c r="D1003" s="85" t="str">
        <f>IF(A1003="","",GOTO D1003)</f>
        <v/>
      </c>
      <c r="E1003" s="85" t="str">
        <f>IF(A1003="","",GOTO E1003)</f>
        <v/>
      </c>
      <c r="F1003" s="85" t="str">
        <f>IF(A1003="","",GOTO F1003)</f>
        <v/>
      </c>
      <c r="G1003" s="85" t="str">
        <f>IF(A1003="","",GOTO G1003)</f>
        <v/>
      </c>
      <c r="H1003" s="170" t="str">
        <f>IF(A1003="","",IF(G1003="maintenance, garden","",IF(G1003="maintenance, project","",IF(G1003="compost","",GOTO I1003))))</f>
        <v/>
      </c>
      <c r="I1003" s="85" t="str">
        <f>IF(A1003="","",IF(G1003="compost","",GOTO I1003))</f>
        <v/>
      </c>
      <c r="J1003" s="87" t="str">
        <f>IF(G1003="Harvest",GOTO J1003,"")</f>
        <v/>
      </c>
      <c r="K1003" s="87" t="str">
        <f>IF(G1003="Harvest",GOTO K1003,"")</f>
        <v/>
      </c>
      <c r="L1003" s="88" t="str">
        <f>IF(G1003="Fertilize",GOTO L1003,"")</f>
        <v/>
      </c>
      <c r="M1003" s="89" t="str">
        <f t="shared" si="202"/>
        <v/>
      </c>
      <c r="N1003" s="85" t="str">
        <f>IF(G1003="fertilize",GOTO N1003,"")</f>
        <v/>
      </c>
      <c r="O1003" s="89" t="str">
        <f t="shared" si="201"/>
        <v/>
      </c>
      <c r="P1003" s="89" t="str">
        <f t="shared" si="203"/>
        <v/>
      </c>
      <c r="Q1003" s="87" t="str">
        <f>IF(G1003="compost",GOTO Q1003,"")</f>
        <v/>
      </c>
      <c r="R1003" s="88" t="str">
        <f>IF(G1003="compost",GOTO R1003,"")</f>
        <v/>
      </c>
      <c r="S1003" s="85" t="str">
        <f>IF(G1003="compost",GOTO S1003,"")</f>
        <v/>
      </c>
      <c r="T1003" s="85" t="str">
        <f>IF(G1003="compost",GOTO T1003,"")</f>
        <v/>
      </c>
      <c r="U1003" s="85" t="str">
        <f>IF(G1003="compost",GOTO U1003,"")</f>
        <v/>
      </c>
      <c r="V1003" s="85" t="str">
        <f>IF(G1003="compost",GOTO V1003,"")</f>
        <v/>
      </c>
      <c r="W1003" s="85" t="str">
        <f>IF(G1003="compost",GOTO W1003,"")</f>
        <v/>
      </c>
      <c r="X1003" s="170" t="str">
        <f>IF(G1003="maintenance, garden",GOTO X1003,IF(G1003="Table",GOTO X1003,IF(G1003="maintenance, project",GOTO X1003,"")))</f>
        <v/>
      </c>
      <c r="Y1003" s="85" t="str">
        <f>IF(G1003="Maintenance, garden",GOTO Y1003,IF(G1003="Table",GOTO Y1003,IF(G1003="maintenance, project",GOTO Y1003,"")))</f>
        <v/>
      </c>
    </row>
    <row r="1004" spans="1:25" s="85" customFormat="1" ht="19.5" customHeight="1" x14ac:dyDescent="0.25">
      <c r="A1004" s="86"/>
      <c r="B1004" s="85" t="str">
        <f>IF(A1004="","",GOTO B1004)</f>
        <v/>
      </c>
      <c r="C1004" s="85" t="str">
        <f>IF(A1004="","",GOTO C1004)</f>
        <v/>
      </c>
      <c r="D1004" s="85" t="str">
        <f>IF(A1004="","",GOTO D1004)</f>
        <v/>
      </c>
      <c r="E1004" s="85" t="str">
        <f>IF(A1004="","",GOTO E1004)</f>
        <v/>
      </c>
      <c r="F1004" s="85" t="str">
        <f>IF(A1004="","",GOTO F1004)</f>
        <v/>
      </c>
      <c r="G1004" s="85" t="str">
        <f>IF(A1004="","",GOTO G1004)</f>
        <v/>
      </c>
      <c r="H1004" s="170" t="str">
        <f>IF(A1004="","",IF(G1004="maintenance, garden","",IF(G1004="maintenance, project","",IF(G1004="compost","",GOTO I1004))))</f>
        <v/>
      </c>
      <c r="I1004" s="85" t="str">
        <f>IF(A1004="","",IF(G1004="compost","",GOTO I1004))</f>
        <v/>
      </c>
      <c r="J1004" s="87" t="str">
        <f>IF(G1004="Harvest",GOTO J1004,"")</f>
        <v/>
      </c>
      <c r="K1004" s="87" t="str">
        <f>IF(G1004="Harvest",GOTO K1004,"")</f>
        <v/>
      </c>
      <c r="L1004" s="88" t="str">
        <f>IF(G1004="Fertilize",GOTO L1004,"")</f>
        <v/>
      </c>
      <c r="M1004" s="89" t="str">
        <f t="shared" si="202"/>
        <v/>
      </c>
      <c r="N1004" s="85" t="str">
        <f>IF(G1004="fertilize",GOTO N1004,"")</f>
        <v/>
      </c>
      <c r="O1004" s="89" t="str">
        <f t="shared" si="201"/>
        <v/>
      </c>
      <c r="P1004" s="89" t="str">
        <f t="shared" si="203"/>
        <v/>
      </c>
      <c r="Q1004" s="87" t="str">
        <f>IF(G1004="compost",GOTO Q1004,"")</f>
        <v/>
      </c>
      <c r="R1004" s="88" t="str">
        <f>IF(G1004="compost",GOTO R1004,"")</f>
        <v/>
      </c>
      <c r="S1004" s="85" t="str">
        <f>IF(G1004="compost",GOTO S1004,"")</f>
        <v/>
      </c>
      <c r="T1004" s="85" t="str">
        <f>IF(G1004="compost",GOTO T1004,"")</f>
        <v/>
      </c>
      <c r="U1004" s="85" t="str">
        <f>IF(G1004="compost",GOTO U1004,"")</f>
        <v/>
      </c>
      <c r="V1004" s="85" t="str">
        <f>IF(G1004="compost",GOTO V1004,"")</f>
        <v/>
      </c>
      <c r="W1004" s="85" t="str">
        <f>IF(G1004="compost",GOTO W1004,"")</f>
        <v/>
      </c>
      <c r="X1004" s="170" t="str">
        <f>IF(G1004="maintenance, garden",GOTO X1004,IF(G1004="Table",GOTO X1004,IF(G1004="maintenance, project",GOTO X1004,"")))</f>
        <v/>
      </c>
      <c r="Y1004" s="85" t="str">
        <f>IF(G1004="Maintenance, garden",GOTO Y1004,IF(G1004="Table",GOTO Y1004,IF(G1004="maintenance, project",GOTO Y1004,"")))</f>
        <v/>
      </c>
    </row>
    <row r="1005" spans="1:25" s="85" customFormat="1" ht="19.5" customHeight="1" x14ac:dyDescent="0.25">
      <c r="A1005" s="86"/>
      <c r="B1005" s="85" t="str">
        <f>IF(A1005="","",GOTO B1005)</f>
        <v/>
      </c>
      <c r="C1005" s="85" t="str">
        <f>IF(A1005="","",GOTO C1005)</f>
        <v/>
      </c>
      <c r="D1005" s="85" t="str">
        <f>IF(A1005="","",GOTO D1005)</f>
        <v/>
      </c>
      <c r="E1005" s="85" t="str">
        <f>IF(A1005="","",GOTO E1005)</f>
        <v/>
      </c>
      <c r="F1005" s="85" t="str">
        <f>IF(A1005="","",GOTO F1005)</f>
        <v/>
      </c>
      <c r="G1005" s="85" t="str">
        <f>IF(A1005="","",GOTO G1005)</f>
        <v/>
      </c>
      <c r="H1005" s="170" t="str">
        <f>IF(A1005="","",IF(G1005="maintenance, garden","",IF(G1005="maintenance, project","",IF(G1005="compost","",GOTO I1005))))</f>
        <v/>
      </c>
      <c r="I1005" s="85" t="str">
        <f>IF(A1005="","",IF(G1005="compost","",GOTO I1005))</f>
        <v/>
      </c>
      <c r="J1005" s="87" t="str">
        <f>IF(G1005="Harvest",GOTO J1005,"")</f>
        <v/>
      </c>
      <c r="K1005" s="87" t="str">
        <f>IF(G1005="Harvest",GOTO K1005,"")</f>
        <v/>
      </c>
      <c r="L1005" s="88" t="str">
        <f>IF(G1005="Fertilize",GOTO L1005,"")</f>
        <v/>
      </c>
      <c r="M1005" s="89" t="str">
        <f t="shared" si="202"/>
        <v/>
      </c>
      <c r="N1005" s="85" t="str">
        <f>IF(G1005="fertilize",GOTO N1005,"")</f>
        <v/>
      </c>
      <c r="O1005" s="89" t="str">
        <f>IF(G1005="Plant",O1005,"")</f>
        <v/>
      </c>
      <c r="P1005" s="89" t="str">
        <f t="shared" si="203"/>
        <v/>
      </c>
      <c r="Q1005" s="87" t="str">
        <f>IF(G1005="compost",GOTO Q1005,"")</f>
        <v/>
      </c>
      <c r="R1005" s="88" t="str">
        <f>IF(G1005="compost",GOTO R1005,"")</f>
        <v/>
      </c>
      <c r="S1005" s="85" t="str">
        <f>IF(G1005="compost",GOTO S1005,"")</f>
        <v/>
      </c>
      <c r="T1005" s="85" t="str">
        <f>IF(G1005="compost",GOTO T1005,"")</f>
        <v/>
      </c>
      <c r="U1005" s="85" t="str">
        <f>IF(G1005="compost",GOTO U1005,"")</f>
        <v/>
      </c>
      <c r="V1005" s="85" t="str">
        <f>IF(G1005="compost",GOTO V1005,"")</f>
        <v/>
      </c>
      <c r="W1005" s="85" t="str">
        <f>IF(G1005="compost",GOTO W1005,"")</f>
        <v/>
      </c>
      <c r="X1005" s="170" t="str">
        <f>IF(G1005="maintenance, garden",GOTO X1005,IF(G1005="Table",GOTO X1005,IF(G1005="maintenance, project",GOTO X1005,"")))</f>
        <v/>
      </c>
      <c r="Y1005" s="85" t="str">
        <f>IF(G1005="Maintenance, garden",GOTO Y1005,IF(G1005="Table",GOTO Y1005,IF(G1005="maintenance, project",GOTO Y1005,"")))</f>
        <v/>
      </c>
    </row>
    <row r="1006" spans="1:25" s="85" customFormat="1" ht="19.5" customHeight="1" x14ac:dyDescent="0.25">
      <c r="A1006" s="86"/>
      <c r="B1006" s="85" t="str">
        <f>IF(A1006="","",GOTO B1006)</f>
        <v/>
      </c>
      <c r="C1006" s="85" t="str">
        <f>IF(A1006="","",GOTO C1006)</f>
        <v/>
      </c>
      <c r="D1006" s="85" t="str">
        <f>IF(A1006="","",GOTO D1006)</f>
        <v/>
      </c>
      <c r="E1006" s="85" t="str">
        <f>IF(A1006="","",GOTO E1006)</f>
        <v/>
      </c>
      <c r="F1006" s="85" t="str">
        <f>IF(A1006="","",GOTO F1006)</f>
        <v/>
      </c>
      <c r="G1006" s="85" t="str">
        <f>IF(A1006="","",GOTO G1006)</f>
        <v/>
      </c>
      <c r="H1006" s="170" t="str">
        <f>IF(A1006="","",IF(G1006="maintenance, garden","",IF(G1006="maintenance, project","",IF(G1006="compost","",GOTO I1006))))</f>
        <v/>
      </c>
      <c r="I1006" s="85" t="str">
        <f>IF(A1006="","",IF(G1006="compost","",GOTO I1006))</f>
        <v/>
      </c>
      <c r="J1006" s="87" t="str">
        <f>IF(G1006="Harvest",GOTO J1006,"")</f>
        <v/>
      </c>
      <c r="K1006" s="87" t="str">
        <f>IF(G1006="Harvest",GOTO K1006,"")</f>
        <v/>
      </c>
      <c r="L1006" s="88" t="str">
        <f>IF(G1006="Fertilize",GOTO L1006,"")</f>
        <v/>
      </c>
      <c r="M1006" s="89" t="str">
        <f t="shared" si="202"/>
        <v/>
      </c>
      <c r="N1006" s="85" t="str">
        <f>IF(G1006="fertilize",GOTO N1006,"")</f>
        <v/>
      </c>
      <c r="O1006" s="89" t="str">
        <f>IF(G1006="Plant",O1006,"")</f>
        <v/>
      </c>
      <c r="P1006" s="89" t="str">
        <f t="shared" si="203"/>
        <v/>
      </c>
      <c r="Q1006" s="87" t="str">
        <f>IF(G1006="compost",GOTO Q1006,"")</f>
        <v/>
      </c>
      <c r="R1006" s="88" t="str">
        <f>IF(G1006="compost",GOTO R1006,"")</f>
        <v/>
      </c>
      <c r="S1006" s="85" t="str">
        <f>IF(G1006="compost",GOTO S1006,"")</f>
        <v/>
      </c>
      <c r="T1006" s="85" t="str">
        <f>IF(G1006="compost",GOTO T1006,"")</f>
        <v/>
      </c>
      <c r="U1006" s="85" t="str">
        <f>IF(G1006="compost",GOTO U1006,"")</f>
        <v/>
      </c>
      <c r="V1006" s="85" t="str">
        <f>IF(G1006="compost",GOTO V1006,"")</f>
        <v/>
      </c>
      <c r="W1006" s="85" t="str">
        <f>IF(G1006="compost",GOTO W1006,"")</f>
        <v/>
      </c>
      <c r="X1006" s="170" t="str">
        <f>IF(G1006="maintenance, garden",GOTO X1006,IF(G1006="Table",GOTO X1006,IF(G1006="maintenance, project",GOTO X1006,"")))</f>
        <v/>
      </c>
      <c r="Y1006" s="85" t="str">
        <f>IF(G1006="Maintenance, garden",GOTO Y1006,IF(G1006="Table",GOTO Y1006,IF(G1006="maintenance, project",GOTO Y1006,"")))</f>
        <v/>
      </c>
    </row>
    <row r="1007" spans="1:25" s="85" customFormat="1" ht="19.5" customHeight="1" x14ac:dyDescent="0.25">
      <c r="A1007" s="86"/>
      <c r="B1007" s="85" t="str">
        <f>IF(A1007="","",GOTO B1007)</f>
        <v/>
      </c>
      <c r="C1007" s="85" t="str">
        <f>IF(A1007="","",GOTO C1007)</f>
        <v/>
      </c>
      <c r="D1007" s="85" t="str">
        <f>IF(A1007="","",GOTO D1007)</f>
        <v/>
      </c>
      <c r="E1007" s="85" t="str">
        <f>IF(A1007="","",GOTO E1007)</f>
        <v/>
      </c>
      <c r="F1007" s="85" t="str">
        <f>IF(A1007="","",GOTO F1007)</f>
        <v/>
      </c>
      <c r="G1007" s="85" t="str">
        <f>IF(A1007="","",GOTO G1007)</f>
        <v/>
      </c>
      <c r="H1007" s="170" t="str">
        <f>IF(A1007="","",IF(G1007="maintenance, garden","",IF(G1007="maintenance, project","",IF(G1007="compost","",GOTO I1007))))</f>
        <v/>
      </c>
      <c r="I1007" s="85" t="str">
        <f>IF(A1007="","",IF(G1007="compost","",GOTO I1007))</f>
        <v/>
      </c>
      <c r="J1007" s="87" t="str">
        <f>IF(G1007="Harvest",GOTO J1007,"")</f>
        <v/>
      </c>
      <c r="K1007" s="87" t="str">
        <f>IF(G1007="Harvest",GOTO K1007,"")</f>
        <v/>
      </c>
      <c r="L1007" s="88" t="str">
        <f>IF(G1007="Fertilize",GOTO L1007,"")</f>
        <v/>
      </c>
      <c r="M1007" s="89" t="str">
        <f t="shared" si="202"/>
        <v/>
      </c>
      <c r="N1007" s="85" t="str">
        <f>IF(G1007="fertilize",GOTO N1007,"")</f>
        <v/>
      </c>
      <c r="O1007" s="89" t="str">
        <f t="shared" ref="O1007:O1070" si="204">IF(G1007="Plant",H1007,"")</f>
        <v/>
      </c>
      <c r="P1007" s="89" t="str">
        <f t="shared" si="203"/>
        <v/>
      </c>
      <c r="Q1007" s="87" t="str">
        <f>IF(G1007="compost",GOTO Q1007,"")</f>
        <v/>
      </c>
      <c r="R1007" s="88" t="str">
        <f>IF(G1007="compost",GOTO R1007,"")</f>
        <v/>
      </c>
      <c r="S1007" s="85" t="str">
        <f>IF(G1007="compost",GOTO S1007,"")</f>
        <v/>
      </c>
      <c r="T1007" s="85" t="str">
        <f>IF(G1007="compost",GOTO T1007,"")</f>
        <v/>
      </c>
      <c r="U1007" s="85" t="str">
        <f>IF(G1007="compost",GOTO U1007,"")</f>
        <v/>
      </c>
      <c r="V1007" s="85" t="str">
        <f>IF(G1007="compost",GOTO V1007,"")</f>
        <v/>
      </c>
      <c r="W1007" s="85" t="str">
        <f>IF(G1007="compost",GOTO W1007,"")</f>
        <v/>
      </c>
      <c r="X1007" s="170" t="str">
        <f>IF(G1007="maintenance, garden",GOTO X1007,IF(G1007="Table",GOTO X1007,IF(G1007="maintenance, project",GOTO X1007,"")))</f>
        <v/>
      </c>
      <c r="Y1007" s="85" t="str">
        <f>IF(G1007="Maintenance, garden",GOTO Y1007,IF(G1007="Table",GOTO Y1007,IF(G1007="maintenance, project",GOTO Y1007,"")))</f>
        <v/>
      </c>
    </row>
    <row r="1008" spans="1:25" s="85" customFormat="1" ht="19.5" customHeight="1" x14ac:dyDescent="0.25">
      <c r="A1008" s="86"/>
      <c r="B1008" s="85" t="str">
        <f>IF(A1008="","",GOTO B1008)</f>
        <v/>
      </c>
      <c r="C1008" s="85" t="str">
        <f>IF(A1008="","",GOTO C1008)</f>
        <v/>
      </c>
      <c r="D1008" s="85" t="str">
        <f>IF(A1008="","",GOTO D1008)</f>
        <v/>
      </c>
      <c r="E1008" s="85" t="str">
        <f>IF(A1008="","",GOTO E1008)</f>
        <v/>
      </c>
      <c r="F1008" s="85" t="str">
        <f>IF(A1008="","",GOTO F1008)</f>
        <v/>
      </c>
      <c r="G1008" s="85" t="str">
        <f>IF(A1008="","",GOTO G1008)</f>
        <v/>
      </c>
      <c r="H1008" s="170" t="str">
        <f>IF(A1008="","",IF(G1008="maintenance, garden","",IF(G1008="maintenance, project","",IF(G1008="compost","",GOTO I1008))))</f>
        <v/>
      </c>
      <c r="I1008" s="85" t="str">
        <f>IF(A1008="","",IF(G1008="compost","",GOTO I1008))</f>
        <v/>
      </c>
      <c r="J1008" s="87" t="str">
        <f>IF(G1008="Harvest",GOTO J1008,"")</f>
        <v/>
      </c>
      <c r="K1008" s="87" t="str">
        <f>IF(G1008="Harvest",GOTO K1008,"")</f>
        <v/>
      </c>
      <c r="L1008" s="88" t="str">
        <f>IF(G1008="Fertilize",GOTO L1008,"")</f>
        <v/>
      </c>
      <c r="M1008" s="89" t="str">
        <f t="shared" si="202"/>
        <v/>
      </c>
      <c r="N1008" s="85" t="str">
        <f>IF(G1008="fertilize",GOTO N1008,"")</f>
        <v/>
      </c>
      <c r="O1008" s="89" t="str">
        <f t="shared" si="204"/>
        <v/>
      </c>
      <c r="P1008" s="89" t="str">
        <f t="shared" si="203"/>
        <v/>
      </c>
      <c r="Q1008" s="87" t="str">
        <f>IF(G1008="compost",GOTO Q1008,"")</f>
        <v/>
      </c>
      <c r="R1008" s="88" t="str">
        <f>IF(G1008="compost",GOTO R1008,"")</f>
        <v/>
      </c>
      <c r="S1008" s="85" t="str">
        <f>IF(G1008="compost",GOTO S1008,"")</f>
        <v/>
      </c>
      <c r="T1008" s="85" t="str">
        <f>IF(G1008="compost",GOTO T1008,"")</f>
        <v/>
      </c>
      <c r="U1008" s="85" t="str">
        <f>IF(G1008="compost",GOTO U1008,"")</f>
        <v/>
      </c>
      <c r="V1008" s="85" t="str">
        <f>IF(G1008="compost",GOTO V1008,"")</f>
        <v/>
      </c>
      <c r="W1008" s="85" t="str">
        <f>IF(G1008="compost",GOTO W1008,"")</f>
        <v/>
      </c>
      <c r="X1008" s="170" t="str">
        <f>IF(G1008="maintenance, garden",GOTO X1008,IF(G1008="Table",GOTO X1008,IF(G1008="maintenance, project",GOTO X1008,"")))</f>
        <v/>
      </c>
      <c r="Y1008" s="85" t="str">
        <f>IF(G1008="Maintenance, garden",GOTO Y1008,IF(G1008="Table",GOTO Y1008,IF(G1008="maintenance, project",GOTO Y1008,"")))</f>
        <v/>
      </c>
    </row>
    <row r="1009" spans="1:25" s="85" customFormat="1" ht="19.5" customHeight="1" x14ac:dyDescent="0.25">
      <c r="A1009" s="86"/>
      <c r="B1009" s="85" t="str">
        <f>IF(A1009="","",GOTO B1009)</f>
        <v/>
      </c>
      <c r="C1009" s="85" t="str">
        <f>IF(A1009="","",GOTO C1009)</f>
        <v/>
      </c>
      <c r="D1009" s="85" t="str">
        <f>IF(A1009="","",GOTO D1009)</f>
        <v/>
      </c>
      <c r="E1009" s="85" t="str">
        <f>IF(A1009="","",GOTO E1009)</f>
        <v/>
      </c>
      <c r="F1009" s="85" t="str">
        <f>IF(A1009="","",GOTO F1009)</f>
        <v/>
      </c>
      <c r="G1009" s="85" t="str">
        <f>IF(A1009="","",GOTO G1009)</f>
        <v/>
      </c>
      <c r="H1009" s="170" t="str">
        <f>IF(A1009="","",IF(G1009="maintenance, garden","",IF(G1009="maintenance, project","",IF(G1009="compost","",GOTO I1009))))</f>
        <v/>
      </c>
      <c r="I1009" s="85" t="str">
        <f>IF(A1009="","",IF(G1009="compost","",GOTO I1009))</f>
        <v/>
      </c>
      <c r="J1009" s="87" t="str">
        <f>IF(G1009="Harvest",GOTO J1009,"")</f>
        <v/>
      </c>
      <c r="K1009" s="87" t="str">
        <f>IF(G1009="Harvest",GOTO K1009,"")</f>
        <v/>
      </c>
      <c r="L1009" s="88" t="str">
        <f>IF(G1009="Fertilize",GOTO L1009,"")</f>
        <v/>
      </c>
      <c r="M1009" s="89" t="str">
        <f t="shared" si="202"/>
        <v/>
      </c>
      <c r="N1009" s="85" t="str">
        <f>IF(G1009="fertilize",GOTO N1009,"")</f>
        <v/>
      </c>
      <c r="O1009" s="89" t="str">
        <f t="shared" si="204"/>
        <v/>
      </c>
      <c r="P1009" s="89" t="str">
        <f t="shared" si="203"/>
        <v/>
      </c>
      <c r="Q1009" s="87" t="str">
        <f>IF(G1009="compost",GOTO Q1009,"")</f>
        <v/>
      </c>
      <c r="R1009" s="88" t="str">
        <f>IF(G1009="compost",GOTO R1009,"")</f>
        <v/>
      </c>
      <c r="S1009" s="85" t="str">
        <f>IF(G1009="compost",GOTO S1009,"")</f>
        <v/>
      </c>
      <c r="T1009" s="85" t="str">
        <f>IF(G1009="compost",GOTO T1009,"")</f>
        <v/>
      </c>
      <c r="U1009" s="85" t="str">
        <f>IF(G1009="compost",GOTO U1009,"")</f>
        <v/>
      </c>
      <c r="V1009" s="85" t="str">
        <f>IF(G1009="compost",GOTO V1009,"")</f>
        <v/>
      </c>
      <c r="W1009" s="85" t="str">
        <f>IF(G1009="compost",GOTO W1009,"")</f>
        <v/>
      </c>
      <c r="X1009" s="170" t="str">
        <f>IF(G1009="maintenance, garden",GOTO X1009,IF(G1009="Table",GOTO X1009,IF(G1009="maintenance, project",GOTO X1009,"")))</f>
        <v/>
      </c>
      <c r="Y1009" s="85" t="str">
        <f>IF(G1009="Maintenance, garden",GOTO Y1009,IF(G1009="Table",GOTO Y1009,IF(G1009="maintenance, project",GOTO Y1009,"")))</f>
        <v/>
      </c>
    </row>
    <row r="1010" spans="1:25" s="85" customFormat="1" ht="19.5" customHeight="1" x14ac:dyDescent="0.25">
      <c r="A1010" s="86"/>
      <c r="B1010" s="85" t="str">
        <f>IF(A1010="","",GOTO B1010)</f>
        <v/>
      </c>
      <c r="C1010" s="85" t="str">
        <f>IF(A1010="","",GOTO C1010)</f>
        <v/>
      </c>
      <c r="D1010" s="85" t="str">
        <f>IF(A1010="","",GOTO D1010)</f>
        <v/>
      </c>
      <c r="E1010" s="85" t="str">
        <f>IF(A1010="","",GOTO E1010)</f>
        <v/>
      </c>
      <c r="F1010" s="85" t="str">
        <f>IF(A1010="","",GOTO F1010)</f>
        <v/>
      </c>
      <c r="G1010" s="85" t="str">
        <f>IF(A1010="","",GOTO G1010)</f>
        <v/>
      </c>
      <c r="H1010" s="170" t="str">
        <f>IF(A1010="","",IF(G1010="maintenance, garden","",IF(G1010="maintenance, project","",IF(G1010="compost","",GOTO I1010))))</f>
        <v/>
      </c>
      <c r="I1010" s="85" t="str">
        <f>IF(A1010="","",IF(G1010="compost","",GOTO I1010))</f>
        <v/>
      </c>
      <c r="J1010" s="87" t="str">
        <f>IF(G1010="Harvest",GOTO J1010,"")</f>
        <v/>
      </c>
      <c r="K1010" s="87" t="str">
        <f>IF(G1010="Harvest",GOTO K1010,"")</f>
        <v/>
      </c>
      <c r="L1010" s="88" t="str">
        <f>IF(G1010="Fertilize",GOTO L1010,"")</f>
        <v/>
      </c>
      <c r="M1010" s="89" t="str">
        <f t="shared" si="202"/>
        <v/>
      </c>
      <c r="N1010" s="85" t="str">
        <f>IF(G1010="fertilize",GOTO N1010,"")</f>
        <v/>
      </c>
      <c r="O1010" s="89" t="str">
        <f t="shared" si="204"/>
        <v/>
      </c>
      <c r="P1010" s="89" t="str">
        <f t="shared" si="203"/>
        <v/>
      </c>
      <c r="Q1010" s="87" t="str">
        <f>IF(G1010="compost",GOTO Q1010,"")</f>
        <v/>
      </c>
      <c r="R1010" s="88" t="str">
        <f>IF(G1010="compost",GOTO R1010,"")</f>
        <v/>
      </c>
      <c r="S1010" s="85" t="str">
        <f>IF(G1010="compost",GOTO S1010,"")</f>
        <v/>
      </c>
      <c r="T1010" s="85" t="str">
        <f>IF(G1010="compost",GOTO T1010,"")</f>
        <v/>
      </c>
      <c r="U1010" s="85" t="str">
        <f>IF(G1010="compost",GOTO U1010,"")</f>
        <v/>
      </c>
      <c r="V1010" s="85" t="str">
        <f>IF(G1010="compost",GOTO V1010,"")</f>
        <v/>
      </c>
      <c r="W1010" s="85" t="str">
        <f>IF(G1010="compost",GOTO W1010,"")</f>
        <v/>
      </c>
      <c r="X1010" s="170" t="str">
        <f>IF(G1010="maintenance, garden",GOTO X1010,IF(G1010="Table",GOTO X1010,IF(G1010="maintenance, project",GOTO X1010,"")))</f>
        <v/>
      </c>
      <c r="Y1010" s="85" t="str">
        <f>IF(G1010="Maintenance, garden",GOTO Y1010,IF(G1010="Table",GOTO Y1010,IF(G1010="maintenance, project",GOTO Y1010,"")))</f>
        <v/>
      </c>
    </row>
    <row r="1011" spans="1:25" s="85" customFormat="1" ht="19.5" customHeight="1" x14ac:dyDescent="0.25">
      <c r="A1011" s="86"/>
      <c r="B1011" s="85" t="str">
        <f>IF(A1011="","",GOTO B1011)</f>
        <v/>
      </c>
      <c r="C1011" s="85" t="str">
        <f>IF(A1011="","",GOTO C1011)</f>
        <v/>
      </c>
      <c r="D1011" s="85" t="str">
        <f>IF(A1011="","",GOTO D1011)</f>
        <v/>
      </c>
      <c r="E1011" s="85" t="str">
        <f>IF(A1011="","",GOTO E1011)</f>
        <v/>
      </c>
      <c r="F1011" s="85" t="str">
        <f>IF(A1011="","",GOTO F1011)</f>
        <v/>
      </c>
      <c r="G1011" s="85" t="str">
        <f>IF(A1011="","",GOTO G1011)</f>
        <v/>
      </c>
      <c r="H1011" s="170" t="str">
        <f>IF(A1011="","",IF(G1011="maintenance, garden","",IF(G1011="maintenance, project","",IF(G1011="compost","",GOTO I1011))))</f>
        <v/>
      </c>
      <c r="I1011" s="85" t="str">
        <f>IF(A1011="","",IF(G1011="compost","",GOTO I1011))</f>
        <v/>
      </c>
      <c r="J1011" s="87" t="str">
        <f>IF(G1011="Harvest",GOTO J1011,"")</f>
        <v/>
      </c>
      <c r="K1011" s="87" t="str">
        <f>IF(G1011="Harvest",GOTO K1011,"")</f>
        <v/>
      </c>
      <c r="L1011" s="88" t="str">
        <f>IF(G1011="Fertilize",GOTO L1011,"")</f>
        <v/>
      </c>
      <c r="M1011" s="89" t="str">
        <f t="shared" si="202"/>
        <v/>
      </c>
      <c r="N1011" s="85" t="str">
        <f>IF(G1011="fertilize",GOTO N1011,"")</f>
        <v/>
      </c>
      <c r="O1011" s="89" t="str">
        <f t="shared" si="204"/>
        <v/>
      </c>
      <c r="P1011" s="89" t="str">
        <f t="shared" si="203"/>
        <v/>
      </c>
      <c r="Q1011" s="87" t="str">
        <f>IF(G1011="compost",GOTO Q1011,"")</f>
        <v/>
      </c>
      <c r="R1011" s="88" t="str">
        <f>IF(G1011="compost",GOTO R1011,"")</f>
        <v/>
      </c>
      <c r="S1011" s="85" t="str">
        <f>IF(G1011="compost",GOTO S1011,"")</f>
        <v/>
      </c>
      <c r="T1011" s="85" t="str">
        <f>IF(G1011="compost",GOTO T1011,"")</f>
        <v/>
      </c>
      <c r="U1011" s="85" t="str">
        <f>IF(G1011="compost",GOTO U1011,"")</f>
        <v/>
      </c>
      <c r="V1011" s="85" t="str">
        <f>IF(G1011="compost",GOTO V1011,"")</f>
        <v/>
      </c>
      <c r="W1011" s="85" t="str">
        <f>IF(G1011="compost",GOTO W1011,"")</f>
        <v/>
      </c>
      <c r="X1011" s="170" t="str">
        <f>IF(G1011="maintenance, garden",GOTO X1011,IF(G1011="Table",GOTO X1011,IF(G1011="maintenance, project",GOTO X1011,"")))</f>
        <v/>
      </c>
      <c r="Y1011" s="85" t="str">
        <f>IF(G1011="Maintenance, garden",GOTO Y1011,IF(G1011="Table",GOTO Y1011,IF(G1011="maintenance, project",GOTO Y1011,"")))</f>
        <v/>
      </c>
    </row>
    <row r="1012" spans="1:25" s="85" customFormat="1" ht="19.5" customHeight="1" x14ac:dyDescent="0.25">
      <c r="A1012" s="86"/>
      <c r="B1012" s="85" t="str">
        <f>IF(A1012="","",GOTO B1012)</f>
        <v/>
      </c>
      <c r="C1012" s="85" t="str">
        <f>IF(A1012="","",GOTO C1012)</f>
        <v/>
      </c>
      <c r="D1012" s="85" t="str">
        <f>IF(A1012="","",GOTO D1012)</f>
        <v/>
      </c>
      <c r="E1012" s="85" t="str">
        <f>IF(A1012="","",GOTO E1012)</f>
        <v/>
      </c>
      <c r="F1012" s="85" t="str">
        <f>IF(A1012="","",GOTO F1012)</f>
        <v/>
      </c>
      <c r="G1012" s="85" t="str">
        <f>IF(A1012="","",GOTO G1012)</f>
        <v/>
      </c>
      <c r="H1012" s="170" t="str">
        <f>IF(A1012="","",IF(G1012="maintenance, garden","",IF(G1012="maintenance, project","",IF(G1012="compost","",GOTO I1012))))</f>
        <v/>
      </c>
      <c r="I1012" s="85" t="str">
        <f>IF(A1012="","",IF(G1012="compost","",GOTO I1012))</f>
        <v/>
      </c>
      <c r="J1012" s="87" t="str">
        <f>IF(G1012="Harvest",GOTO J1012,"")</f>
        <v/>
      </c>
      <c r="K1012" s="87" t="str">
        <f>IF(G1012="Harvest",GOTO K1012,"")</f>
        <v/>
      </c>
      <c r="L1012" s="88" t="str">
        <f>IF(G1012="Fertilize",GOTO L1012,"")</f>
        <v/>
      </c>
      <c r="M1012" s="89" t="str">
        <f t="shared" si="202"/>
        <v/>
      </c>
      <c r="N1012" s="85" t="str">
        <f>IF(G1012="fertilize",GOTO N1012,"")</f>
        <v/>
      </c>
      <c r="O1012" s="89" t="str">
        <f t="shared" si="204"/>
        <v/>
      </c>
      <c r="P1012" s="89" t="str">
        <f t="shared" si="203"/>
        <v/>
      </c>
      <c r="Q1012" s="87" t="str">
        <f>IF(G1012="compost",GOTO Q1012,"")</f>
        <v/>
      </c>
      <c r="R1012" s="88" t="str">
        <f>IF(G1012="compost",GOTO R1012,"")</f>
        <v/>
      </c>
      <c r="S1012" s="85" t="str">
        <f>IF(G1012="compost",GOTO S1012,"")</f>
        <v/>
      </c>
      <c r="T1012" s="85" t="str">
        <f>IF(G1012="compost",GOTO T1012,"")</f>
        <v/>
      </c>
      <c r="U1012" s="85" t="str">
        <f>IF(G1012="compost",GOTO U1012,"")</f>
        <v/>
      </c>
      <c r="V1012" s="85" t="str">
        <f>IF(G1012="compost",GOTO V1012,"")</f>
        <v/>
      </c>
      <c r="W1012" s="85" t="str">
        <f>IF(G1012="compost",GOTO W1012,"")</f>
        <v/>
      </c>
      <c r="X1012" s="170" t="str">
        <f>IF(G1012="maintenance, garden",GOTO X1012,IF(G1012="Table",GOTO X1012,IF(G1012="maintenance, project",GOTO X1012,"")))</f>
        <v/>
      </c>
      <c r="Y1012" s="85" t="str">
        <f>IF(G1012="Maintenance, garden",GOTO Y1012,IF(G1012="Table",GOTO Y1012,IF(G1012="maintenance, project",GOTO Y1012,"")))</f>
        <v/>
      </c>
    </row>
    <row r="1013" spans="1:25" s="85" customFormat="1" ht="19.5" customHeight="1" x14ac:dyDescent="0.25">
      <c r="A1013" s="86"/>
      <c r="B1013" s="85" t="str">
        <f>IF(A1013="","",GOTO B1013)</f>
        <v/>
      </c>
      <c r="C1013" s="85" t="str">
        <f>IF(A1013="","",GOTO C1013)</f>
        <v/>
      </c>
      <c r="D1013" s="85" t="str">
        <f>IF(A1013="","",GOTO D1013)</f>
        <v/>
      </c>
      <c r="E1013" s="85" t="str">
        <f>IF(A1013="","",GOTO E1013)</f>
        <v/>
      </c>
      <c r="F1013" s="85" t="str">
        <f>IF(A1013="","",GOTO F1013)</f>
        <v/>
      </c>
      <c r="G1013" s="85" t="str">
        <f>IF(A1013="","",GOTO G1013)</f>
        <v/>
      </c>
      <c r="H1013" s="170" t="str">
        <f>IF(A1013="","",IF(G1013="maintenance, garden","",IF(G1013="maintenance, project","",IF(G1013="compost","",GOTO I1013))))</f>
        <v/>
      </c>
      <c r="I1013" s="85" t="str">
        <f>IF(A1013="","",IF(G1013="compost","",GOTO I1013))</f>
        <v/>
      </c>
      <c r="J1013" s="87" t="str">
        <f>IF(G1013="Harvest",GOTO J1013,"")</f>
        <v/>
      </c>
      <c r="K1013" s="87" t="str">
        <f>IF(G1013="Harvest",GOTO K1013,"")</f>
        <v/>
      </c>
      <c r="L1013" s="88" t="str">
        <f>IF(G1013="Fertilize",GOTO L1013,"")</f>
        <v/>
      </c>
      <c r="M1013" s="89" t="str">
        <f t="shared" si="202"/>
        <v/>
      </c>
      <c r="N1013" s="85" t="str">
        <f>IF(G1013="fertilize",GOTO N1013,"")</f>
        <v/>
      </c>
      <c r="O1013" s="89" t="str">
        <f t="shared" si="204"/>
        <v/>
      </c>
      <c r="P1013" s="89" t="str">
        <f t="shared" si="203"/>
        <v/>
      </c>
      <c r="Q1013" s="87" t="str">
        <f>IF(G1013="compost",GOTO Q1013,"")</f>
        <v/>
      </c>
      <c r="R1013" s="88" t="str">
        <f>IF(G1013="compost",GOTO R1013,"")</f>
        <v/>
      </c>
      <c r="S1013" s="85" t="str">
        <f>IF(G1013="compost",GOTO S1013,"")</f>
        <v/>
      </c>
      <c r="T1013" s="85" t="str">
        <f>IF(G1013="compost",GOTO T1013,"")</f>
        <v/>
      </c>
      <c r="U1013" s="85" t="str">
        <f>IF(G1013="compost",GOTO U1013,"")</f>
        <v/>
      </c>
      <c r="V1013" s="85" t="str">
        <f>IF(G1013="compost",GOTO V1013,"")</f>
        <v/>
      </c>
      <c r="W1013" s="85" t="str">
        <f>IF(G1013="compost",GOTO W1013,"")</f>
        <v/>
      </c>
      <c r="X1013" s="170" t="str">
        <f>IF(G1013="maintenance, garden",GOTO X1013,IF(G1013="Table",GOTO X1013,IF(G1013="maintenance, project",GOTO X1013,"")))</f>
        <v/>
      </c>
      <c r="Y1013" s="85" t="str">
        <f>IF(G1013="Maintenance, garden",GOTO Y1013,IF(G1013="Table",GOTO Y1013,IF(G1013="maintenance, project",GOTO Y1013,"")))</f>
        <v/>
      </c>
    </row>
    <row r="1014" spans="1:25" s="85" customFormat="1" ht="19.5" customHeight="1" x14ac:dyDescent="0.25">
      <c r="A1014" s="86"/>
      <c r="B1014" s="85" t="str">
        <f>IF(A1014="","",GOTO B1014)</f>
        <v/>
      </c>
      <c r="C1014" s="85" t="str">
        <f>IF(A1014="","",GOTO C1014)</f>
        <v/>
      </c>
      <c r="D1014" s="85" t="str">
        <f>IF(A1014="","",GOTO D1014)</f>
        <v/>
      </c>
      <c r="E1014" s="85" t="str">
        <f>IF(A1014="","",GOTO E1014)</f>
        <v/>
      </c>
      <c r="F1014" s="85" t="str">
        <f>IF(A1014="","",GOTO F1014)</f>
        <v/>
      </c>
      <c r="G1014" s="85" t="str">
        <f>IF(A1014="","",GOTO G1014)</f>
        <v/>
      </c>
      <c r="H1014" s="170" t="str">
        <f>IF(A1014="","",IF(G1014="maintenance, garden","",IF(G1014="maintenance, project","",IF(G1014="compost","",GOTO I1014))))</f>
        <v/>
      </c>
      <c r="I1014" s="85" t="str">
        <f>IF(A1014="","",IF(G1014="compost","",GOTO I1014))</f>
        <v/>
      </c>
      <c r="J1014" s="87" t="str">
        <f>IF(G1014="Harvest",GOTO J1014,"")</f>
        <v/>
      </c>
      <c r="K1014" s="87" t="str">
        <f>IF(G1014="Harvest",GOTO K1014,"")</f>
        <v/>
      </c>
      <c r="L1014" s="88" t="str">
        <f>IF(G1014="Fertilize",GOTO L1014,"")</f>
        <v/>
      </c>
      <c r="M1014" s="89" t="str">
        <f t="shared" si="202"/>
        <v/>
      </c>
      <c r="N1014" s="85" t="str">
        <f>IF(G1014="fertilize",GOTO N1014,"")</f>
        <v/>
      </c>
      <c r="O1014" s="89" t="str">
        <f t="shared" si="204"/>
        <v/>
      </c>
      <c r="P1014" s="89" t="str">
        <f t="shared" si="203"/>
        <v/>
      </c>
      <c r="Q1014" s="87" t="str">
        <f>IF(G1014="compost",GOTO Q1014,"")</f>
        <v/>
      </c>
      <c r="R1014" s="88" t="str">
        <f>IF(G1014="compost",GOTO R1014,"")</f>
        <v/>
      </c>
      <c r="S1014" s="85" t="str">
        <f>IF(G1014="compost",GOTO S1014,"")</f>
        <v/>
      </c>
      <c r="T1014" s="85" t="str">
        <f>IF(G1014="compost",GOTO T1014,"")</f>
        <v/>
      </c>
      <c r="U1014" s="85" t="str">
        <f>IF(G1014="compost",GOTO U1014,"")</f>
        <v/>
      </c>
      <c r="V1014" s="85" t="str">
        <f>IF(G1014="compost",GOTO V1014,"")</f>
        <v/>
      </c>
      <c r="W1014" s="85" t="str">
        <f>IF(G1014="compost",GOTO W1014,"")</f>
        <v/>
      </c>
      <c r="X1014" s="170" t="str">
        <f>IF(G1014="maintenance, garden",GOTO X1014,IF(G1014="Table",GOTO X1014,IF(G1014="maintenance, project",GOTO X1014,"")))</f>
        <v/>
      </c>
      <c r="Y1014" s="85" t="str">
        <f>IF(G1014="Maintenance, garden",GOTO Y1014,IF(G1014="Table",GOTO Y1014,IF(G1014="maintenance, project",GOTO Y1014,"")))</f>
        <v/>
      </c>
    </row>
    <row r="1015" spans="1:25" s="85" customFormat="1" ht="19.5" customHeight="1" x14ac:dyDescent="0.25">
      <c r="A1015" s="86"/>
      <c r="B1015" s="85" t="str">
        <f>IF(A1015="","",GOTO B1015)</f>
        <v/>
      </c>
      <c r="C1015" s="85" t="str">
        <f>IF(A1015="","",GOTO C1015)</f>
        <v/>
      </c>
      <c r="D1015" s="85" t="str">
        <f>IF(A1015="","",GOTO D1015)</f>
        <v/>
      </c>
      <c r="E1015" s="85" t="str">
        <f>IF(A1015="","",GOTO E1015)</f>
        <v/>
      </c>
      <c r="F1015" s="85" t="str">
        <f>IF(A1015="","",GOTO F1015)</f>
        <v/>
      </c>
      <c r="G1015" s="85" t="str">
        <f>IF(A1015="","",GOTO G1015)</f>
        <v/>
      </c>
      <c r="H1015" s="170" t="str">
        <f>IF(A1015="","",IF(G1015="maintenance, garden","",IF(G1015="maintenance, project","",IF(G1015="compost","",GOTO I1015))))</f>
        <v/>
      </c>
      <c r="I1015" s="85" t="str">
        <f>IF(A1015="","",IF(G1015="compost","",GOTO I1015))</f>
        <v/>
      </c>
      <c r="J1015" s="87" t="str">
        <f>IF(G1015="Harvest",GOTO J1015,"")</f>
        <v/>
      </c>
      <c r="K1015" s="87" t="str">
        <f>IF(G1015="Harvest",GOTO K1015,"")</f>
        <v/>
      </c>
      <c r="L1015" s="88" t="str">
        <f>IF(G1015="Fertilize",GOTO L1015,"")</f>
        <v/>
      </c>
      <c r="M1015" s="89" t="str">
        <f t="shared" si="202"/>
        <v/>
      </c>
      <c r="N1015" s="85" t="str">
        <f>IF(G1015="fertilize",GOTO N1015,"")</f>
        <v/>
      </c>
      <c r="O1015" s="89" t="str">
        <f t="shared" si="204"/>
        <v/>
      </c>
      <c r="P1015" s="89" t="str">
        <f t="shared" si="203"/>
        <v/>
      </c>
      <c r="Q1015" s="87" t="str">
        <f>IF(G1015="compost",GOTO Q1015,"")</f>
        <v/>
      </c>
      <c r="R1015" s="88" t="str">
        <f>IF(G1015="compost",GOTO R1015,"")</f>
        <v/>
      </c>
      <c r="S1015" s="85" t="str">
        <f>IF(G1015="compost",GOTO S1015,"")</f>
        <v/>
      </c>
      <c r="T1015" s="85" t="str">
        <f>IF(G1015="compost",GOTO T1015,"")</f>
        <v/>
      </c>
      <c r="U1015" s="85" t="str">
        <f>IF(G1015="compost",GOTO U1015,"")</f>
        <v/>
      </c>
      <c r="V1015" s="85" t="str">
        <f>IF(G1015="compost",GOTO V1015,"")</f>
        <v/>
      </c>
      <c r="W1015" s="85" t="str">
        <f>IF(G1015="compost",GOTO W1015,"")</f>
        <v/>
      </c>
      <c r="X1015" s="170" t="str">
        <f>IF(G1015="maintenance, garden",GOTO X1015,IF(G1015="Table",GOTO X1015,IF(G1015="maintenance, project",GOTO X1015,"")))</f>
        <v/>
      </c>
      <c r="Y1015" s="85" t="str">
        <f>IF(G1015="Maintenance, garden",GOTO Y1015,IF(G1015="Table",GOTO Y1015,IF(G1015="maintenance, project",GOTO Y1015,"")))</f>
        <v/>
      </c>
    </row>
    <row r="1016" spans="1:25" s="85" customFormat="1" ht="19.5" customHeight="1" x14ac:dyDescent="0.25">
      <c r="A1016" s="86"/>
      <c r="B1016" s="85" t="str">
        <f>IF(A1016="","",GOTO B1016)</f>
        <v/>
      </c>
      <c r="C1016" s="85" t="str">
        <f>IF(A1016="","",GOTO C1016)</f>
        <v/>
      </c>
      <c r="D1016" s="85" t="str">
        <f>IF(A1016="","",GOTO D1016)</f>
        <v/>
      </c>
      <c r="E1016" s="85" t="str">
        <f>IF(A1016="","",GOTO E1016)</f>
        <v/>
      </c>
      <c r="F1016" s="85" t="str">
        <f>IF(A1016="","",GOTO F1016)</f>
        <v/>
      </c>
      <c r="G1016" s="85" t="str">
        <f>IF(A1016="","",GOTO G1016)</f>
        <v/>
      </c>
      <c r="H1016" s="170" t="str">
        <f>IF(A1016="","",IF(G1016="maintenance, garden","",IF(G1016="maintenance, project","",IF(G1016="compost","",GOTO I1016))))</f>
        <v/>
      </c>
      <c r="I1016" s="85" t="str">
        <f>IF(A1016="","",IF(G1016="compost","",GOTO I1016))</f>
        <v/>
      </c>
      <c r="J1016" s="87" t="str">
        <f>IF(G1016="Harvest",GOTO J1016,"")</f>
        <v/>
      </c>
      <c r="K1016" s="87" t="str">
        <f>IF(G1016="Harvest",GOTO K1016,"")</f>
        <v/>
      </c>
      <c r="L1016" s="88" t="str">
        <f>IF(G1016="Fertilize",GOTO L1016,"")</f>
        <v/>
      </c>
      <c r="M1016" s="89" t="str">
        <f t="shared" si="202"/>
        <v/>
      </c>
      <c r="N1016" s="85" t="str">
        <f>IF(G1016="fertilize",GOTO N1016,"")</f>
        <v/>
      </c>
      <c r="O1016" s="89" t="str">
        <f t="shared" si="204"/>
        <v/>
      </c>
      <c r="P1016" s="89" t="str">
        <f t="shared" si="203"/>
        <v/>
      </c>
      <c r="Q1016" s="87" t="str">
        <f>IF(G1016="compost",GOTO Q1016,"")</f>
        <v/>
      </c>
      <c r="R1016" s="88" t="str">
        <f>IF(G1016="compost",GOTO R1016,"")</f>
        <v/>
      </c>
      <c r="S1016" s="85" t="str">
        <f>IF(G1016="compost",GOTO S1016,"")</f>
        <v/>
      </c>
      <c r="T1016" s="85" t="str">
        <f>IF(G1016="compost",GOTO T1016,"")</f>
        <v/>
      </c>
      <c r="U1016" s="85" t="str">
        <f>IF(G1016="compost",GOTO U1016,"")</f>
        <v/>
      </c>
      <c r="V1016" s="85" t="str">
        <f>IF(G1016="compost",GOTO V1016,"")</f>
        <v/>
      </c>
      <c r="W1016" s="85" t="str">
        <f>IF(G1016="compost",GOTO W1016,"")</f>
        <v/>
      </c>
      <c r="X1016" s="170" t="str">
        <f>IF(G1016="maintenance, garden",GOTO X1016,IF(G1016="Table",GOTO X1016,IF(G1016="maintenance, project",GOTO X1016,"")))</f>
        <v/>
      </c>
      <c r="Y1016" s="85" t="str">
        <f>IF(G1016="Maintenance, garden",GOTO Y1016,IF(G1016="Table",GOTO Y1016,IF(G1016="maintenance, project",GOTO Y1016,"")))</f>
        <v/>
      </c>
    </row>
    <row r="1017" spans="1:25" s="85" customFormat="1" ht="19.5" customHeight="1" x14ac:dyDescent="0.25">
      <c r="A1017" s="86"/>
      <c r="B1017" s="85" t="str">
        <f>IF(A1017="","",GOTO B1017)</f>
        <v/>
      </c>
      <c r="C1017" s="85" t="str">
        <f>IF(A1017="","",GOTO C1017)</f>
        <v/>
      </c>
      <c r="D1017" s="85" t="str">
        <f>IF(A1017="","",GOTO D1017)</f>
        <v/>
      </c>
      <c r="E1017" s="85" t="str">
        <f>IF(A1017="","",GOTO E1017)</f>
        <v/>
      </c>
      <c r="F1017" s="85" t="str">
        <f>IF(A1017="","",GOTO F1017)</f>
        <v/>
      </c>
      <c r="G1017" s="85" t="str">
        <f>IF(A1017="","",GOTO G1017)</f>
        <v/>
      </c>
      <c r="H1017" s="170" t="str">
        <f>IF(A1017="","",IF(G1017="maintenance, garden","",IF(G1017="maintenance, project","",IF(G1017="compost","",GOTO I1017))))</f>
        <v/>
      </c>
      <c r="I1017" s="85" t="str">
        <f>IF(A1017="","",IF(G1017="compost","",GOTO I1017))</f>
        <v/>
      </c>
      <c r="J1017" s="87" t="str">
        <f>IF(G1017="Harvest",GOTO J1017,"")</f>
        <v/>
      </c>
      <c r="K1017" s="87" t="str">
        <f>IF(G1017="Harvest",GOTO K1017,"")</f>
        <v/>
      </c>
      <c r="L1017" s="88" t="str">
        <f>IF(G1017="Fertilize",GOTO L1017,"")</f>
        <v/>
      </c>
      <c r="M1017" s="89" t="str">
        <f t="shared" si="202"/>
        <v/>
      </c>
      <c r="N1017" s="85" t="str">
        <f>IF(G1017="fertilize",GOTO N1017,"")</f>
        <v/>
      </c>
      <c r="O1017" s="89" t="str">
        <f t="shared" si="204"/>
        <v/>
      </c>
      <c r="P1017" s="89" t="str">
        <f t="shared" si="203"/>
        <v/>
      </c>
      <c r="Q1017" s="87" t="str">
        <f>IF(G1017="compost",GOTO Q1017,"")</f>
        <v/>
      </c>
      <c r="R1017" s="88" t="str">
        <f>IF(G1017="compost",GOTO R1017,"")</f>
        <v/>
      </c>
      <c r="S1017" s="85" t="str">
        <f>IF(G1017="compost",GOTO S1017,"")</f>
        <v/>
      </c>
      <c r="T1017" s="85" t="str">
        <f>IF(G1017="compost",GOTO T1017,"")</f>
        <v/>
      </c>
      <c r="U1017" s="85" t="str">
        <f>IF(G1017="compost",GOTO U1017,"")</f>
        <v/>
      </c>
      <c r="V1017" s="85" t="str">
        <f>IF(G1017="compost",GOTO V1017,"")</f>
        <v/>
      </c>
      <c r="W1017" s="85" t="str">
        <f>IF(G1017="compost",GOTO W1017,"")</f>
        <v/>
      </c>
      <c r="X1017" s="170" t="str">
        <f>IF(G1017="maintenance, garden",GOTO X1017,IF(G1017="Table",GOTO X1017,IF(G1017="maintenance, project",GOTO X1017,"")))</f>
        <v/>
      </c>
      <c r="Y1017" s="85" t="str">
        <f>IF(G1017="Maintenance, garden",GOTO Y1017,IF(G1017="Table",GOTO Y1017,IF(G1017="maintenance, project",GOTO Y1017,"")))</f>
        <v/>
      </c>
    </row>
    <row r="1018" spans="1:25" s="85" customFormat="1" ht="19.5" customHeight="1" x14ac:dyDescent="0.25">
      <c r="A1018" s="86"/>
      <c r="B1018" s="85" t="str">
        <f>IF(A1018="","",GOTO B1018)</f>
        <v/>
      </c>
      <c r="C1018" s="85" t="str">
        <f>IF(A1018="","",GOTO C1018)</f>
        <v/>
      </c>
      <c r="D1018" s="85" t="str">
        <f>IF(A1018="","",GOTO D1018)</f>
        <v/>
      </c>
      <c r="E1018" s="85" t="str">
        <f>IF(A1018="","",GOTO E1018)</f>
        <v/>
      </c>
      <c r="F1018" s="85" t="str">
        <f>IF(A1018="","",GOTO F1018)</f>
        <v/>
      </c>
      <c r="G1018" s="85" t="str">
        <f>IF(A1018="","",GOTO G1018)</f>
        <v/>
      </c>
      <c r="H1018" s="170" t="str">
        <f>IF(A1018="","",IF(G1018="maintenance, garden","",IF(G1018="maintenance, project","",IF(G1018="compost","",GOTO I1018))))</f>
        <v/>
      </c>
      <c r="I1018" s="85" t="str">
        <f>IF(A1018="","",IF(G1018="compost","",GOTO I1018))</f>
        <v/>
      </c>
      <c r="J1018" s="87" t="str">
        <f>IF(G1018="Harvest",GOTO J1018,"")</f>
        <v/>
      </c>
      <c r="K1018" s="87" t="str">
        <f>IF(G1018="Harvest",GOTO K1018,"")</f>
        <v/>
      </c>
      <c r="L1018" s="88" t="str">
        <f>IF(G1018="Fertilize",GOTO L1018,"")</f>
        <v/>
      </c>
      <c r="M1018" s="89" t="str">
        <f t="shared" si="202"/>
        <v/>
      </c>
      <c r="N1018" s="85" t="str">
        <f>IF(G1018="fertilize",GOTO N1018,"")</f>
        <v/>
      </c>
      <c r="O1018" s="89" t="str">
        <f t="shared" si="204"/>
        <v/>
      </c>
      <c r="P1018" s="89" t="str">
        <f t="shared" si="203"/>
        <v/>
      </c>
      <c r="Q1018" s="87" t="str">
        <f>IF(G1018="compost",GOTO Q1018,"")</f>
        <v/>
      </c>
      <c r="R1018" s="88" t="str">
        <f>IF(G1018="compost",GOTO R1018,"")</f>
        <v/>
      </c>
      <c r="S1018" s="85" t="str">
        <f>IF(G1018="compost",GOTO S1018,"")</f>
        <v/>
      </c>
      <c r="T1018" s="85" t="str">
        <f>IF(G1018="compost",GOTO T1018,"")</f>
        <v/>
      </c>
      <c r="U1018" s="85" t="str">
        <f>IF(G1018="compost",GOTO U1018,"")</f>
        <v/>
      </c>
      <c r="V1018" s="85" t="str">
        <f>IF(G1018="compost",GOTO V1018,"")</f>
        <v/>
      </c>
      <c r="W1018" s="85" t="str">
        <f>IF(G1018="compost",GOTO W1018,"")</f>
        <v/>
      </c>
      <c r="X1018" s="170" t="str">
        <f>IF(G1018="maintenance, garden",GOTO X1018,IF(G1018="Table",GOTO X1018,IF(G1018="maintenance, project",GOTO X1018,"")))</f>
        <v/>
      </c>
      <c r="Y1018" s="85" t="str">
        <f>IF(G1018="Maintenance, garden",GOTO Y1018,IF(G1018="Table",GOTO Y1018,IF(G1018="maintenance, project",GOTO Y1018,"")))</f>
        <v/>
      </c>
    </row>
    <row r="1019" spans="1:25" s="85" customFormat="1" ht="19.5" customHeight="1" x14ac:dyDescent="0.25">
      <c r="A1019" s="86"/>
      <c r="B1019" s="85" t="str">
        <f>IF(A1019="","",GOTO B1019)</f>
        <v/>
      </c>
      <c r="C1019" s="85" t="str">
        <f>IF(A1019="","",GOTO C1019)</f>
        <v/>
      </c>
      <c r="D1019" s="85" t="str">
        <f>IF(A1019="","",GOTO D1019)</f>
        <v/>
      </c>
      <c r="E1019" s="85" t="str">
        <f>IF(A1019="","",GOTO E1019)</f>
        <v/>
      </c>
      <c r="F1019" s="85" t="str">
        <f>IF(A1019="","",GOTO F1019)</f>
        <v/>
      </c>
      <c r="G1019" s="85" t="str">
        <f>IF(A1019="","",GOTO G1019)</f>
        <v/>
      </c>
      <c r="H1019" s="170" t="str">
        <f>IF(A1019="","",IF(G1019="maintenance, garden","",IF(G1019="maintenance, project","",IF(G1019="compost","",GOTO I1019))))</f>
        <v/>
      </c>
      <c r="I1019" s="85" t="str">
        <f>IF(A1019="","",IF(G1019="compost","",GOTO I1019))</f>
        <v/>
      </c>
      <c r="J1019" s="87" t="str">
        <f>IF(G1019="Harvest",GOTO J1019,"")</f>
        <v/>
      </c>
      <c r="K1019" s="87" t="str">
        <f>IF(G1019="Harvest",GOTO K1019,"")</f>
        <v/>
      </c>
      <c r="L1019" s="88" t="str">
        <f>IF(G1019="Fertilize",GOTO L1019,"")</f>
        <v/>
      </c>
      <c r="M1019" s="89" t="str">
        <f t="shared" si="202"/>
        <v/>
      </c>
      <c r="N1019" s="85" t="str">
        <f>IF(G1019="fertilize",GOTO N1019,"")</f>
        <v/>
      </c>
      <c r="O1019" s="89" t="str">
        <f t="shared" si="204"/>
        <v/>
      </c>
      <c r="P1019" s="89" t="str">
        <f t="shared" si="203"/>
        <v/>
      </c>
      <c r="Q1019" s="87" t="str">
        <f>IF(G1019="compost",GOTO Q1019,"")</f>
        <v/>
      </c>
      <c r="R1019" s="88" t="str">
        <f>IF(G1019="compost",GOTO R1019,"")</f>
        <v/>
      </c>
      <c r="S1019" s="85" t="str">
        <f>IF(G1019="compost",GOTO S1019,"")</f>
        <v/>
      </c>
      <c r="T1019" s="85" t="str">
        <f>IF(G1019="compost",GOTO T1019,"")</f>
        <v/>
      </c>
      <c r="U1019" s="85" t="str">
        <f>IF(G1019="compost",GOTO U1019,"")</f>
        <v/>
      </c>
      <c r="V1019" s="85" t="str">
        <f>IF(G1019="compost",GOTO V1019,"")</f>
        <v/>
      </c>
      <c r="W1019" s="85" t="str">
        <f>IF(G1019="compost",GOTO W1019,"")</f>
        <v/>
      </c>
      <c r="X1019" s="170" t="str">
        <f>IF(G1019="maintenance, garden",GOTO X1019,IF(G1019="Table",GOTO X1019,IF(G1019="maintenance, project",GOTO X1019,"")))</f>
        <v/>
      </c>
      <c r="Y1019" s="85" t="str">
        <f>IF(G1019="Maintenance, garden",GOTO Y1019,IF(G1019="Table",GOTO Y1019,IF(G1019="maintenance, project",GOTO Y1019,"")))</f>
        <v/>
      </c>
    </row>
    <row r="1020" spans="1:25" s="85" customFormat="1" ht="19.5" customHeight="1" x14ac:dyDescent="0.25">
      <c r="A1020" s="86"/>
      <c r="B1020" s="85" t="str">
        <f>IF(A1020="","",GOTO B1020)</f>
        <v/>
      </c>
      <c r="C1020" s="85" t="str">
        <f>IF(A1020="","",GOTO C1020)</f>
        <v/>
      </c>
      <c r="D1020" s="85" t="str">
        <f>IF(A1020="","",GOTO D1020)</f>
        <v/>
      </c>
      <c r="E1020" s="85" t="str">
        <f>IF(A1020="","",GOTO E1020)</f>
        <v/>
      </c>
      <c r="F1020" s="85" t="str">
        <f>IF(A1020="","",GOTO F1020)</f>
        <v/>
      </c>
      <c r="G1020" s="85" t="str">
        <f>IF(A1020="","",GOTO G1020)</f>
        <v/>
      </c>
      <c r="H1020" s="170" t="str">
        <f>IF(A1020="","",IF(G1020="maintenance, garden","",IF(G1020="maintenance, project","",IF(G1020="compost","",GOTO I1020))))</f>
        <v/>
      </c>
      <c r="I1020" s="85" t="str">
        <f>IF(A1020="","",IF(G1020="compost","",GOTO I1020))</f>
        <v/>
      </c>
      <c r="J1020" s="87" t="str">
        <f>IF(G1020="Harvest",GOTO J1020,"")</f>
        <v/>
      </c>
      <c r="K1020" s="87" t="str">
        <f>IF(G1020="Harvest",GOTO K1020,"")</f>
        <v/>
      </c>
      <c r="L1020" s="88" t="str">
        <f>IF(G1020="Fertilize",GOTO L1020,"")</f>
        <v/>
      </c>
      <c r="M1020" s="89" t="str">
        <f t="shared" si="202"/>
        <v/>
      </c>
      <c r="N1020" s="85" t="str">
        <f>IF(G1020="fertilize",GOTO N1020,"")</f>
        <v/>
      </c>
      <c r="O1020" s="89" t="str">
        <f t="shared" si="204"/>
        <v/>
      </c>
      <c r="P1020" s="89" t="str">
        <f t="shared" si="203"/>
        <v/>
      </c>
      <c r="Q1020" s="87" t="str">
        <f>IF(G1020="compost",GOTO Q1020,"")</f>
        <v/>
      </c>
      <c r="R1020" s="88" t="str">
        <f>IF(G1020="compost",GOTO R1020,"")</f>
        <v/>
      </c>
      <c r="S1020" s="85" t="str">
        <f>IF(G1020="compost",GOTO S1020,"")</f>
        <v/>
      </c>
      <c r="T1020" s="85" t="str">
        <f>IF(G1020="compost",GOTO T1020,"")</f>
        <v/>
      </c>
      <c r="U1020" s="85" t="str">
        <f>IF(G1020="compost",GOTO U1020,"")</f>
        <v/>
      </c>
      <c r="V1020" s="85" t="str">
        <f>IF(G1020="compost",GOTO V1020,"")</f>
        <v/>
      </c>
      <c r="W1020" s="85" t="str">
        <f>IF(G1020="compost",GOTO W1020,"")</f>
        <v/>
      </c>
      <c r="X1020" s="170" t="str">
        <f>IF(G1020="maintenance, garden",GOTO X1020,IF(G1020="Table",GOTO X1020,IF(G1020="maintenance, project",GOTO X1020,"")))</f>
        <v/>
      </c>
      <c r="Y1020" s="85" t="str">
        <f>IF(G1020="Maintenance, garden",GOTO Y1020,IF(G1020="Table",GOTO Y1020,IF(G1020="maintenance, project",GOTO Y1020,"")))</f>
        <v/>
      </c>
    </row>
    <row r="1021" spans="1:25" s="85" customFormat="1" ht="19.5" customHeight="1" x14ac:dyDescent="0.25">
      <c r="A1021" s="86"/>
      <c r="B1021" s="85" t="str">
        <f>IF(A1021="","",GOTO B1021)</f>
        <v/>
      </c>
      <c r="C1021" s="85" t="str">
        <f>IF(A1021="","",GOTO C1021)</f>
        <v/>
      </c>
      <c r="D1021" s="85" t="str">
        <f>IF(A1021="","",GOTO D1021)</f>
        <v/>
      </c>
      <c r="E1021" s="85" t="str">
        <f>IF(A1021="","",GOTO E1021)</f>
        <v/>
      </c>
      <c r="F1021" s="85" t="str">
        <f>IF(A1021="","",GOTO F1021)</f>
        <v/>
      </c>
      <c r="G1021" s="85" t="str">
        <f>IF(A1021="","",GOTO G1021)</f>
        <v/>
      </c>
      <c r="H1021" s="170" t="str">
        <f>IF(A1021="","",IF(G1021="maintenance, garden","",IF(G1021="maintenance, project","",IF(G1021="compost","",GOTO I1021))))</f>
        <v/>
      </c>
      <c r="I1021" s="85" t="str">
        <f>IF(A1021="","",IF(G1021="compost","",GOTO I1021))</f>
        <v/>
      </c>
      <c r="J1021" s="87" t="str">
        <f>IF(G1021="Harvest",GOTO J1021,"")</f>
        <v/>
      </c>
      <c r="K1021" s="87" t="str">
        <f>IF(G1021="Harvest",GOTO K1021,"")</f>
        <v/>
      </c>
      <c r="L1021" s="88" t="str">
        <f>IF(G1021="Fertilize",GOTO L1021,"")</f>
        <v/>
      </c>
      <c r="M1021" s="89" t="str">
        <f t="shared" si="202"/>
        <v/>
      </c>
      <c r="N1021" s="85" t="str">
        <f>IF(G1021="fertilize",GOTO N1021,"")</f>
        <v/>
      </c>
      <c r="O1021" s="89" t="str">
        <f t="shared" si="204"/>
        <v/>
      </c>
      <c r="P1021" s="89" t="str">
        <f t="shared" si="203"/>
        <v/>
      </c>
      <c r="Q1021" s="87" t="str">
        <f>IF(G1021="compost",GOTO Q1021,"")</f>
        <v/>
      </c>
      <c r="R1021" s="88" t="str">
        <f>IF(G1021="compost",GOTO R1021,"")</f>
        <v/>
      </c>
      <c r="S1021" s="85" t="str">
        <f>IF(G1021="compost",GOTO S1021,"")</f>
        <v/>
      </c>
      <c r="T1021" s="85" t="str">
        <f>IF(G1021="compost",GOTO T1021,"")</f>
        <v/>
      </c>
      <c r="U1021" s="85" t="str">
        <f>IF(G1021="compost",GOTO U1021,"")</f>
        <v/>
      </c>
      <c r="V1021" s="85" t="str">
        <f>IF(G1021="compost",GOTO V1021,"")</f>
        <v/>
      </c>
      <c r="W1021" s="85" t="str">
        <f>IF(G1021="compost",GOTO W1021,"")</f>
        <v/>
      </c>
      <c r="X1021" s="170" t="str">
        <f>IF(G1021="maintenance, garden",GOTO X1021,IF(G1021="Table",GOTO X1021,IF(G1021="maintenance, project",GOTO X1021,"")))</f>
        <v/>
      </c>
      <c r="Y1021" s="85" t="str">
        <f>IF(G1021="Maintenance, garden",GOTO Y1021,IF(G1021="Table",GOTO Y1021,IF(G1021="maintenance, project",GOTO Y1021,"")))</f>
        <v/>
      </c>
    </row>
    <row r="1022" spans="1:25" s="85" customFormat="1" ht="19.5" customHeight="1" x14ac:dyDescent="0.25">
      <c r="A1022" s="86"/>
      <c r="B1022" s="85" t="str">
        <f>IF(A1022="","",GOTO B1022)</f>
        <v/>
      </c>
      <c r="C1022" s="85" t="str">
        <f>IF(A1022="","",GOTO C1022)</f>
        <v/>
      </c>
      <c r="D1022" s="85" t="str">
        <f>IF(A1022="","",GOTO D1022)</f>
        <v/>
      </c>
      <c r="E1022" s="85" t="str">
        <f>IF(A1022="","",GOTO E1022)</f>
        <v/>
      </c>
      <c r="F1022" s="85" t="str">
        <f>IF(A1022="","",GOTO F1022)</f>
        <v/>
      </c>
      <c r="G1022" s="85" t="str">
        <f>IF(A1022="","",GOTO G1022)</f>
        <v/>
      </c>
      <c r="H1022" s="170" t="str">
        <f>IF(A1022="","",IF(G1022="maintenance, garden","",IF(G1022="maintenance, project","",IF(G1022="compost","",GOTO I1022))))</f>
        <v/>
      </c>
      <c r="I1022" s="85" t="str">
        <f>IF(A1022="","",IF(G1022="compost","",GOTO I1022))</f>
        <v/>
      </c>
      <c r="J1022" s="87" t="str">
        <f>IF(G1022="Harvest",GOTO J1022,"")</f>
        <v/>
      </c>
      <c r="K1022" s="87" t="str">
        <f>IF(G1022="Harvest",GOTO K1022,"")</f>
        <v/>
      </c>
      <c r="L1022" s="88" t="str">
        <f>IF(G1022="Fertilize",GOTO L1022,"")</f>
        <v/>
      </c>
      <c r="M1022" s="89" t="str">
        <f t="shared" si="202"/>
        <v/>
      </c>
      <c r="N1022" s="85" t="str">
        <f>IF(G1022="fertilize",GOTO N1022,"")</f>
        <v/>
      </c>
      <c r="O1022" s="89" t="str">
        <f t="shared" si="204"/>
        <v/>
      </c>
      <c r="P1022" s="89" t="str">
        <f t="shared" si="203"/>
        <v/>
      </c>
      <c r="Q1022" s="87" t="str">
        <f>IF(G1022="compost",GOTO Q1022,"")</f>
        <v/>
      </c>
      <c r="R1022" s="88" t="str">
        <f>IF(G1022="compost",GOTO R1022,"")</f>
        <v/>
      </c>
      <c r="S1022" s="85" t="str">
        <f>IF(G1022="compost",GOTO S1022,"")</f>
        <v/>
      </c>
      <c r="T1022" s="85" t="str">
        <f>IF(G1022="compost",GOTO T1022,"")</f>
        <v/>
      </c>
      <c r="U1022" s="85" t="str">
        <f>IF(G1022="compost",GOTO U1022,"")</f>
        <v/>
      </c>
      <c r="V1022" s="85" t="str">
        <f>IF(G1022="compost",GOTO V1022,"")</f>
        <v/>
      </c>
      <c r="W1022" s="85" t="str">
        <f>IF(G1022="compost",GOTO W1022,"")</f>
        <v/>
      </c>
      <c r="X1022" s="170" t="str">
        <f>IF(G1022="maintenance, garden",GOTO X1022,IF(G1022="Table",GOTO X1022,IF(G1022="maintenance, project",GOTO X1022,"")))</f>
        <v/>
      </c>
      <c r="Y1022" s="85" t="str">
        <f>IF(G1022="Maintenance, garden",GOTO Y1022,IF(G1022="Table",GOTO Y1022,IF(G1022="maintenance, project",GOTO Y1022,"")))</f>
        <v/>
      </c>
    </row>
    <row r="1023" spans="1:25" s="85" customFormat="1" ht="19.5" customHeight="1" x14ac:dyDescent="0.25">
      <c r="A1023" s="86"/>
      <c r="B1023" s="85" t="str">
        <f>IF(A1023="","",GOTO B1023)</f>
        <v/>
      </c>
      <c r="C1023" s="85" t="str">
        <f>IF(A1023="","",GOTO C1023)</f>
        <v/>
      </c>
      <c r="D1023" s="85" t="str">
        <f>IF(A1023="","",GOTO D1023)</f>
        <v/>
      </c>
      <c r="E1023" s="85" t="str">
        <f>IF(A1023="","",GOTO E1023)</f>
        <v/>
      </c>
      <c r="F1023" s="85" t="str">
        <f>IF(A1023="","",GOTO F1023)</f>
        <v/>
      </c>
      <c r="G1023" s="85" t="str">
        <f>IF(A1023="","",GOTO G1023)</f>
        <v/>
      </c>
      <c r="H1023" s="170" t="str">
        <f>IF(A1023="","",IF(G1023="maintenance, garden","",IF(G1023="maintenance, project","",IF(G1023="compost","",GOTO I1023))))</f>
        <v/>
      </c>
      <c r="I1023" s="85" t="str">
        <f>IF(A1023="","",IF(G1023="compost","",GOTO I1023))</f>
        <v/>
      </c>
      <c r="J1023" s="87" t="str">
        <f>IF(G1023="Harvest",GOTO J1023,"")</f>
        <v/>
      </c>
      <c r="K1023" s="87" t="str">
        <f>IF(G1023="Harvest",GOTO K1023,"")</f>
        <v/>
      </c>
      <c r="L1023" s="88" t="str">
        <f>IF(G1023="Fertilize",GOTO L1023,"")</f>
        <v/>
      </c>
      <c r="M1023" s="89" t="str">
        <f t="shared" si="202"/>
        <v/>
      </c>
      <c r="N1023" s="85" t="str">
        <f>IF(G1023="fertilize",GOTO N1023,"")</f>
        <v/>
      </c>
      <c r="O1023" s="89" t="str">
        <f t="shared" si="204"/>
        <v/>
      </c>
      <c r="P1023" s="89" t="str">
        <f t="shared" si="203"/>
        <v/>
      </c>
      <c r="Q1023" s="87" t="str">
        <f>IF(G1023="compost",GOTO Q1023,"")</f>
        <v/>
      </c>
      <c r="R1023" s="88" t="str">
        <f>IF(G1023="compost",GOTO R1023,"")</f>
        <v/>
      </c>
      <c r="S1023" s="85" t="str">
        <f>IF(G1023="compost",GOTO S1023,"")</f>
        <v/>
      </c>
      <c r="T1023" s="85" t="str">
        <f>IF(G1023="compost",GOTO T1023,"")</f>
        <v/>
      </c>
      <c r="U1023" s="85" t="str">
        <f>IF(G1023="compost",GOTO U1023,"")</f>
        <v/>
      </c>
      <c r="V1023" s="85" t="str">
        <f>IF(G1023="compost",GOTO V1023,"")</f>
        <v/>
      </c>
      <c r="W1023" s="85" t="str">
        <f>IF(G1023="compost",GOTO W1023,"")</f>
        <v/>
      </c>
      <c r="X1023" s="170" t="str">
        <f>IF(G1023="maintenance, garden",GOTO X1023,IF(G1023="Table",GOTO X1023,IF(G1023="maintenance, project",GOTO X1023,"")))</f>
        <v/>
      </c>
      <c r="Y1023" s="85" t="str">
        <f>IF(G1023="Maintenance, garden",GOTO Y1023,IF(G1023="Table",GOTO Y1023,IF(G1023="maintenance, project",GOTO Y1023,"")))</f>
        <v/>
      </c>
    </row>
    <row r="1024" spans="1:25" s="85" customFormat="1" ht="19.5" customHeight="1" x14ac:dyDescent="0.25">
      <c r="A1024" s="86"/>
      <c r="B1024" s="85" t="str">
        <f>IF(A1024="","",GOTO B1024)</f>
        <v/>
      </c>
      <c r="C1024" s="85" t="str">
        <f>IF(A1024="","",GOTO C1024)</f>
        <v/>
      </c>
      <c r="D1024" s="85" t="str">
        <f>IF(A1024="","",GOTO D1024)</f>
        <v/>
      </c>
      <c r="E1024" s="85" t="str">
        <f>IF(A1024="","",GOTO E1024)</f>
        <v/>
      </c>
      <c r="F1024" s="85" t="str">
        <f>IF(A1024="","",GOTO F1024)</f>
        <v/>
      </c>
      <c r="G1024" s="85" t="str">
        <f>IF(A1024="","",GOTO G1024)</f>
        <v/>
      </c>
      <c r="H1024" s="170" t="str">
        <f>IF(A1024="","",IF(G1024="maintenance, garden","",IF(G1024="maintenance, project","",IF(G1024="compost","",GOTO I1024))))</f>
        <v/>
      </c>
      <c r="I1024" s="85" t="str">
        <f>IF(A1024="","",IF(G1024="compost","",GOTO I1024))</f>
        <v/>
      </c>
      <c r="J1024" s="87" t="str">
        <f>IF(G1024="Harvest",GOTO J1024,"")</f>
        <v/>
      </c>
      <c r="K1024" s="87" t="str">
        <f>IF(G1024="Harvest",GOTO K1024,"")</f>
        <v/>
      </c>
      <c r="L1024" s="88" t="str">
        <f>IF(G1024="Fertilize",GOTO L1024,"")</f>
        <v/>
      </c>
      <c r="M1024" s="89" t="str">
        <f t="shared" si="202"/>
        <v/>
      </c>
      <c r="N1024" s="85" t="str">
        <f>IF(G1024="fertilize",GOTO N1024,"")</f>
        <v/>
      </c>
      <c r="O1024" s="89" t="str">
        <f t="shared" si="204"/>
        <v/>
      </c>
      <c r="P1024" s="89" t="str">
        <f t="shared" si="203"/>
        <v/>
      </c>
      <c r="Q1024" s="87" t="str">
        <f>IF(G1024="compost",GOTO Q1024,"")</f>
        <v/>
      </c>
      <c r="R1024" s="88" t="str">
        <f>IF(G1024="compost",GOTO R1024,"")</f>
        <v/>
      </c>
      <c r="S1024" s="85" t="str">
        <f>IF(G1024="compost",GOTO S1024,"")</f>
        <v/>
      </c>
      <c r="T1024" s="85" t="str">
        <f>IF(G1024="compost",GOTO T1024,"")</f>
        <v/>
      </c>
      <c r="U1024" s="85" t="str">
        <f>IF(G1024="compost",GOTO U1024,"")</f>
        <v/>
      </c>
      <c r="V1024" s="85" t="str">
        <f>IF(G1024="compost",GOTO V1024,"")</f>
        <v/>
      </c>
      <c r="W1024" s="85" t="str">
        <f>IF(G1024="compost",GOTO W1024,"")</f>
        <v/>
      </c>
      <c r="X1024" s="170" t="str">
        <f>IF(G1024="maintenance, garden",GOTO X1024,IF(G1024="Table",GOTO X1024,IF(G1024="maintenance, project",GOTO X1024,"")))</f>
        <v/>
      </c>
      <c r="Y1024" s="85" t="str">
        <f>IF(G1024="Maintenance, garden",GOTO Y1024,IF(G1024="Table",GOTO Y1024,IF(G1024="maintenance, project",GOTO Y1024,"")))</f>
        <v/>
      </c>
    </row>
    <row r="1025" spans="1:25" s="85" customFormat="1" ht="19.5" customHeight="1" x14ac:dyDescent="0.25">
      <c r="A1025" s="86"/>
      <c r="B1025" s="85" t="str">
        <f>IF(A1025="","",GOTO B1025)</f>
        <v/>
      </c>
      <c r="C1025" s="85" t="str">
        <f>IF(A1025="","",GOTO C1025)</f>
        <v/>
      </c>
      <c r="D1025" s="85" t="str">
        <f>IF(A1025="","",GOTO D1025)</f>
        <v/>
      </c>
      <c r="E1025" s="85" t="str">
        <f>IF(A1025="","",GOTO E1025)</f>
        <v/>
      </c>
      <c r="F1025" s="85" t="str">
        <f>IF(A1025="","",GOTO F1025)</f>
        <v/>
      </c>
      <c r="G1025" s="85" t="str">
        <f>IF(A1025="","",GOTO G1025)</f>
        <v/>
      </c>
      <c r="H1025" s="170" t="str">
        <f>IF(A1025="","",IF(G1025="maintenance, garden","",IF(G1025="maintenance, project","",IF(G1025="compost","",GOTO I1025))))</f>
        <v/>
      </c>
      <c r="I1025" s="85" t="str">
        <f>IF(A1025="","",IF(G1025="compost","",GOTO I1025))</f>
        <v/>
      </c>
      <c r="J1025" s="87" t="str">
        <f>IF(G1025="Harvest",GOTO J1025,"")</f>
        <v/>
      </c>
      <c r="K1025" s="87" t="str">
        <f>IF(G1025="Harvest",GOTO K1025,"")</f>
        <v/>
      </c>
      <c r="L1025" s="88" t="str">
        <f>IF(G1025="Fertilize",GOTO L1025,"")</f>
        <v/>
      </c>
      <c r="M1025" s="89" t="str">
        <f t="shared" si="202"/>
        <v/>
      </c>
      <c r="N1025" s="85" t="str">
        <f>IF(G1025="fertilize",GOTO N1025,"")</f>
        <v/>
      </c>
      <c r="O1025" s="89" t="str">
        <f t="shared" si="204"/>
        <v/>
      </c>
      <c r="P1025" s="89" t="str">
        <f t="shared" si="203"/>
        <v/>
      </c>
      <c r="Q1025" s="87" t="str">
        <f>IF(G1025="compost",GOTO Q1025,"")</f>
        <v/>
      </c>
      <c r="R1025" s="88" t="str">
        <f>IF(G1025="compost",GOTO R1025,"")</f>
        <v/>
      </c>
      <c r="S1025" s="85" t="str">
        <f>IF(G1025="compost",GOTO S1025,"")</f>
        <v/>
      </c>
      <c r="T1025" s="85" t="str">
        <f>IF(G1025="compost",GOTO T1025,"")</f>
        <v/>
      </c>
      <c r="U1025" s="85" t="str">
        <f>IF(G1025="compost",GOTO U1025,"")</f>
        <v/>
      </c>
      <c r="V1025" s="85" t="str">
        <f>IF(G1025="compost",GOTO V1025,"")</f>
        <v/>
      </c>
      <c r="W1025" s="85" t="str">
        <f>IF(G1025="compost",GOTO W1025,"")</f>
        <v/>
      </c>
      <c r="X1025" s="170" t="str">
        <f>IF(G1025="maintenance, garden",GOTO X1025,IF(G1025="Table",GOTO X1025,IF(G1025="maintenance, project",GOTO X1025,"")))</f>
        <v/>
      </c>
      <c r="Y1025" s="85" t="str">
        <f>IF(G1025="Maintenance, garden",GOTO Y1025,IF(G1025="Table",GOTO Y1025,IF(G1025="maintenance, project",GOTO Y1025,"")))</f>
        <v/>
      </c>
    </row>
    <row r="1026" spans="1:25" s="85" customFormat="1" ht="19.5" customHeight="1" x14ac:dyDescent="0.25">
      <c r="A1026" s="86"/>
      <c r="B1026" s="85" t="str">
        <f>IF(A1026="","",GOTO B1026)</f>
        <v/>
      </c>
      <c r="C1026" s="85" t="str">
        <f>IF(A1026="","",GOTO C1026)</f>
        <v/>
      </c>
      <c r="D1026" s="85" t="str">
        <f>IF(A1026="","",GOTO D1026)</f>
        <v/>
      </c>
      <c r="E1026" s="85" t="str">
        <f>IF(A1026="","",GOTO E1026)</f>
        <v/>
      </c>
      <c r="F1026" s="85" t="str">
        <f>IF(A1026="","",GOTO F1026)</f>
        <v/>
      </c>
      <c r="G1026" s="85" t="str">
        <f>IF(A1026="","",GOTO G1026)</f>
        <v/>
      </c>
      <c r="H1026" s="170" t="str">
        <f>IF(A1026="","",IF(G1026="maintenance, garden","",IF(G1026="maintenance, project","",IF(G1026="compost","",GOTO I1026))))</f>
        <v/>
      </c>
      <c r="I1026" s="85" t="str">
        <f>IF(A1026="","",IF(G1026="compost","",GOTO I1026))</f>
        <v/>
      </c>
      <c r="J1026" s="87" t="str">
        <f>IF(G1026="Harvest",GOTO J1026,"")</f>
        <v/>
      </c>
      <c r="K1026" s="87" t="str">
        <f>IF(G1026="Harvest",GOTO K1026,"")</f>
        <v/>
      </c>
      <c r="L1026" s="88" t="str">
        <f>IF(G1026="Fertilize",GOTO L1026,"")</f>
        <v/>
      </c>
      <c r="M1026" s="89" t="str">
        <f t="shared" si="202"/>
        <v/>
      </c>
      <c r="N1026" s="85" t="str">
        <f>IF(G1026="fertilize",GOTO N1026,"")</f>
        <v/>
      </c>
      <c r="O1026" s="89" t="str">
        <f t="shared" si="204"/>
        <v/>
      </c>
      <c r="P1026" s="89" t="str">
        <f t="shared" si="203"/>
        <v/>
      </c>
      <c r="Q1026" s="87" t="str">
        <f>IF(G1026="compost",GOTO Q1026,"")</f>
        <v/>
      </c>
      <c r="R1026" s="88" t="str">
        <f>IF(G1026="compost",GOTO R1026,"")</f>
        <v/>
      </c>
      <c r="S1026" s="85" t="str">
        <f>IF(G1026="compost",GOTO S1026,"")</f>
        <v/>
      </c>
      <c r="T1026" s="85" t="str">
        <f>IF(G1026="compost",GOTO T1026,"")</f>
        <v/>
      </c>
      <c r="U1026" s="85" t="str">
        <f>IF(G1026="compost",GOTO U1026,"")</f>
        <v/>
      </c>
      <c r="V1026" s="85" t="str">
        <f>IF(G1026="compost",GOTO V1026,"")</f>
        <v/>
      </c>
      <c r="W1026" s="85" t="str">
        <f>IF(G1026="compost",GOTO W1026,"")</f>
        <v/>
      </c>
      <c r="X1026" s="170" t="str">
        <f>IF(G1026="maintenance, garden",GOTO X1026,IF(G1026="Table",GOTO X1026,IF(G1026="maintenance, project",GOTO X1026,"")))</f>
        <v/>
      </c>
      <c r="Y1026" s="85" t="str">
        <f>IF(G1026="Maintenance, garden",GOTO Y1026,IF(G1026="Table",GOTO Y1026,IF(G1026="maintenance, project",GOTO Y1026,"")))</f>
        <v/>
      </c>
    </row>
    <row r="1027" spans="1:25" s="85" customFormat="1" ht="19.5" customHeight="1" x14ac:dyDescent="0.25">
      <c r="A1027" s="86"/>
      <c r="B1027" s="85" t="str">
        <f>IF(A1027="","",GOTO B1027)</f>
        <v/>
      </c>
      <c r="C1027" s="85" t="str">
        <f>IF(A1027="","",GOTO C1027)</f>
        <v/>
      </c>
      <c r="D1027" s="85" t="str">
        <f>IF(A1027="","",GOTO D1027)</f>
        <v/>
      </c>
      <c r="E1027" s="85" t="str">
        <f>IF(A1027="","",GOTO E1027)</f>
        <v/>
      </c>
      <c r="F1027" s="85" t="str">
        <f>IF(A1027="","",GOTO F1027)</f>
        <v/>
      </c>
      <c r="G1027" s="85" t="str">
        <f>IF(A1027="","",GOTO G1027)</f>
        <v/>
      </c>
      <c r="H1027" s="170" t="str">
        <f>IF(A1027="","",IF(G1027="maintenance, garden","",IF(G1027="maintenance, project","",IF(G1027="compost","",GOTO I1027))))</f>
        <v/>
      </c>
      <c r="I1027" s="85" t="str">
        <f>IF(A1027="","",IF(G1027="compost","",GOTO I1027))</f>
        <v/>
      </c>
      <c r="J1027" s="87" t="str">
        <f>IF(G1027="Harvest",GOTO J1027,"")</f>
        <v/>
      </c>
      <c r="K1027" s="87" t="str">
        <f>IF(G1027="Harvest",GOTO K1027,"")</f>
        <v/>
      </c>
      <c r="L1027" s="88" t="str">
        <f>IF(G1027="Fertilize",GOTO L1027,"")</f>
        <v/>
      </c>
      <c r="M1027" s="89" t="str">
        <f t="shared" si="202"/>
        <v/>
      </c>
      <c r="N1027" s="85" t="str">
        <f>IF(G1027="fertilize",GOTO N1027,"")</f>
        <v/>
      </c>
      <c r="O1027" s="89" t="str">
        <f t="shared" si="204"/>
        <v/>
      </c>
      <c r="P1027" s="89" t="str">
        <f t="shared" si="203"/>
        <v/>
      </c>
      <c r="Q1027" s="87" t="str">
        <f>IF(G1027="compost",GOTO Q1027,"")</f>
        <v/>
      </c>
      <c r="R1027" s="88" t="str">
        <f>IF(G1027="compost",GOTO R1027,"")</f>
        <v/>
      </c>
      <c r="S1027" s="85" t="str">
        <f>IF(G1027="compost",GOTO S1027,"")</f>
        <v/>
      </c>
      <c r="T1027" s="85" t="str">
        <f>IF(G1027="compost",GOTO T1027,"")</f>
        <v/>
      </c>
      <c r="U1027" s="85" t="str">
        <f>IF(G1027="compost",GOTO U1027,"")</f>
        <v/>
      </c>
      <c r="V1027" s="85" t="str">
        <f>IF(G1027="compost",GOTO V1027,"")</f>
        <v/>
      </c>
      <c r="W1027" s="85" t="str">
        <f>IF(G1027="compost",GOTO W1027,"")</f>
        <v/>
      </c>
      <c r="X1027" s="170" t="str">
        <f>IF(G1027="maintenance, garden",GOTO X1027,IF(G1027="Table",GOTO X1027,IF(G1027="maintenance, project",GOTO X1027,"")))</f>
        <v/>
      </c>
      <c r="Y1027" s="85" t="str">
        <f>IF(G1027="Maintenance, garden",GOTO Y1027,IF(G1027="Table",GOTO Y1027,IF(G1027="maintenance, project",GOTO Y1027,"")))</f>
        <v/>
      </c>
    </row>
    <row r="1028" spans="1:25" s="85" customFormat="1" ht="19.5" customHeight="1" x14ac:dyDescent="0.25">
      <c r="A1028" s="86"/>
      <c r="B1028" s="85" t="str">
        <f>IF(A1028="","",GOTO B1028)</f>
        <v/>
      </c>
      <c r="C1028" s="85" t="str">
        <f>IF(A1028="","",GOTO C1028)</f>
        <v/>
      </c>
      <c r="D1028" s="85" t="str">
        <f>IF(A1028="","",GOTO D1028)</f>
        <v/>
      </c>
      <c r="E1028" s="85" t="str">
        <f>IF(A1028="","",GOTO E1028)</f>
        <v/>
      </c>
      <c r="F1028" s="85" t="str">
        <f>IF(A1028="","",GOTO F1028)</f>
        <v/>
      </c>
      <c r="G1028" s="85" t="str">
        <f>IF(A1028="","",GOTO G1028)</f>
        <v/>
      </c>
      <c r="H1028" s="170" t="str">
        <f>IF(A1028="","",IF(G1028="maintenance, garden","",IF(G1028="maintenance, project","",IF(G1028="compost","",GOTO I1028))))</f>
        <v/>
      </c>
      <c r="I1028" s="85" t="str">
        <f>IF(A1028="","",IF(G1028="compost","",GOTO I1028))</f>
        <v/>
      </c>
      <c r="J1028" s="87" t="str">
        <f>IF(G1028="Harvest",GOTO J1028,"")</f>
        <v/>
      </c>
      <c r="K1028" s="87" t="str">
        <f>IF(G1028="Harvest",GOTO K1028,"")</f>
        <v/>
      </c>
      <c r="L1028" s="88" t="str">
        <f>IF(G1028="Fertilize",GOTO L1028,"")</f>
        <v/>
      </c>
      <c r="M1028" s="89" t="str">
        <f t="shared" si="202"/>
        <v/>
      </c>
      <c r="N1028" s="85" t="str">
        <f>IF(G1028="fertilize",GOTO N1028,"")</f>
        <v/>
      </c>
      <c r="O1028" s="89" t="str">
        <f t="shared" si="204"/>
        <v/>
      </c>
      <c r="P1028" s="89" t="str">
        <f t="shared" si="203"/>
        <v/>
      </c>
      <c r="Q1028" s="87" t="str">
        <f>IF(G1028="compost",GOTO Q1028,"")</f>
        <v/>
      </c>
      <c r="R1028" s="88" t="str">
        <f>IF(G1028="compost",GOTO R1028,"")</f>
        <v/>
      </c>
      <c r="S1028" s="85" t="str">
        <f>IF(G1028="compost",GOTO S1028,"")</f>
        <v/>
      </c>
      <c r="T1028" s="85" t="str">
        <f>IF(G1028="compost",GOTO T1028,"")</f>
        <v/>
      </c>
      <c r="U1028" s="85" t="str">
        <f>IF(G1028="compost",GOTO U1028,"")</f>
        <v/>
      </c>
      <c r="V1028" s="85" t="str">
        <f>IF(G1028="compost",GOTO V1028,"")</f>
        <v/>
      </c>
      <c r="W1028" s="85" t="str">
        <f>IF(G1028="compost",GOTO W1028,"")</f>
        <v/>
      </c>
      <c r="X1028" s="170" t="str">
        <f>IF(G1028="maintenance, garden",GOTO X1028,IF(G1028="Table",GOTO X1028,IF(G1028="maintenance, project",GOTO X1028,"")))</f>
        <v/>
      </c>
      <c r="Y1028" s="85" t="str">
        <f>IF(G1028="Maintenance, garden",GOTO Y1028,IF(G1028="Table",GOTO Y1028,IF(G1028="maintenance, project",GOTO Y1028,"")))</f>
        <v/>
      </c>
    </row>
    <row r="1029" spans="1:25" s="85" customFormat="1" ht="19.5" customHeight="1" x14ac:dyDescent="0.25">
      <c r="A1029" s="86"/>
      <c r="B1029" s="85" t="str">
        <f>IF(A1029="","",GOTO B1029)</f>
        <v/>
      </c>
      <c r="C1029" s="85" t="str">
        <f>IF(A1029="","",GOTO C1029)</f>
        <v/>
      </c>
      <c r="D1029" s="85" t="str">
        <f>IF(A1029="","",GOTO D1029)</f>
        <v/>
      </c>
      <c r="E1029" s="85" t="str">
        <f>IF(A1029="","",GOTO E1029)</f>
        <v/>
      </c>
      <c r="F1029" s="85" t="str">
        <f>IF(A1029="","",GOTO F1029)</f>
        <v/>
      </c>
      <c r="G1029" s="85" t="str">
        <f>IF(A1029="","",GOTO G1029)</f>
        <v/>
      </c>
      <c r="H1029" s="170" t="str">
        <f>IF(A1029="","",IF(G1029="maintenance, garden","",IF(G1029="maintenance, project","",IF(G1029="compost","",GOTO I1029))))</f>
        <v/>
      </c>
      <c r="I1029" s="85" t="str">
        <f>IF(A1029="","",IF(G1029="compost","",GOTO I1029))</f>
        <v/>
      </c>
      <c r="J1029" s="87" t="str">
        <f>IF(G1029="Harvest",GOTO J1029,"")</f>
        <v/>
      </c>
      <c r="K1029" s="87" t="str">
        <f>IF(G1029="Harvest",GOTO K1029,"")</f>
        <v/>
      </c>
      <c r="L1029" s="88" t="str">
        <f>IF(G1029="Fertilize",GOTO L1029,"")</f>
        <v/>
      </c>
      <c r="M1029" s="89" t="str">
        <f t="shared" si="202"/>
        <v/>
      </c>
      <c r="N1029" s="85" t="str">
        <f>IF(G1029="fertilize",GOTO N1029,"")</f>
        <v/>
      </c>
      <c r="O1029" s="89" t="str">
        <f t="shared" si="204"/>
        <v/>
      </c>
      <c r="P1029" s="89" t="str">
        <f t="shared" si="203"/>
        <v/>
      </c>
      <c r="Q1029" s="87" t="str">
        <f>IF(G1029="compost",GOTO Q1029,"")</f>
        <v/>
      </c>
      <c r="R1029" s="88" t="str">
        <f>IF(G1029="compost",GOTO R1029,"")</f>
        <v/>
      </c>
      <c r="S1029" s="85" t="str">
        <f>IF(G1029="compost",GOTO S1029,"")</f>
        <v/>
      </c>
      <c r="T1029" s="85" t="str">
        <f>IF(G1029="compost",GOTO T1029,"")</f>
        <v/>
      </c>
      <c r="U1029" s="85" t="str">
        <f>IF(G1029="compost",GOTO U1029,"")</f>
        <v/>
      </c>
      <c r="V1029" s="85" t="str">
        <f>IF(G1029="compost",GOTO V1029,"")</f>
        <v/>
      </c>
      <c r="W1029" s="85" t="str">
        <f>IF(G1029="compost",GOTO W1029,"")</f>
        <v/>
      </c>
      <c r="X1029" s="170" t="str">
        <f>IF(G1029="maintenance, garden",GOTO X1029,IF(G1029="Table",GOTO X1029,IF(G1029="maintenance, project",GOTO X1029,"")))</f>
        <v/>
      </c>
      <c r="Y1029" s="85" t="str">
        <f>IF(G1029="Maintenance, garden",GOTO Y1029,IF(G1029="Table",GOTO Y1029,IF(G1029="maintenance, project",GOTO Y1029,"")))</f>
        <v/>
      </c>
    </row>
    <row r="1030" spans="1:25" s="85" customFormat="1" ht="19.5" customHeight="1" x14ac:dyDescent="0.25">
      <c r="A1030" s="86"/>
      <c r="B1030" s="85" t="str">
        <f>IF(A1030="","",GOTO B1030)</f>
        <v/>
      </c>
      <c r="C1030" s="85" t="str">
        <f>IF(A1030="","",GOTO C1030)</f>
        <v/>
      </c>
      <c r="D1030" s="85" t="str">
        <f>IF(A1030="","",GOTO D1030)</f>
        <v/>
      </c>
      <c r="E1030" s="85" t="str">
        <f>IF(A1030="","",GOTO E1030)</f>
        <v/>
      </c>
      <c r="F1030" s="85" t="str">
        <f>IF(A1030="","",GOTO F1030)</f>
        <v/>
      </c>
      <c r="G1030" s="85" t="str">
        <f>IF(A1030="","",GOTO G1030)</f>
        <v/>
      </c>
      <c r="H1030" s="170" t="str">
        <f>IF(A1030="","",IF(G1030="maintenance, garden","",IF(G1030="maintenance, project","",IF(G1030="compost","",GOTO I1030))))</f>
        <v/>
      </c>
      <c r="I1030" s="85" t="str">
        <f>IF(A1030="","",IF(G1030="compost","",GOTO I1030))</f>
        <v/>
      </c>
      <c r="J1030" s="87" t="str">
        <f>IF(G1030="Harvest",GOTO J1030,"")</f>
        <v/>
      </c>
      <c r="K1030" s="87" t="str">
        <f>IF(G1030="Harvest",GOTO K1030,"")</f>
        <v/>
      </c>
      <c r="L1030" s="88" t="str">
        <f>IF(G1030="Fertilize",GOTO L1030,"")</f>
        <v/>
      </c>
      <c r="M1030" s="89" t="str">
        <f t="shared" si="202"/>
        <v/>
      </c>
      <c r="N1030" s="85" t="str">
        <f>IF(G1030="fertilize",GOTO N1030,"")</f>
        <v/>
      </c>
      <c r="O1030" s="89" t="str">
        <f t="shared" si="204"/>
        <v/>
      </c>
      <c r="P1030" s="89" t="str">
        <f t="shared" si="203"/>
        <v/>
      </c>
      <c r="Q1030" s="87" t="str">
        <f>IF(G1030="compost",GOTO Q1030,"")</f>
        <v/>
      </c>
      <c r="R1030" s="88" t="str">
        <f>IF(G1030="compost",GOTO R1030,"")</f>
        <v/>
      </c>
      <c r="S1030" s="85" t="str">
        <f>IF(G1030="compost",GOTO S1030,"")</f>
        <v/>
      </c>
      <c r="T1030" s="85" t="str">
        <f>IF(G1030="compost",GOTO T1030,"")</f>
        <v/>
      </c>
      <c r="U1030" s="85" t="str">
        <f>IF(G1030="compost",GOTO U1030,"")</f>
        <v/>
      </c>
      <c r="V1030" s="85" t="str">
        <f>IF(G1030="compost",GOTO V1030,"")</f>
        <v/>
      </c>
      <c r="W1030" s="85" t="str">
        <f>IF(G1030="compost",GOTO W1030,"")</f>
        <v/>
      </c>
      <c r="X1030" s="170" t="str">
        <f>IF(G1030="maintenance, garden",GOTO X1030,IF(G1030="Table",GOTO X1030,IF(G1030="maintenance, project",GOTO X1030,"")))</f>
        <v/>
      </c>
      <c r="Y1030" s="85" t="str">
        <f>IF(G1030="Maintenance, garden",GOTO Y1030,IF(G1030="Table",GOTO Y1030,IF(G1030="maintenance, project",GOTO Y1030,"")))</f>
        <v/>
      </c>
    </row>
    <row r="1031" spans="1:25" s="85" customFormat="1" ht="19.5" customHeight="1" x14ac:dyDescent="0.25">
      <c r="A1031" s="86"/>
      <c r="B1031" s="85" t="str">
        <f>IF(A1031="","",GOTO B1031)</f>
        <v/>
      </c>
      <c r="C1031" s="85" t="str">
        <f>IF(A1031="","",GOTO C1031)</f>
        <v/>
      </c>
      <c r="D1031" s="85" t="str">
        <f>IF(A1031="","",GOTO D1031)</f>
        <v/>
      </c>
      <c r="E1031" s="85" t="str">
        <f>IF(A1031="","",GOTO E1031)</f>
        <v/>
      </c>
      <c r="F1031" s="85" t="str">
        <f>IF(A1031="","",GOTO F1031)</f>
        <v/>
      </c>
      <c r="G1031" s="85" t="str">
        <f>IF(A1031="","",GOTO G1031)</f>
        <v/>
      </c>
      <c r="H1031" s="170" t="str">
        <f>IF(A1031="","",IF(G1031="maintenance, garden","",IF(G1031="maintenance, project","",IF(G1031="compost","",GOTO I1031))))</f>
        <v/>
      </c>
      <c r="I1031" s="85" t="str">
        <f>IF(A1031="","",IF(G1031="compost","",GOTO I1031))</f>
        <v/>
      </c>
      <c r="J1031" s="87" t="str">
        <f>IF(G1031="Harvest",GOTO J1031,"")</f>
        <v/>
      </c>
      <c r="K1031" s="87" t="str">
        <f>IF(G1031="Harvest",GOTO K1031,"")</f>
        <v/>
      </c>
      <c r="L1031" s="88" t="str">
        <f>IF(G1031="Fertilize",GOTO L1031,"")</f>
        <v/>
      </c>
      <c r="M1031" s="89" t="str">
        <f t="shared" si="202"/>
        <v/>
      </c>
      <c r="N1031" s="85" t="str">
        <f>IF(G1031="fertilize",GOTO N1031,"")</f>
        <v/>
      </c>
      <c r="O1031" s="89" t="str">
        <f t="shared" si="204"/>
        <v/>
      </c>
      <c r="P1031" s="89" t="str">
        <f t="shared" si="203"/>
        <v/>
      </c>
      <c r="Q1031" s="87" t="str">
        <f>IF(G1031="compost",GOTO Q1031,"")</f>
        <v/>
      </c>
      <c r="R1031" s="88" t="str">
        <f>IF(G1031="compost",GOTO R1031,"")</f>
        <v/>
      </c>
      <c r="S1031" s="85" t="str">
        <f>IF(G1031="compost",GOTO S1031,"")</f>
        <v/>
      </c>
      <c r="T1031" s="85" t="str">
        <f>IF(G1031="compost",GOTO T1031,"")</f>
        <v/>
      </c>
      <c r="U1031" s="85" t="str">
        <f>IF(G1031="compost",GOTO U1031,"")</f>
        <v/>
      </c>
      <c r="V1031" s="85" t="str">
        <f>IF(G1031="compost",GOTO V1031,"")</f>
        <v/>
      </c>
      <c r="W1031" s="85" t="str">
        <f>IF(G1031="compost",GOTO W1031,"")</f>
        <v/>
      </c>
      <c r="X1031" s="170" t="str">
        <f>IF(G1031="maintenance, garden",GOTO X1031,IF(G1031="Table",GOTO X1031,IF(G1031="maintenance, project",GOTO X1031,"")))</f>
        <v/>
      </c>
      <c r="Y1031" s="85" t="str">
        <f>IF(G1031="Maintenance, garden",GOTO Y1031,IF(G1031="Table",GOTO Y1031,IF(G1031="maintenance, project",GOTO Y1031,"")))</f>
        <v/>
      </c>
    </row>
    <row r="1032" spans="1:25" s="85" customFormat="1" ht="19.5" customHeight="1" x14ac:dyDescent="0.25">
      <c r="A1032" s="86"/>
      <c r="B1032" s="85" t="str">
        <f>IF(A1032="","",GOTO B1032)</f>
        <v/>
      </c>
      <c r="C1032" s="85" t="str">
        <f>IF(A1032="","",GOTO C1032)</f>
        <v/>
      </c>
      <c r="D1032" s="85" t="str">
        <f>IF(A1032="","",GOTO D1032)</f>
        <v/>
      </c>
      <c r="E1032" s="85" t="str">
        <f>IF(A1032="","",GOTO E1032)</f>
        <v/>
      </c>
      <c r="F1032" s="85" t="str">
        <f>IF(A1032="","",GOTO F1032)</f>
        <v/>
      </c>
      <c r="G1032" s="85" t="str">
        <f>IF(A1032="","",GOTO G1032)</f>
        <v/>
      </c>
      <c r="H1032" s="170" t="str">
        <f>IF(A1032="","",IF(G1032="maintenance, garden","",IF(G1032="maintenance, project","",IF(G1032="compost","",GOTO I1032))))</f>
        <v/>
      </c>
      <c r="I1032" s="85" t="str">
        <f>IF(A1032="","",IF(G1032="compost","",GOTO I1032))</f>
        <v/>
      </c>
      <c r="J1032" s="87" t="str">
        <f>IF(G1032="Harvest",GOTO J1032,"")</f>
        <v/>
      </c>
      <c r="K1032" s="87" t="str">
        <f>IF(G1032="Harvest",GOTO K1032,"")</f>
        <v/>
      </c>
      <c r="L1032" s="88" t="str">
        <f>IF(G1032="Fertilize",GOTO L1032,"")</f>
        <v/>
      </c>
      <c r="M1032" s="89" t="str">
        <f t="shared" si="202"/>
        <v/>
      </c>
      <c r="N1032" s="85" t="str">
        <f>IF(G1032="fertilize",GOTO N1032,"")</f>
        <v/>
      </c>
      <c r="O1032" s="89" t="str">
        <f t="shared" si="204"/>
        <v/>
      </c>
      <c r="P1032" s="89" t="str">
        <f t="shared" si="203"/>
        <v/>
      </c>
      <c r="Q1032" s="87" t="str">
        <f>IF(G1032="compost",GOTO Q1032,"")</f>
        <v/>
      </c>
      <c r="R1032" s="88" t="str">
        <f>IF(G1032="compost",GOTO R1032,"")</f>
        <v/>
      </c>
      <c r="S1032" s="85" t="str">
        <f>IF(G1032="compost",GOTO S1032,"")</f>
        <v/>
      </c>
      <c r="T1032" s="85" t="str">
        <f>IF(G1032="compost",GOTO T1032,"")</f>
        <v/>
      </c>
      <c r="U1032" s="85" t="str">
        <f>IF(G1032="compost",GOTO U1032,"")</f>
        <v/>
      </c>
      <c r="V1032" s="85" t="str">
        <f>IF(G1032="compost",GOTO V1032,"")</f>
        <v/>
      </c>
      <c r="W1032" s="85" t="str">
        <f>IF(G1032="compost",GOTO W1032,"")</f>
        <v/>
      </c>
      <c r="X1032" s="170" t="str">
        <f>IF(G1032="maintenance, garden",GOTO X1032,IF(G1032="Table",GOTO X1032,IF(G1032="maintenance, project",GOTO X1032,"")))</f>
        <v/>
      </c>
      <c r="Y1032" s="85" t="str">
        <f>IF(G1032="Maintenance, garden",GOTO Y1032,IF(G1032="Table",GOTO Y1032,IF(G1032="maintenance, project",GOTO Y1032,"")))</f>
        <v/>
      </c>
    </row>
    <row r="1033" spans="1:25" s="85" customFormat="1" ht="19.5" customHeight="1" x14ac:dyDescent="0.25">
      <c r="A1033" s="86"/>
      <c r="B1033" s="85" t="str">
        <f>IF(A1033="","",GOTO B1033)</f>
        <v/>
      </c>
      <c r="C1033" s="85" t="str">
        <f>IF(A1033="","",GOTO C1033)</f>
        <v/>
      </c>
      <c r="D1033" s="85" t="str">
        <f>IF(A1033="","",GOTO D1033)</f>
        <v/>
      </c>
      <c r="E1033" s="85" t="str">
        <f>IF(A1033="","",GOTO E1033)</f>
        <v/>
      </c>
      <c r="F1033" s="85" t="str">
        <f>IF(A1033="","",GOTO F1033)</f>
        <v/>
      </c>
      <c r="G1033" s="85" t="str">
        <f>IF(A1033="","",GOTO G1033)</f>
        <v/>
      </c>
      <c r="H1033" s="170" t="str">
        <f>IF(A1033="","",IF(G1033="maintenance, garden","",IF(G1033="maintenance, project","",IF(G1033="compost","",GOTO I1033))))</f>
        <v/>
      </c>
      <c r="I1033" s="85" t="str">
        <f>IF(A1033="","",IF(G1033="compost","",GOTO I1033))</f>
        <v/>
      </c>
      <c r="J1033" s="87" t="str">
        <f>IF(G1033="Harvest",GOTO J1033,"")</f>
        <v/>
      </c>
      <c r="K1033" s="87" t="str">
        <f>IF(G1033="Harvest",GOTO K1033,"")</f>
        <v/>
      </c>
      <c r="L1033" s="88" t="str">
        <f>IF(G1033="Fertilize",GOTO L1033,"")</f>
        <v/>
      </c>
      <c r="M1033" s="89" t="str">
        <f t="shared" si="202"/>
        <v/>
      </c>
      <c r="N1033" s="85" t="str">
        <f>IF(G1033="fertilize",GOTO N1033,"")</f>
        <v/>
      </c>
      <c r="O1033" s="89" t="str">
        <f t="shared" si="204"/>
        <v/>
      </c>
      <c r="P1033" s="89" t="str">
        <f t="shared" si="203"/>
        <v/>
      </c>
      <c r="Q1033" s="87" t="str">
        <f>IF(G1033="compost",GOTO Q1033,"")</f>
        <v/>
      </c>
      <c r="R1033" s="88" t="str">
        <f>IF(G1033="compost",GOTO R1033,"")</f>
        <v/>
      </c>
      <c r="S1033" s="85" t="str">
        <f>IF(G1033="compost",GOTO S1033,"")</f>
        <v/>
      </c>
      <c r="T1033" s="85" t="str">
        <f>IF(G1033="compost",GOTO T1033,"")</f>
        <v/>
      </c>
      <c r="U1033" s="85" t="str">
        <f>IF(G1033="compost",GOTO U1033,"")</f>
        <v/>
      </c>
      <c r="V1033" s="85" t="str">
        <f>IF(G1033="compost",GOTO V1033,"")</f>
        <v/>
      </c>
      <c r="W1033" s="85" t="str">
        <f>IF(G1033="compost",GOTO W1033,"")</f>
        <v/>
      </c>
      <c r="X1033" s="170" t="str">
        <f>IF(G1033="maintenance, garden",GOTO X1033,IF(G1033="Table",GOTO X1033,IF(G1033="maintenance, project",GOTO X1033,"")))</f>
        <v/>
      </c>
      <c r="Y1033" s="85" t="str">
        <f>IF(G1033="Maintenance, garden",GOTO Y1033,IF(G1033="Table",GOTO Y1033,IF(G1033="maintenance, project",GOTO Y1033,"")))</f>
        <v/>
      </c>
    </row>
    <row r="1034" spans="1:25" s="85" customFormat="1" ht="19.5" customHeight="1" x14ac:dyDescent="0.25">
      <c r="A1034" s="86"/>
      <c r="B1034" s="85" t="str">
        <f>IF(A1034="","",GOTO B1034)</f>
        <v/>
      </c>
      <c r="C1034" s="85" t="str">
        <f>IF(A1034="","",GOTO C1034)</f>
        <v/>
      </c>
      <c r="D1034" s="85" t="str">
        <f>IF(A1034="","",GOTO D1034)</f>
        <v/>
      </c>
      <c r="E1034" s="85" t="str">
        <f>IF(A1034="","",GOTO E1034)</f>
        <v/>
      </c>
      <c r="F1034" s="85" t="str">
        <f>IF(A1034="","",GOTO F1034)</f>
        <v/>
      </c>
      <c r="G1034" s="85" t="str">
        <f>IF(A1034="","",GOTO G1034)</f>
        <v/>
      </c>
      <c r="H1034" s="170" t="str">
        <f>IF(A1034="","",IF(G1034="maintenance, garden","",IF(G1034="maintenance, project","",IF(G1034="compost","",GOTO I1034))))</f>
        <v/>
      </c>
      <c r="I1034" s="85" t="str">
        <f>IF(A1034="","",IF(G1034="compost","",GOTO I1034))</f>
        <v/>
      </c>
      <c r="J1034" s="87" t="str">
        <f>IF(G1034="Harvest",GOTO J1034,"")</f>
        <v/>
      </c>
      <c r="K1034" s="87" t="str">
        <f>IF(G1034="Harvest",GOTO K1034,"")</f>
        <v/>
      </c>
      <c r="L1034" s="88" t="str">
        <f>IF(G1034="Fertilize",GOTO L1034,"")</f>
        <v/>
      </c>
      <c r="M1034" s="89" t="str">
        <f t="shared" si="202"/>
        <v/>
      </c>
      <c r="N1034" s="85" t="str">
        <f>IF(G1034="fertilize",GOTO N1034,"")</f>
        <v/>
      </c>
      <c r="O1034" s="89" t="str">
        <f t="shared" si="204"/>
        <v/>
      </c>
      <c r="P1034" s="89" t="str">
        <f t="shared" si="203"/>
        <v/>
      </c>
      <c r="Q1034" s="87" t="str">
        <f>IF(G1034="compost",GOTO Q1034,"")</f>
        <v/>
      </c>
      <c r="R1034" s="88" t="str">
        <f>IF(G1034="compost",GOTO R1034,"")</f>
        <v/>
      </c>
      <c r="S1034" s="85" t="str">
        <f>IF(G1034="compost",GOTO S1034,"")</f>
        <v/>
      </c>
      <c r="T1034" s="85" t="str">
        <f>IF(G1034="compost",GOTO T1034,"")</f>
        <v/>
      </c>
      <c r="U1034" s="85" t="str">
        <f>IF(G1034="compost",GOTO U1034,"")</f>
        <v/>
      </c>
      <c r="V1034" s="85" t="str">
        <f>IF(G1034="compost",GOTO V1034,"")</f>
        <v/>
      </c>
      <c r="W1034" s="85" t="str">
        <f>IF(G1034="compost",GOTO W1034,"")</f>
        <v/>
      </c>
      <c r="X1034" s="170" t="str">
        <f>IF(G1034="maintenance, garden",GOTO X1034,IF(G1034="Table",GOTO X1034,IF(G1034="maintenance, project",GOTO X1034,"")))</f>
        <v/>
      </c>
      <c r="Y1034" s="85" t="str">
        <f>IF(G1034="Maintenance, garden",GOTO Y1034,IF(G1034="Table",GOTO Y1034,IF(G1034="maintenance, project",GOTO Y1034,"")))</f>
        <v/>
      </c>
    </row>
    <row r="1035" spans="1:25" s="85" customFormat="1" ht="19.5" customHeight="1" x14ac:dyDescent="0.25">
      <c r="A1035" s="86"/>
      <c r="B1035" s="85" t="str">
        <f>IF(A1035="","",GOTO B1035)</f>
        <v/>
      </c>
      <c r="C1035" s="85" t="str">
        <f>IF(A1035="","",GOTO C1035)</f>
        <v/>
      </c>
      <c r="D1035" s="85" t="str">
        <f>IF(A1035="","",GOTO D1035)</f>
        <v/>
      </c>
      <c r="E1035" s="85" t="str">
        <f>IF(A1035="","",GOTO E1035)</f>
        <v/>
      </c>
      <c r="F1035" s="85" t="str">
        <f>IF(A1035="","",GOTO F1035)</f>
        <v/>
      </c>
      <c r="G1035" s="85" t="str">
        <f>IF(A1035="","",GOTO G1035)</f>
        <v/>
      </c>
      <c r="H1035" s="170" t="str">
        <f>IF(A1035="","",IF(G1035="maintenance, garden","",IF(G1035="maintenance, project","",IF(G1035="compost","",GOTO I1035))))</f>
        <v/>
      </c>
      <c r="I1035" s="85" t="str">
        <f>IF(A1035="","",IF(G1035="compost","",GOTO I1035))</f>
        <v/>
      </c>
      <c r="J1035" s="87" t="str">
        <f>IF(G1035="Harvest",GOTO J1035,"")</f>
        <v/>
      </c>
      <c r="K1035" s="87" t="str">
        <f>IF(G1035="Harvest",GOTO K1035,"")</f>
        <v/>
      </c>
      <c r="L1035" s="88" t="str">
        <f>IF(G1035="Fertilize",GOTO L1035,"")</f>
        <v/>
      </c>
      <c r="M1035" s="89" t="str">
        <f t="shared" si="202"/>
        <v/>
      </c>
      <c r="N1035" s="85" t="str">
        <f>IF(G1035="fertilize",GOTO N1035,"")</f>
        <v/>
      </c>
      <c r="O1035" s="89" t="str">
        <f t="shared" si="204"/>
        <v/>
      </c>
      <c r="P1035" s="89" t="str">
        <f t="shared" si="203"/>
        <v/>
      </c>
      <c r="Q1035" s="87" t="str">
        <f>IF(G1035="compost",GOTO Q1035,"")</f>
        <v/>
      </c>
      <c r="R1035" s="88" t="str">
        <f>IF(G1035="compost",GOTO R1035,"")</f>
        <v/>
      </c>
      <c r="S1035" s="85" t="str">
        <f>IF(G1035="compost",GOTO S1035,"")</f>
        <v/>
      </c>
      <c r="T1035" s="85" t="str">
        <f>IF(G1035="compost",GOTO T1035,"")</f>
        <v/>
      </c>
      <c r="U1035" s="85" t="str">
        <f>IF(G1035="compost",GOTO U1035,"")</f>
        <v/>
      </c>
      <c r="V1035" s="85" t="str">
        <f>IF(G1035="compost",GOTO V1035,"")</f>
        <v/>
      </c>
      <c r="W1035" s="85" t="str">
        <f>IF(G1035="compost",GOTO W1035,"")</f>
        <v/>
      </c>
      <c r="X1035" s="170" t="str">
        <f>IF(G1035="maintenance, garden",GOTO X1035,IF(G1035="Table",GOTO X1035,IF(G1035="maintenance, project",GOTO X1035,"")))</f>
        <v/>
      </c>
      <c r="Y1035" s="85" t="str">
        <f>IF(G1035="Maintenance, garden",GOTO Y1035,IF(G1035="Table",GOTO Y1035,IF(G1035="maintenance, project",GOTO Y1035,"")))</f>
        <v/>
      </c>
    </row>
    <row r="1036" spans="1:25" s="85" customFormat="1" ht="19.5" customHeight="1" x14ac:dyDescent="0.25">
      <c r="A1036" s="86"/>
      <c r="B1036" s="85" t="str">
        <f>IF(A1036="","",GOTO B1036)</f>
        <v/>
      </c>
      <c r="C1036" s="85" t="str">
        <f>IF(A1036="","",GOTO C1036)</f>
        <v/>
      </c>
      <c r="D1036" s="85" t="str">
        <f>IF(A1036="","",GOTO D1036)</f>
        <v/>
      </c>
      <c r="E1036" s="85" t="str">
        <f>IF(A1036="","",GOTO E1036)</f>
        <v/>
      </c>
      <c r="F1036" s="85" t="str">
        <f>IF(A1036="","",GOTO F1036)</f>
        <v/>
      </c>
      <c r="G1036" s="85" t="str">
        <f>IF(A1036="","",GOTO G1036)</f>
        <v/>
      </c>
      <c r="H1036" s="170" t="str">
        <f>IF(A1036="","",IF(G1036="maintenance, garden","",IF(G1036="maintenance, project","",IF(G1036="compost","",GOTO I1036))))</f>
        <v/>
      </c>
      <c r="I1036" s="85" t="str">
        <f>IF(A1036="","",IF(G1036="compost","",GOTO I1036))</f>
        <v/>
      </c>
      <c r="J1036" s="87" t="str">
        <f>IF(G1036="Harvest",GOTO J1036,"")</f>
        <v/>
      </c>
      <c r="K1036" s="87" t="str">
        <f>IF(G1036="Harvest",GOTO K1036,"")</f>
        <v/>
      </c>
      <c r="L1036" s="88" t="str">
        <f>IF(G1036="Fertilize",GOTO L1036,"")</f>
        <v/>
      </c>
      <c r="M1036" s="89" t="str">
        <f t="shared" si="202"/>
        <v/>
      </c>
      <c r="N1036" s="85" t="str">
        <f>IF(G1036="fertilize",GOTO N1036,"")</f>
        <v/>
      </c>
      <c r="O1036" s="89" t="str">
        <f t="shared" si="204"/>
        <v/>
      </c>
      <c r="P1036" s="89" t="str">
        <f t="shared" si="203"/>
        <v/>
      </c>
      <c r="Q1036" s="87" t="str">
        <f>IF(G1036="compost",GOTO Q1036,"")</f>
        <v/>
      </c>
      <c r="R1036" s="88" t="str">
        <f>IF(G1036="compost",GOTO R1036,"")</f>
        <v/>
      </c>
      <c r="S1036" s="85" t="str">
        <f>IF(G1036="compost",GOTO S1036,"")</f>
        <v/>
      </c>
      <c r="T1036" s="85" t="str">
        <f>IF(G1036="compost",GOTO T1036,"")</f>
        <v/>
      </c>
      <c r="U1036" s="85" t="str">
        <f>IF(G1036="compost",GOTO U1036,"")</f>
        <v/>
      </c>
      <c r="V1036" s="85" t="str">
        <f>IF(G1036="compost",GOTO V1036,"")</f>
        <v/>
      </c>
      <c r="W1036" s="85" t="str">
        <f>IF(G1036="compost",GOTO W1036,"")</f>
        <v/>
      </c>
      <c r="X1036" s="170" t="str">
        <f>IF(G1036="maintenance, garden",GOTO X1036,IF(G1036="Table",GOTO X1036,IF(G1036="maintenance, project",GOTO X1036,"")))</f>
        <v/>
      </c>
      <c r="Y1036" s="85" t="str">
        <f>IF(G1036="Maintenance, garden",GOTO Y1036,IF(G1036="Table",GOTO Y1036,IF(G1036="maintenance, project",GOTO Y1036,"")))</f>
        <v/>
      </c>
    </row>
    <row r="1037" spans="1:25" s="85" customFormat="1" ht="19.5" customHeight="1" x14ac:dyDescent="0.25">
      <c r="A1037" s="86"/>
      <c r="B1037" s="85" t="str">
        <f>IF(A1037="","",GOTO B1037)</f>
        <v/>
      </c>
      <c r="C1037" s="85" t="str">
        <f>IF(A1037="","",GOTO C1037)</f>
        <v/>
      </c>
      <c r="D1037" s="85" t="str">
        <f>IF(A1037="","",GOTO D1037)</f>
        <v/>
      </c>
      <c r="E1037" s="85" t="str">
        <f>IF(A1037="","",GOTO E1037)</f>
        <v/>
      </c>
      <c r="F1037" s="85" t="str">
        <f>IF(A1037="","",GOTO F1037)</f>
        <v/>
      </c>
      <c r="G1037" s="85" t="str">
        <f>IF(A1037="","",GOTO G1037)</f>
        <v/>
      </c>
      <c r="H1037" s="170" t="str">
        <f>IF(A1037="","",IF(G1037="maintenance, garden","",IF(G1037="maintenance, project","",IF(G1037="compost","",GOTO I1037))))</f>
        <v/>
      </c>
      <c r="I1037" s="85" t="str">
        <f>IF(A1037="","",IF(G1037="compost","",GOTO I1037))</f>
        <v/>
      </c>
      <c r="J1037" s="87" t="str">
        <f>IF(G1037="Harvest",GOTO J1037,"")</f>
        <v/>
      </c>
      <c r="K1037" s="87" t="str">
        <f>IF(G1037="Harvest",GOTO K1037,"")</f>
        <v/>
      </c>
      <c r="L1037" s="88" t="str">
        <f>IF(G1037="Fertilize",GOTO L1037,"")</f>
        <v/>
      </c>
      <c r="M1037" s="89" t="str">
        <f t="shared" si="202"/>
        <v/>
      </c>
      <c r="N1037" s="85" t="str">
        <f>IF(G1037="fertilize",GOTO N1037,"")</f>
        <v/>
      </c>
      <c r="O1037" s="89" t="str">
        <f t="shared" si="204"/>
        <v/>
      </c>
      <c r="P1037" s="89" t="str">
        <f t="shared" si="203"/>
        <v/>
      </c>
      <c r="Q1037" s="87" t="str">
        <f>IF(G1037="compost",GOTO Q1037,"")</f>
        <v/>
      </c>
      <c r="R1037" s="88" t="str">
        <f>IF(G1037="compost",GOTO R1037,"")</f>
        <v/>
      </c>
      <c r="S1037" s="85" t="str">
        <f>IF(G1037="compost",GOTO S1037,"")</f>
        <v/>
      </c>
      <c r="T1037" s="85" t="str">
        <f>IF(G1037="compost",GOTO T1037,"")</f>
        <v/>
      </c>
      <c r="U1037" s="85" t="str">
        <f>IF(G1037="compost",GOTO U1037,"")</f>
        <v/>
      </c>
      <c r="V1037" s="85" t="str">
        <f>IF(G1037="compost",GOTO V1037,"")</f>
        <v/>
      </c>
      <c r="W1037" s="85" t="str">
        <f>IF(G1037="compost",GOTO W1037,"")</f>
        <v/>
      </c>
      <c r="X1037" s="170" t="str">
        <f>IF(G1037="maintenance, garden",GOTO X1037,IF(G1037="Table",GOTO X1037,IF(G1037="maintenance, project",GOTO X1037,"")))</f>
        <v/>
      </c>
      <c r="Y1037" s="85" t="str">
        <f>IF(G1037="Maintenance, garden",GOTO Y1037,IF(G1037="Table",GOTO Y1037,IF(G1037="maintenance, project",GOTO Y1037,"")))</f>
        <v/>
      </c>
    </row>
    <row r="1038" spans="1:25" s="85" customFormat="1" ht="19.5" customHeight="1" x14ac:dyDescent="0.25">
      <c r="A1038" s="86"/>
      <c r="B1038" s="85" t="str">
        <f>IF(A1038="","",GOTO B1038)</f>
        <v/>
      </c>
      <c r="C1038" s="85" t="str">
        <f>IF(A1038="","",GOTO C1038)</f>
        <v/>
      </c>
      <c r="D1038" s="85" t="str">
        <f>IF(A1038="","",GOTO D1038)</f>
        <v/>
      </c>
      <c r="E1038" s="85" t="str">
        <f>IF(A1038="","",GOTO E1038)</f>
        <v/>
      </c>
      <c r="F1038" s="85" t="str">
        <f>IF(A1038="","",GOTO F1038)</f>
        <v/>
      </c>
      <c r="G1038" s="85" t="str">
        <f>IF(A1038="","",GOTO G1038)</f>
        <v/>
      </c>
      <c r="H1038" s="170" t="str">
        <f>IF(A1038="","",IF(G1038="maintenance, garden","",IF(G1038="maintenance, project","",IF(G1038="compost","",GOTO I1038))))</f>
        <v/>
      </c>
      <c r="I1038" s="85" t="str">
        <f>IF(A1038="","",IF(G1038="compost","",GOTO I1038))</f>
        <v/>
      </c>
      <c r="J1038" s="87" t="str">
        <f>IF(G1038="Harvest",GOTO J1038,"")</f>
        <v/>
      </c>
      <c r="K1038" s="87" t="str">
        <f>IF(G1038="Harvest",GOTO K1038,"")</f>
        <v/>
      </c>
      <c r="L1038" s="88" t="str">
        <f>IF(G1038="Fertilize",GOTO L1038,"")</f>
        <v/>
      </c>
      <c r="M1038" s="89" t="str">
        <f t="shared" ref="M1038:M1101" si="205">IF(G1038="Fertilize",A1038+14,"")</f>
        <v/>
      </c>
      <c r="N1038" s="85" t="str">
        <f>IF(G1038="fertilize",GOTO N1038,"")</f>
        <v/>
      </c>
      <c r="O1038" s="89" t="str">
        <f t="shared" si="204"/>
        <v/>
      </c>
      <c r="P1038" s="89" t="str">
        <f t="shared" si="203"/>
        <v/>
      </c>
      <c r="Q1038" s="87" t="str">
        <f>IF(G1038="compost",GOTO Q1038,"")</f>
        <v/>
      </c>
      <c r="R1038" s="88" t="str">
        <f>IF(G1038="compost",GOTO R1038,"")</f>
        <v/>
      </c>
      <c r="S1038" s="85" t="str">
        <f>IF(G1038="compost",GOTO S1038,"")</f>
        <v/>
      </c>
      <c r="T1038" s="85" t="str">
        <f>IF(G1038="compost",GOTO T1038,"")</f>
        <v/>
      </c>
      <c r="U1038" s="85" t="str">
        <f>IF(G1038="compost",GOTO U1038,"")</f>
        <v/>
      </c>
      <c r="V1038" s="85" t="str">
        <f>IF(G1038="compost",GOTO V1038,"")</f>
        <v/>
      </c>
      <c r="W1038" s="85" t="str">
        <f>IF(G1038="compost",GOTO W1038,"")</f>
        <v/>
      </c>
      <c r="X1038" s="170" t="str">
        <f>IF(G1038="maintenance, garden",GOTO X1038,IF(G1038="Table",GOTO X1038,IF(G1038="maintenance, project",GOTO X1038,"")))</f>
        <v/>
      </c>
      <c r="Y1038" s="85" t="str">
        <f>IF(G1038="Maintenance, garden",GOTO Y1038,IF(G1038="Table",GOTO Y1038,IF(G1038="maintenance, project",GOTO Y1038,"")))</f>
        <v/>
      </c>
    </row>
    <row r="1039" spans="1:25" s="85" customFormat="1" ht="19.5" customHeight="1" x14ac:dyDescent="0.25">
      <c r="A1039" s="86"/>
      <c r="B1039" s="85" t="str">
        <f>IF(A1039="","",GOTO B1039)</f>
        <v/>
      </c>
      <c r="C1039" s="85" t="str">
        <f>IF(A1039="","",GOTO C1039)</f>
        <v/>
      </c>
      <c r="D1039" s="85" t="str">
        <f>IF(A1039="","",GOTO D1039)</f>
        <v/>
      </c>
      <c r="E1039" s="85" t="str">
        <f>IF(A1039="","",GOTO E1039)</f>
        <v/>
      </c>
      <c r="F1039" s="85" t="str">
        <f>IF(A1039="","",GOTO F1039)</f>
        <v/>
      </c>
      <c r="G1039" s="85" t="str">
        <f>IF(A1039="","",GOTO G1039)</f>
        <v/>
      </c>
      <c r="H1039" s="170" t="str">
        <f>IF(A1039="","",IF(G1039="maintenance, garden","",IF(G1039="maintenance, project","",IF(G1039="compost","",GOTO I1039))))</f>
        <v/>
      </c>
      <c r="I1039" s="85" t="str">
        <f>IF(A1039="","",IF(G1039="compost","",GOTO I1039))</f>
        <v/>
      </c>
      <c r="J1039" s="87" t="str">
        <f>IF(G1039="Harvest",GOTO J1039,"")</f>
        <v/>
      </c>
      <c r="K1039" s="87" t="str">
        <f>IF(G1039="Harvest",GOTO K1039,"")</f>
        <v/>
      </c>
      <c r="L1039" s="88" t="str">
        <f>IF(G1039="Fertilize",GOTO L1039,"")</f>
        <v/>
      </c>
      <c r="M1039" s="89" t="str">
        <f t="shared" si="205"/>
        <v/>
      </c>
      <c r="N1039" s="85" t="str">
        <f>IF(G1039="fertilize",GOTO N1039,"")</f>
        <v/>
      </c>
      <c r="O1039" s="89" t="str">
        <f t="shared" si="204"/>
        <v/>
      </c>
      <c r="P1039" s="89" t="str">
        <f t="shared" ref="P1039:P1052" si="206">IF(G1039="Plant", A1039+14,"")</f>
        <v/>
      </c>
      <c r="Q1039" s="87" t="str">
        <f>IF(G1039="compost",GOTO Q1039,"")</f>
        <v/>
      </c>
      <c r="R1039" s="88" t="str">
        <f>IF(G1039="compost",GOTO R1039,"")</f>
        <v/>
      </c>
      <c r="S1039" s="85" t="str">
        <f>IF(G1039="compost",GOTO S1039,"")</f>
        <v/>
      </c>
      <c r="T1039" s="85" t="str">
        <f>IF(G1039="compost",GOTO T1039,"")</f>
        <v/>
      </c>
      <c r="U1039" s="85" t="str">
        <f>IF(G1039="compost",GOTO U1039,"")</f>
        <v/>
      </c>
      <c r="V1039" s="85" t="str">
        <f>IF(G1039="compost",GOTO V1039,"")</f>
        <v/>
      </c>
      <c r="W1039" s="85" t="str">
        <f>IF(G1039="compost",GOTO W1039,"")</f>
        <v/>
      </c>
      <c r="X1039" s="170" t="str">
        <f>IF(G1039="maintenance, garden",GOTO X1039,IF(G1039="Table",GOTO X1039,IF(G1039="maintenance, project",GOTO X1039,"")))</f>
        <v/>
      </c>
      <c r="Y1039" s="85" t="str">
        <f>IF(G1039="Maintenance, garden",GOTO Y1039,IF(G1039="Table",GOTO Y1039,IF(G1039="maintenance, project",GOTO Y1039,"")))</f>
        <v/>
      </c>
    </row>
    <row r="1040" spans="1:25" s="85" customFormat="1" ht="19.5" customHeight="1" x14ac:dyDescent="0.25">
      <c r="A1040" s="86"/>
      <c r="B1040" s="85" t="str">
        <f>IF(A1040="","",GOTO B1040)</f>
        <v/>
      </c>
      <c r="C1040" s="85" t="str">
        <f>IF(A1040="","",GOTO C1040)</f>
        <v/>
      </c>
      <c r="D1040" s="85" t="str">
        <f>IF(A1040="","",GOTO D1040)</f>
        <v/>
      </c>
      <c r="E1040" s="85" t="str">
        <f>IF(A1040="","",GOTO E1040)</f>
        <v/>
      </c>
      <c r="F1040" s="85" t="str">
        <f>IF(A1040="","",GOTO F1040)</f>
        <v/>
      </c>
      <c r="G1040" s="85" t="str">
        <f>IF(A1040="","",GOTO G1040)</f>
        <v/>
      </c>
      <c r="H1040" s="170" t="str">
        <f>IF(A1040="","",IF(G1040="maintenance, garden","",IF(G1040="maintenance, project","",IF(G1040="compost","",GOTO I1040))))</f>
        <v/>
      </c>
      <c r="I1040" s="85" t="str">
        <f>IF(A1040="","",IF(G1040="compost","",GOTO I1040))</f>
        <v/>
      </c>
      <c r="J1040" s="87" t="str">
        <f>IF(G1040="Harvest",GOTO J1040,"")</f>
        <v/>
      </c>
      <c r="K1040" s="87" t="str">
        <f>IF(G1040="Harvest",GOTO K1040,"")</f>
        <v/>
      </c>
      <c r="L1040" s="88" t="str">
        <f>IF(G1040="Fertilize",GOTO L1040,"")</f>
        <v/>
      </c>
      <c r="M1040" s="89" t="str">
        <f t="shared" si="205"/>
        <v/>
      </c>
      <c r="N1040" s="85" t="str">
        <f>IF(G1040="fertilize",GOTO N1040,"")</f>
        <v/>
      </c>
      <c r="O1040" s="89" t="str">
        <f t="shared" si="204"/>
        <v/>
      </c>
      <c r="P1040" s="89" t="str">
        <f t="shared" si="206"/>
        <v/>
      </c>
      <c r="Q1040" s="87" t="str">
        <f>IF(G1040="compost",GOTO Q1040,"")</f>
        <v/>
      </c>
      <c r="R1040" s="88" t="str">
        <f>IF(G1040="compost",GOTO R1040,"")</f>
        <v/>
      </c>
      <c r="S1040" s="85" t="str">
        <f>IF(G1040="compost",GOTO S1040,"")</f>
        <v/>
      </c>
      <c r="T1040" s="85" t="str">
        <f>IF(G1040="compost",GOTO T1040,"")</f>
        <v/>
      </c>
      <c r="U1040" s="85" t="str">
        <f>IF(G1040="compost",GOTO U1040,"")</f>
        <v/>
      </c>
      <c r="V1040" s="85" t="str">
        <f>IF(G1040="compost",GOTO V1040,"")</f>
        <v/>
      </c>
      <c r="W1040" s="85" t="str">
        <f>IF(G1040="compost",GOTO W1040,"")</f>
        <v/>
      </c>
      <c r="X1040" s="170" t="str">
        <f>IF(G1040="maintenance, garden",GOTO X1040,IF(G1040="Table",GOTO X1040,IF(G1040="maintenance, project",GOTO X1040,"")))</f>
        <v/>
      </c>
      <c r="Y1040" s="85" t="str">
        <f>IF(G1040="Maintenance, garden",GOTO Y1040,IF(G1040="Table",GOTO Y1040,IF(G1040="maintenance, project",GOTO Y1040,"")))</f>
        <v/>
      </c>
    </row>
    <row r="1041" spans="1:25" s="85" customFormat="1" ht="19.5" customHeight="1" x14ac:dyDescent="0.25">
      <c r="A1041" s="86"/>
      <c r="B1041" s="85" t="str">
        <f>IF(A1041="","",GOTO B1041)</f>
        <v/>
      </c>
      <c r="C1041" s="85" t="str">
        <f>IF(A1041="","",GOTO C1041)</f>
        <v/>
      </c>
      <c r="D1041" s="85" t="str">
        <f>IF(A1041="","",GOTO D1041)</f>
        <v/>
      </c>
      <c r="E1041" s="85" t="str">
        <f>IF(A1041="","",GOTO E1041)</f>
        <v/>
      </c>
      <c r="F1041" s="85" t="str">
        <f>IF(A1041="","",GOTO F1041)</f>
        <v/>
      </c>
      <c r="G1041" s="85" t="str">
        <f>IF(A1041="","",GOTO G1041)</f>
        <v/>
      </c>
      <c r="H1041" s="170" t="str">
        <f>IF(A1041="","",IF(G1041="maintenance, garden","",IF(G1041="maintenance, project","",IF(G1041="compost","",GOTO I1041))))</f>
        <v/>
      </c>
      <c r="I1041" s="85" t="str">
        <f>IF(A1041="","",IF(G1041="compost","",GOTO I1041))</f>
        <v/>
      </c>
      <c r="J1041" s="87" t="str">
        <f>IF(G1041="Harvest",GOTO J1041,"")</f>
        <v/>
      </c>
      <c r="K1041" s="87" t="str">
        <f>IF(G1041="Harvest",GOTO K1041,"")</f>
        <v/>
      </c>
      <c r="L1041" s="88" t="str">
        <f>IF(G1041="Fertilize",GOTO L1041,"")</f>
        <v/>
      </c>
      <c r="M1041" s="89" t="str">
        <f t="shared" si="205"/>
        <v/>
      </c>
      <c r="N1041" s="85" t="str">
        <f>IF(G1041="fertilize",GOTO N1041,"")</f>
        <v/>
      </c>
      <c r="O1041" s="89" t="str">
        <f t="shared" si="204"/>
        <v/>
      </c>
      <c r="P1041" s="89" t="str">
        <f t="shared" si="206"/>
        <v/>
      </c>
      <c r="Q1041" s="87" t="str">
        <f>IF(G1041="compost",GOTO Q1041,"")</f>
        <v/>
      </c>
      <c r="R1041" s="88" t="str">
        <f>IF(G1041="compost",GOTO R1041,"")</f>
        <v/>
      </c>
      <c r="S1041" s="85" t="str">
        <f>IF(G1041="compost",GOTO S1041,"")</f>
        <v/>
      </c>
      <c r="T1041" s="85" t="str">
        <f>IF(G1041="compost",GOTO T1041,"")</f>
        <v/>
      </c>
      <c r="U1041" s="85" t="str">
        <f>IF(G1041="compost",GOTO U1041,"")</f>
        <v/>
      </c>
      <c r="V1041" s="85" t="str">
        <f>IF(G1041="compost",GOTO V1041,"")</f>
        <v/>
      </c>
      <c r="W1041" s="85" t="str">
        <f>IF(G1041="compost",GOTO W1041,"")</f>
        <v/>
      </c>
      <c r="X1041" s="170" t="str">
        <f>IF(G1041="maintenance, garden",GOTO X1041,IF(G1041="Table",GOTO X1041,IF(G1041="maintenance, project",GOTO X1041,"")))</f>
        <v/>
      </c>
      <c r="Y1041" s="85" t="str">
        <f>IF(G1041="Maintenance, garden",GOTO Y1041,IF(G1041="Table",GOTO Y1041,IF(G1041="maintenance, project",GOTO Y1041,"")))</f>
        <v/>
      </c>
    </row>
    <row r="1042" spans="1:25" s="85" customFormat="1" ht="19.5" customHeight="1" x14ac:dyDescent="0.25">
      <c r="A1042" s="86"/>
      <c r="B1042" s="85" t="str">
        <f>IF(A1042="","",GOTO B1042)</f>
        <v/>
      </c>
      <c r="C1042" s="85" t="str">
        <f>IF(A1042="","",GOTO C1042)</f>
        <v/>
      </c>
      <c r="D1042" s="85" t="str">
        <f>IF(A1042="","",GOTO D1042)</f>
        <v/>
      </c>
      <c r="E1042" s="85" t="str">
        <f>IF(A1042="","",GOTO E1042)</f>
        <v/>
      </c>
      <c r="F1042" s="85" t="str">
        <f>IF(A1042="","",GOTO F1042)</f>
        <v/>
      </c>
      <c r="G1042" s="85" t="str">
        <f>IF(A1042="","",GOTO G1042)</f>
        <v/>
      </c>
      <c r="H1042" s="170" t="str">
        <f>IF(A1042="","",IF(G1042="maintenance, garden","",IF(G1042="maintenance, project","",IF(G1042="compost","",GOTO I1042))))</f>
        <v/>
      </c>
      <c r="I1042" s="85" t="str">
        <f>IF(A1042="","",IF(G1042="compost","",GOTO I1042))</f>
        <v/>
      </c>
      <c r="J1042" s="87" t="str">
        <f>IF(G1042="Harvest",GOTO J1042,"")</f>
        <v/>
      </c>
      <c r="K1042" s="87" t="str">
        <f>IF(G1042="Harvest",GOTO K1042,"")</f>
        <v/>
      </c>
      <c r="L1042" s="88" t="str">
        <f>IF(G1042="Fertilize",GOTO L1042,"")</f>
        <v/>
      </c>
      <c r="M1042" s="89" t="str">
        <f t="shared" si="205"/>
        <v/>
      </c>
      <c r="N1042" s="85" t="str">
        <f>IF(G1042="fertilize",GOTO N1042,"")</f>
        <v/>
      </c>
      <c r="O1042" s="89" t="str">
        <f t="shared" si="204"/>
        <v/>
      </c>
      <c r="P1042" s="89" t="str">
        <f t="shared" si="206"/>
        <v/>
      </c>
      <c r="Q1042" s="87" t="str">
        <f>IF(G1042="compost",GOTO Q1042,"")</f>
        <v/>
      </c>
      <c r="R1042" s="88" t="str">
        <f>IF(G1042="compost",GOTO R1042,"")</f>
        <v/>
      </c>
      <c r="S1042" s="85" t="str">
        <f>IF(G1042="compost",GOTO S1042,"")</f>
        <v/>
      </c>
      <c r="T1042" s="85" t="str">
        <f>IF(G1042="compost",GOTO T1042,"")</f>
        <v/>
      </c>
      <c r="U1042" s="85" t="str">
        <f>IF(G1042="compost",GOTO U1042,"")</f>
        <v/>
      </c>
      <c r="V1042" s="85" t="str">
        <f>IF(G1042="compost",GOTO V1042,"")</f>
        <v/>
      </c>
      <c r="W1042" s="85" t="str">
        <f>IF(G1042="compost",GOTO W1042,"")</f>
        <v/>
      </c>
      <c r="X1042" s="170" t="str">
        <f>IF(G1042="maintenance, garden",GOTO X1042,IF(G1042="Table",GOTO X1042,IF(G1042="maintenance, project",GOTO X1042,"")))</f>
        <v/>
      </c>
      <c r="Y1042" s="85" t="str">
        <f>IF(G1042="Maintenance, garden",GOTO Y1042,IF(G1042="Table",GOTO Y1042,IF(G1042="maintenance, project",GOTO Y1042,"")))</f>
        <v/>
      </c>
    </row>
    <row r="1043" spans="1:25" s="85" customFormat="1" ht="19.5" customHeight="1" x14ac:dyDescent="0.25">
      <c r="A1043" s="86"/>
      <c r="B1043" s="85" t="str">
        <f>IF(A1043="","",GOTO B1043)</f>
        <v/>
      </c>
      <c r="C1043" s="85" t="str">
        <f>IF(A1043="","",GOTO C1043)</f>
        <v/>
      </c>
      <c r="D1043" s="85" t="str">
        <f>IF(A1043="","",GOTO D1043)</f>
        <v/>
      </c>
      <c r="E1043" s="85" t="str">
        <f>IF(A1043="","",GOTO E1043)</f>
        <v/>
      </c>
      <c r="F1043" s="85" t="str">
        <f>IF(A1043="","",GOTO F1043)</f>
        <v/>
      </c>
      <c r="G1043" s="85" t="str">
        <f>IF(A1043="","",GOTO G1043)</f>
        <v/>
      </c>
      <c r="H1043" s="170" t="str">
        <f>IF(A1043="","",IF(G1043="maintenance, garden","",IF(G1043="maintenance, project","",IF(G1043="compost","",GOTO I1043))))</f>
        <v/>
      </c>
      <c r="I1043" s="85" t="str">
        <f>IF(A1043="","",IF(G1043="compost","",GOTO I1043))</f>
        <v/>
      </c>
      <c r="J1043" s="87" t="str">
        <f>IF(G1043="Harvest",GOTO J1043,"")</f>
        <v/>
      </c>
      <c r="K1043" s="87" t="str">
        <f>IF(G1043="Harvest",GOTO K1043,"")</f>
        <v/>
      </c>
      <c r="L1043" s="88" t="str">
        <f>IF(G1043="Fertilize",GOTO L1043,"")</f>
        <v/>
      </c>
      <c r="M1043" s="89" t="str">
        <f t="shared" si="205"/>
        <v/>
      </c>
      <c r="N1043" s="85" t="str">
        <f>IF(G1043="fertilize",GOTO N1043,"")</f>
        <v/>
      </c>
      <c r="O1043" s="89" t="str">
        <f t="shared" si="204"/>
        <v/>
      </c>
      <c r="P1043" s="89" t="str">
        <f t="shared" si="206"/>
        <v/>
      </c>
      <c r="Q1043" s="87" t="str">
        <f>IF(G1043="compost",GOTO Q1043,"")</f>
        <v/>
      </c>
      <c r="R1043" s="88" t="str">
        <f>IF(G1043="compost",GOTO R1043,"")</f>
        <v/>
      </c>
      <c r="S1043" s="85" t="str">
        <f>IF(G1043="compost",GOTO S1043,"")</f>
        <v/>
      </c>
      <c r="T1043" s="85" t="str">
        <f>IF(G1043="compost",GOTO T1043,"")</f>
        <v/>
      </c>
      <c r="U1043" s="85" t="str">
        <f>IF(G1043="compost",GOTO U1043,"")</f>
        <v/>
      </c>
      <c r="V1043" s="85" t="str">
        <f>IF(G1043="compost",GOTO V1043,"")</f>
        <v/>
      </c>
      <c r="W1043" s="85" t="str">
        <f>IF(G1043="compost",GOTO W1043,"")</f>
        <v/>
      </c>
      <c r="X1043" s="170" t="str">
        <f>IF(G1043="maintenance, garden",GOTO X1043,IF(G1043="Table",GOTO X1043,IF(G1043="maintenance, project",GOTO X1043,"")))</f>
        <v/>
      </c>
      <c r="Y1043" s="85" t="str">
        <f>IF(G1043="Maintenance, garden",GOTO Y1043,IF(G1043="Table",GOTO Y1043,IF(G1043="maintenance, project",GOTO Y1043,"")))</f>
        <v/>
      </c>
    </row>
    <row r="1044" spans="1:25" s="85" customFormat="1" ht="19.5" customHeight="1" x14ac:dyDescent="0.25">
      <c r="A1044" s="86"/>
      <c r="B1044" s="85" t="str">
        <f>IF(A1044="","",GOTO B1044)</f>
        <v/>
      </c>
      <c r="C1044" s="85" t="str">
        <f>IF(A1044="","",GOTO C1044)</f>
        <v/>
      </c>
      <c r="D1044" s="85" t="str">
        <f>IF(A1044="","",GOTO D1044)</f>
        <v/>
      </c>
      <c r="E1044" s="85" t="str">
        <f>IF(A1044="","",GOTO E1044)</f>
        <v/>
      </c>
      <c r="F1044" s="85" t="str">
        <f>IF(A1044="","",GOTO F1044)</f>
        <v/>
      </c>
      <c r="G1044" s="85" t="str">
        <f>IF(A1044="","",GOTO G1044)</f>
        <v/>
      </c>
      <c r="H1044" s="170" t="str">
        <f>IF(A1044="","",IF(G1044="maintenance, garden","",IF(G1044="maintenance, project","",IF(G1044="compost","",GOTO I1044))))</f>
        <v/>
      </c>
      <c r="I1044" s="85" t="str">
        <f>IF(A1044="","",IF(G1044="compost","",GOTO I1044))</f>
        <v/>
      </c>
      <c r="J1044" s="87" t="str">
        <f>IF(G1044="Harvest",GOTO J1044,"")</f>
        <v/>
      </c>
      <c r="K1044" s="87" t="str">
        <f>IF(G1044="Harvest",GOTO K1044,"")</f>
        <v/>
      </c>
      <c r="L1044" s="88" t="str">
        <f>IF(G1044="Fertilize",GOTO L1044,"")</f>
        <v/>
      </c>
      <c r="M1044" s="89" t="str">
        <f t="shared" si="205"/>
        <v/>
      </c>
      <c r="N1044" s="85" t="str">
        <f>IF(G1044="fertilize",GOTO N1044,"")</f>
        <v/>
      </c>
      <c r="O1044" s="89" t="str">
        <f t="shared" si="204"/>
        <v/>
      </c>
      <c r="P1044" s="89" t="str">
        <f t="shared" si="206"/>
        <v/>
      </c>
      <c r="Q1044" s="87" t="str">
        <f>IF(G1044="compost",GOTO Q1044,"")</f>
        <v/>
      </c>
      <c r="R1044" s="88" t="str">
        <f>IF(G1044="compost",GOTO R1044,"")</f>
        <v/>
      </c>
      <c r="S1044" s="85" t="str">
        <f>IF(G1044="compost",GOTO S1044,"")</f>
        <v/>
      </c>
      <c r="T1044" s="85" t="str">
        <f>IF(G1044="compost",GOTO T1044,"")</f>
        <v/>
      </c>
      <c r="U1044" s="85" t="str">
        <f>IF(G1044="compost",GOTO U1044,"")</f>
        <v/>
      </c>
      <c r="V1044" s="85" t="str">
        <f>IF(G1044="compost",GOTO V1044,"")</f>
        <v/>
      </c>
      <c r="W1044" s="85" t="str">
        <f>IF(G1044="compost",GOTO W1044,"")</f>
        <v/>
      </c>
      <c r="X1044" s="170" t="str">
        <f>IF(G1044="maintenance, garden",GOTO X1044,IF(G1044="Table",GOTO X1044,IF(G1044="maintenance, project",GOTO X1044,"")))</f>
        <v/>
      </c>
      <c r="Y1044" s="85" t="str">
        <f>IF(G1044="Maintenance, garden",GOTO Y1044,IF(G1044="Table",GOTO Y1044,IF(G1044="maintenance, project",GOTO Y1044,"")))</f>
        <v/>
      </c>
    </row>
    <row r="1045" spans="1:25" s="85" customFormat="1" ht="19.5" customHeight="1" x14ac:dyDescent="0.25">
      <c r="A1045" s="86"/>
      <c r="B1045" s="85" t="str">
        <f>IF(A1045="","",GOTO B1045)</f>
        <v/>
      </c>
      <c r="C1045" s="85" t="str">
        <f>IF(A1045="","",GOTO C1045)</f>
        <v/>
      </c>
      <c r="D1045" s="85" t="str">
        <f>IF(A1045="","",GOTO D1045)</f>
        <v/>
      </c>
      <c r="E1045" s="85" t="str">
        <f>IF(A1045="","",GOTO E1045)</f>
        <v/>
      </c>
      <c r="F1045" s="85" t="str">
        <f>IF(A1045="","",GOTO F1045)</f>
        <v/>
      </c>
      <c r="G1045" s="85" t="str">
        <f>IF(A1045="","",GOTO G1045)</f>
        <v/>
      </c>
      <c r="H1045" s="170" t="str">
        <f>IF(A1045="","",IF(G1045="maintenance, garden","",IF(G1045="maintenance, project","",IF(G1045="compost","",GOTO I1045))))</f>
        <v/>
      </c>
      <c r="I1045" s="85" t="str">
        <f>IF(A1045="","",IF(G1045="compost","",GOTO I1045))</f>
        <v/>
      </c>
      <c r="J1045" s="87" t="str">
        <f>IF(G1045="Harvest",GOTO J1045,"")</f>
        <v/>
      </c>
      <c r="K1045" s="87" t="str">
        <f>IF(G1045="Harvest",GOTO K1045,"")</f>
        <v/>
      </c>
      <c r="L1045" s="88" t="str">
        <f>IF(G1045="Fertilize",GOTO L1045,"")</f>
        <v/>
      </c>
      <c r="M1045" s="89" t="str">
        <f t="shared" si="205"/>
        <v/>
      </c>
      <c r="N1045" s="85" t="str">
        <f>IF(G1045="fertilize",GOTO N1045,"")</f>
        <v/>
      </c>
      <c r="O1045" s="89" t="str">
        <f t="shared" si="204"/>
        <v/>
      </c>
      <c r="P1045" s="89" t="str">
        <f t="shared" si="206"/>
        <v/>
      </c>
      <c r="Q1045" s="87" t="str">
        <f>IF(G1045="compost",GOTO Q1045,"")</f>
        <v/>
      </c>
      <c r="R1045" s="88" t="str">
        <f>IF(G1045="compost",GOTO R1045,"")</f>
        <v/>
      </c>
      <c r="S1045" s="85" t="str">
        <f>IF(G1045="compost",GOTO S1045,"")</f>
        <v/>
      </c>
      <c r="T1045" s="85" t="str">
        <f>IF(G1045="compost",GOTO T1045,"")</f>
        <v/>
      </c>
      <c r="U1045" s="85" t="str">
        <f>IF(G1045="compost",GOTO U1045,"")</f>
        <v/>
      </c>
      <c r="V1045" s="85" t="str">
        <f>IF(G1045="compost",GOTO V1045,"")</f>
        <v/>
      </c>
      <c r="W1045" s="85" t="str">
        <f>IF(G1045="compost",GOTO W1045,"")</f>
        <v/>
      </c>
      <c r="X1045" s="170" t="str">
        <f>IF(G1045="maintenance, garden",GOTO X1045,IF(G1045="Table",GOTO X1045,IF(G1045="maintenance, project",GOTO X1045,"")))</f>
        <v/>
      </c>
      <c r="Y1045" s="85" t="str">
        <f>IF(G1045="Maintenance, garden",GOTO Y1045,IF(G1045="Table",GOTO Y1045,IF(G1045="maintenance, project",GOTO Y1045,"")))</f>
        <v/>
      </c>
    </row>
    <row r="1046" spans="1:25" s="85" customFormat="1" ht="19.5" customHeight="1" x14ac:dyDescent="0.25">
      <c r="A1046" s="86"/>
      <c r="B1046" s="85" t="str">
        <f>IF(A1046="","",GOTO B1046)</f>
        <v/>
      </c>
      <c r="C1046" s="85" t="str">
        <f>IF(A1046="","",GOTO C1046)</f>
        <v/>
      </c>
      <c r="D1046" s="85" t="str">
        <f>IF(A1046="","",GOTO D1046)</f>
        <v/>
      </c>
      <c r="E1046" s="85" t="str">
        <f>IF(A1046="","",GOTO E1046)</f>
        <v/>
      </c>
      <c r="F1046" s="85" t="str">
        <f>IF(A1046="","",GOTO F1046)</f>
        <v/>
      </c>
      <c r="G1046" s="85" t="str">
        <f>IF(A1046="","",GOTO G1046)</f>
        <v/>
      </c>
      <c r="H1046" s="170" t="str">
        <f>IF(A1046="","",IF(G1046="maintenance, garden","",IF(G1046="maintenance, project","",IF(G1046="compost","",GOTO I1046))))</f>
        <v/>
      </c>
      <c r="I1046" s="85" t="str">
        <f>IF(A1046="","",IF(G1046="compost","",GOTO I1046))</f>
        <v/>
      </c>
      <c r="J1046" s="87" t="str">
        <f>IF(G1046="Harvest",GOTO J1046,"")</f>
        <v/>
      </c>
      <c r="K1046" s="87" t="str">
        <f>IF(G1046="Harvest",GOTO K1046,"")</f>
        <v/>
      </c>
      <c r="L1046" s="88" t="str">
        <f>IF(G1046="Fertilize",GOTO L1046,"")</f>
        <v/>
      </c>
      <c r="M1046" s="89" t="str">
        <f t="shared" si="205"/>
        <v/>
      </c>
      <c r="N1046" s="85" t="str">
        <f>IF(G1046="fertilize",GOTO N1046,"")</f>
        <v/>
      </c>
      <c r="O1046" s="89" t="str">
        <f t="shared" si="204"/>
        <v/>
      </c>
      <c r="P1046" s="89" t="str">
        <f t="shared" si="206"/>
        <v/>
      </c>
      <c r="Q1046" s="87" t="str">
        <f>IF(G1046="compost",GOTO Q1046,"")</f>
        <v/>
      </c>
      <c r="R1046" s="88" t="str">
        <f>IF(G1046="compost",GOTO R1046,"")</f>
        <v/>
      </c>
      <c r="S1046" s="85" t="str">
        <f>IF(G1046="compost",GOTO S1046,"")</f>
        <v/>
      </c>
      <c r="T1046" s="85" t="str">
        <f>IF(G1046="compost",GOTO T1046,"")</f>
        <v/>
      </c>
      <c r="U1046" s="85" t="str">
        <f>IF(G1046="compost",GOTO U1046,"")</f>
        <v/>
      </c>
      <c r="V1046" s="85" t="str">
        <f>IF(G1046="compost",GOTO V1046,"")</f>
        <v/>
      </c>
      <c r="W1046" s="85" t="str">
        <f>IF(G1046="compost",GOTO W1046,"")</f>
        <v/>
      </c>
      <c r="X1046" s="170" t="str">
        <f>IF(G1046="maintenance, garden",GOTO X1046,IF(G1046="Table",GOTO X1046,IF(G1046="maintenance, project",GOTO X1046,"")))</f>
        <v/>
      </c>
      <c r="Y1046" s="85" t="str">
        <f>IF(G1046="Maintenance, garden",GOTO Y1046,IF(G1046="Table",GOTO Y1046,IF(G1046="maintenance, project",GOTO Y1046,"")))</f>
        <v/>
      </c>
    </row>
    <row r="1047" spans="1:25" s="85" customFormat="1" ht="19.5" customHeight="1" x14ac:dyDescent="0.25">
      <c r="A1047" s="86"/>
      <c r="B1047" s="85" t="str">
        <f>IF(A1047="","",GOTO B1047)</f>
        <v/>
      </c>
      <c r="C1047" s="85" t="str">
        <f>IF(A1047="","",GOTO C1047)</f>
        <v/>
      </c>
      <c r="D1047" s="85" t="str">
        <f>IF(A1047="","",GOTO D1047)</f>
        <v/>
      </c>
      <c r="E1047" s="85" t="str">
        <f>IF(A1047="","",GOTO E1047)</f>
        <v/>
      </c>
      <c r="F1047" s="85" t="str">
        <f>IF(A1047="","",GOTO F1047)</f>
        <v/>
      </c>
      <c r="G1047" s="85" t="str">
        <f>IF(A1047="","",GOTO G1047)</f>
        <v/>
      </c>
      <c r="H1047" s="170" t="str">
        <f>IF(A1047="","",IF(G1047="maintenance, garden","",IF(G1047="maintenance, project","",IF(G1047="compost","",GOTO I1047))))</f>
        <v/>
      </c>
      <c r="I1047" s="85" t="str">
        <f>IF(A1047="","",IF(G1047="compost","",GOTO I1047))</f>
        <v/>
      </c>
      <c r="J1047" s="87" t="str">
        <f>IF(G1047="Harvest",GOTO J1047,"")</f>
        <v/>
      </c>
      <c r="K1047" s="87" t="str">
        <f>IF(G1047="Harvest",GOTO K1047,"")</f>
        <v/>
      </c>
      <c r="L1047" s="88" t="str">
        <f>IF(G1047="Fertilize",GOTO L1047,"")</f>
        <v/>
      </c>
      <c r="M1047" s="89" t="str">
        <f t="shared" si="205"/>
        <v/>
      </c>
      <c r="N1047" s="85" t="str">
        <f>IF(G1047="fertilize",GOTO N1047,"")</f>
        <v/>
      </c>
      <c r="O1047" s="89" t="str">
        <f t="shared" si="204"/>
        <v/>
      </c>
      <c r="P1047" s="89" t="str">
        <f t="shared" si="206"/>
        <v/>
      </c>
      <c r="Q1047" s="87" t="str">
        <f>IF(G1047="compost",GOTO Q1047,"")</f>
        <v/>
      </c>
      <c r="R1047" s="88" t="str">
        <f>IF(G1047="compost",GOTO R1047,"")</f>
        <v/>
      </c>
      <c r="S1047" s="85" t="str">
        <f>IF(G1047="compost",GOTO S1047,"")</f>
        <v/>
      </c>
      <c r="T1047" s="85" t="str">
        <f>IF(G1047="compost",GOTO T1047,"")</f>
        <v/>
      </c>
      <c r="U1047" s="85" t="str">
        <f>IF(G1047="compost",GOTO U1047,"")</f>
        <v/>
      </c>
      <c r="V1047" s="85" t="str">
        <f>IF(G1047="compost",GOTO V1047,"")</f>
        <v/>
      </c>
      <c r="W1047" s="85" t="str">
        <f>IF(G1047="compost",GOTO W1047,"")</f>
        <v/>
      </c>
      <c r="X1047" s="170" t="str">
        <f>IF(G1047="maintenance, garden",GOTO X1047,IF(G1047="Table",GOTO X1047,IF(G1047="maintenance, project",GOTO X1047,"")))</f>
        <v/>
      </c>
      <c r="Y1047" s="85" t="str">
        <f>IF(G1047="Maintenance, garden",GOTO Y1047,IF(G1047="Table",GOTO Y1047,IF(G1047="maintenance, project",GOTO Y1047,"")))</f>
        <v/>
      </c>
    </row>
    <row r="1048" spans="1:25" s="85" customFormat="1" ht="19.5" customHeight="1" x14ac:dyDescent="0.25">
      <c r="A1048" s="86"/>
      <c r="B1048" s="85" t="str">
        <f>IF(A1048="","",GOTO B1048)</f>
        <v/>
      </c>
      <c r="C1048" s="85" t="str">
        <f>IF(A1048="","",GOTO C1048)</f>
        <v/>
      </c>
      <c r="D1048" s="85" t="str">
        <f>IF(A1048="","",GOTO D1048)</f>
        <v/>
      </c>
      <c r="E1048" s="85" t="str">
        <f>IF(A1048="","",GOTO E1048)</f>
        <v/>
      </c>
      <c r="F1048" s="85" t="str">
        <f>IF(A1048="","",GOTO F1048)</f>
        <v/>
      </c>
      <c r="G1048" s="85" t="str">
        <f>IF(A1048="","",GOTO G1048)</f>
        <v/>
      </c>
      <c r="H1048" s="170" t="str">
        <f>IF(A1048="","",IF(G1048="maintenance, garden","",IF(G1048="maintenance, project","",IF(G1048="compost","",GOTO I1048))))</f>
        <v/>
      </c>
      <c r="I1048" s="85" t="str">
        <f>IF(A1048="","",IF(G1048="compost","",GOTO I1048))</f>
        <v/>
      </c>
      <c r="J1048" s="87" t="str">
        <f>IF(G1048="Harvest",GOTO J1048,"")</f>
        <v/>
      </c>
      <c r="K1048" s="87" t="str">
        <f>IF(G1048="Harvest",GOTO K1048,"")</f>
        <v/>
      </c>
      <c r="L1048" s="88" t="str">
        <f>IF(G1048="Fertilize",GOTO L1048,"")</f>
        <v/>
      </c>
      <c r="M1048" s="89" t="str">
        <f t="shared" si="205"/>
        <v/>
      </c>
      <c r="N1048" s="85" t="str">
        <f>IF(G1048="fertilize",GOTO N1048,"")</f>
        <v/>
      </c>
      <c r="O1048" s="89" t="str">
        <f t="shared" si="204"/>
        <v/>
      </c>
      <c r="P1048" s="89" t="str">
        <f t="shared" si="206"/>
        <v/>
      </c>
      <c r="Q1048" s="87" t="str">
        <f>IF(G1048="compost",GOTO Q1048,"")</f>
        <v/>
      </c>
      <c r="R1048" s="88" t="str">
        <f>IF(G1048="compost",GOTO R1048,"")</f>
        <v/>
      </c>
      <c r="S1048" s="85" t="str">
        <f>IF(G1048="compost",GOTO S1048,"")</f>
        <v/>
      </c>
      <c r="T1048" s="85" t="str">
        <f>IF(G1048="compost",GOTO T1048,"")</f>
        <v/>
      </c>
      <c r="U1048" s="85" t="str">
        <f>IF(G1048="compost",GOTO U1048,"")</f>
        <v/>
      </c>
      <c r="V1048" s="85" t="str">
        <f>IF(G1048="compost",GOTO V1048,"")</f>
        <v/>
      </c>
      <c r="W1048" s="85" t="str">
        <f>IF(G1048="compost",GOTO W1048,"")</f>
        <v/>
      </c>
      <c r="X1048" s="170" t="str">
        <f>IF(G1048="maintenance, garden",GOTO X1048,IF(G1048="Table",GOTO X1048,IF(G1048="maintenance, project",GOTO X1048,"")))</f>
        <v/>
      </c>
      <c r="Y1048" s="85" t="str">
        <f>IF(G1048="Maintenance, garden",GOTO Y1048,IF(G1048="Table",GOTO Y1048,IF(G1048="maintenance, project",GOTO Y1048,"")))</f>
        <v/>
      </c>
    </row>
    <row r="1049" spans="1:25" s="85" customFormat="1" ht="19.5" customHeight="1" x14ac:dyDescent="0.25">
      <c r="A1049" s="86"/>
      <c r="B1049" s="85" t="str">
        <f>IF(A1049="","",GOTO B1049)</f>
        <v/>
      </c>
      <c r="C1049" s="85" t="str">
        <f>IF(A1049="","",GOTO C1049)</f>
        <v/>
      </c>
      <c r="D1049" s="85" t="str">
        <f>IF(A1049="","",GOTO D1049)</f>
        <v/>
      </c>
      <c r="E1049" s="85" t="str">
        <f>IF(A1049="","",GOTO E1049)</f>
        <v/>
      </c>
      <c r="F1049" s="85" t="str">
        <f>IF(A1049="","",GOTO F1049)</f>
        <v/>
      </c>
      <c r="G1049" s="85" t="str">
        <f>IF(A1049="","",GOTO G1049)</f>
        <v/>
      </c>
      <c r="H1049" s="170" t="str">
        <f>IF(A1049="","",IF(G1049="maintenance, garden","",IF(G1049="maintenance, project","",IF(G1049="compost","",GOTO I1049))))</f>
        <v/>
      </c>
      <c r="I1049" s="85" t="str">
        <f>IF(A1049="","",IF(G1049="compost","",GOTO I1049))</f>
        <v/>
      </c>
      <c r="J1049" s="87" t="str">
        <f>IF(G1049="Harvest",GOTO J1049,"")</f>
        <v/>
      </c>
      <c r="K1049" s="87" t="str">
        <f>IF(G1049="Harvest",GOTO K1049,"")</f>
        <v/>
      </c>
      <c r="L1049" s="88" t="str">
        <f>IF(G1049="Fertilize",GOTO L1049,"")</f>
        <v/>
      </c>
      <c r="M1049" s="89" t="str">
        <f t="shared" si="205"/>
        <v/>
      </c>
      <c r="N1049" s="85" t="str">
        <f>IF(G1049="fertilize",GOTO N1049,"")</f>
        <v/>
      </c>
      <c r="O1049" s="89" t="str">
        <f t="shared" si="204"/>
        <v/>
      </c>
      <c r="P1049" s="89" t="str">
        <f t="shared" si="206"/>
        <v/>
      </c>
      <c r="Q1049" s="87" t="str">
        <f>IF(G1049="compost",GOTO Q1049,"")</f>
        <v/>
      </c>
      <c r="R1049" s="88" t="str">
        <f>IF(G1049="compost",GOTO R1049,"")</f>
        <v/>
      </c>
      <c r="S1049" s="85" t="str">
        <f>IF(G1049="compost",GOTO S1049,"")</f>
        <v/>
      </c>
      <c r="T1049" s="85" t="str">
        <f>IF(G1049="compost",GOTO T1049,"")</f>
        <v/>
      </c>
      <c r="U1049" s="85" t="str">
        <f>IF(G1049="compost",GOTO U1049,"")</f>
        <v/>
      </c>
      <c r="V1049" s="85" t="str">
        <f>IF(G1049="compost",GOTO V1049,"")</f>
        <v/>
      </c>
      <c r="W1049" s="85" t="str">
        <f>IF(G1049="compost",GOTO W1049,"")</f>
        <v/>
      </c>
      <c r="X1049" s="170" t="str">
        <f>IF(G1049="maintenance, garden",GOTO X1049,IF(G1049="Table",GOTO X1049,IF(G1049="maintenance, project",GOTO X1049,"")))</f>
        <v/>
      </c>
      <c r="Y1049" s="85" t="str">
        <f>IF(G1049="Maintenance, garden",GOTO Y1049,IF(G1049="Table",GOTO Y1049,IF(G1049="maintenance, project",GOTO Y1049,"")))</f>
        <v/>
      </c>
    </row>
    <row r="1050" spans="1:25" s="85" customFormat="1" ht="19.5" customHeight="1" x14ac:dyDescent="0.25">
      <c r="A1050" s="86"/>
      <c r="B1050" s="85" t="str">
        <f>IF(A1050="","",GOTO B1050)</f>
        <v/>
      </c>
      <c r="C1050" s="85" t="str">
        <f>IF(A1050="","",GOTO C1050)</f>
        <v/>
      </c>
      <c r="D1050" s="85" t="str">
        <f>IF(A1050="","",GOTO D1050)</f>
        <v/>
      </c>
      <c r="E1050" s="85" t="str">
        <f>IF(A1050="","",GOTO E1050)</f>
        <v/>
      </c>
      <c r="F1050" s="85" t="str">
        <f>IF(A1050="","",GOTO F1050)</f>
        <v/>
      </c>
      <c r="G1050" s="85" t="str">
        <f>IF(A1050="","",GOTO G1050)</f>
        <v/>
      </c>
      <c r="H1050" s="170" t="str">
        <f>IF(A1050="","",IF(G1050="maintenance, garden","",IF(G1050="maintenance, project","",IF(G1050="compost","",GOTO I1050))))</f>
        <v/>
      </c>
      <c r="I1050" s="85" t="str">
        <f>IF(A1050="","",IF(G1050="compost","",GOTO I1050))</f>
        <v/>
      </c>
      <c r="J1050" s="87" t="str">
        <f>IF(G1050="Harvest",GOTO J1050,"")</f>
        <v/>
      </c>
      <c r="K1050" s="87" t="str">
        <f>IF(G1050="Harvest",GOTO K1050,"")</f>
        <v/>
      </c>
      <c r="L1050" s="88" t="str">
        <f>IF(G1050="Fertilize",GOTO L1050,"")</f>
        <v/>
      </c>
      <c r="M1050" s="89" t="str">
        <f t="shared" si="205"/>
        <v/>
      </c>
      <c r="N1050" s="85" t="str">
        <f>IF(G1050="fertilize",GOTO N1050,"")</f>
        <v/>
      </c>
      <c r="O1050" s="89" t="str">
        <f t="shared" si="204"/>
        <v/>
      </c>
      <c r="P1050" s="89" t="str">
        <f t="shared" si="206"/>
        <v/>
      </c>
      <c r="Q1050" s="87" t="str">
        <f>IF(G1050="compost",GOTO Q1050,"")</f>
        <v/>
      </c>
      <c r="R1050" s="88" t="str">
        <f>IF(G1050="compost",GOTO R1050,"")</f>
        <v/>
      </c>
      <c r="S1050" s="85" t="str">
        <f>IF(G1050="compost",GOTO S1050,"")</f>
        <v/>
      </c>
      <c r="T1050" s="85" t="str">
        <f>IF(G1050="compost",GOTO T1050,"")</f>
        <v/>
      </c>
      <c r="U1050" s="85" t="str">
        <f>IF(G1050="compost",GOTO U1050,"")</f>
        <v/>
      </c>
      <c r="V1050" s="85" t="str">
        <f>IF(G1050="compost",GOTO V1050,"")</f>
        <v/>
      </c>
      <c r="W1050" s="85" t="str">
        <f>IF(G1050="compost",GOTO W1050,"")</f>
        <v/>
      </c>
      <c r="X1050" s="170" t="str">
        <f>IF(G1050="maintenance, garden",GOTO X1050,IF(G1050="Table",GOTO X1050,IF(G1050="maintenance, project",GOTO X1050,"")))</f>
        <v/>
      </c>
      <c r="Y1050" s="85" t="str">
        <f>IF(G1050="Maintenance, garden",GOTO Y1050,IF(G1050="Table",GOTO Y1050,IF(G1050="maintenance, project",GOTO Y1050,"")))</f>
        <v/>
      </c>
    </row>
    <row r="1051" spans="1:25" s="85" customFormat="1" ht="19.5" customHeight="1" x14ac:dyDescent="0.25">
      <c r="A1051" s="86"/>
      <c r="B1051" s="85" t="str">
        <f>IF(A1051="","",GOTO B1051)</f>
        <v/>
      </c>
      <c r="C1051" s="85" t="str">
        <f>IF(A1051="","",GOTO C1051)</f>
        <v/>
      </c>
      <c r="D1051" s="85" t="str">
        <f>IF(A1051="","",GOTO D1051)</f>
        <v/>
      </c>
      <c r="E1051" s="85" t="str">
        <f>IF(A1051="","",GOTO E1051)</f>
        <v/>
      </c>
      <c r="F1051" s="85" t="str">
        <f>IF(A1051="","",GOTO F1051)</f>
        <v/>
      </c>
      <c r="G1051" s="85" t="str">
        <f>IF(A1051="","",GOTO G1051)</f>
        <v/>
      </c>
      <c r="H1051" s="170" t="str">
        <f>IF(A1051="","",IF(G1051="maintenance, garden","",IF(G1051="maintenance, project","",IF(G1051="compost","",GOTO I1051))))</f>
        <v/>
      </c>
      <c r="I1051" s="85" t="str">
        <f>IF(A1051="","",IF(G1051="compost","",GOTO I1051))</f>
        <v/>
      </c>
      <c r="J1051" s="87" t="str">
        <f>IF(G1051="Harvest",GOTO J1051,"")</f>
        <v/>
      </c>
      <c r="K1051" s="87" t="str">
        <f>IF(G1051="Harvest",GOTO K1051,"")</f>
        <v/>
      </c>
      <c r="L1051" s="88" t="str">
        <f>IF(G1051="Fertilize",GOTO L1051,"")</f>
        <v/>
      </c>
      <c r="M1051" s="89" t="str">
        <f t="shared" si="205"/>
        <v/>
      </c>
      <c r="N1051" s="85" t="str">
        <f>IF(G1051="fertilize",GOTO N1051,"")</f>
        <v/>
      </c>
      <c r="O1051" s="89" t="str">
        <f t="shared" si="204"/>
        <v/>
      </c>
      <c r="P1051" s="89" t="str">
        <f t="shared" si="206"/>
        <v/>
      </c>
      <c r="Q1051" s="87" t="str">
        <f>IF(G1051="compost",GOTO Q1051,"")</f>
        <v/>
      </c>
      <c r="R1051" s="88" t="str">
        <f>IF(G1051="compost",GOTO R1051,"")</f>
        <v/>
      </c>
      <c r="S1051" s="85" t="str">
        <f>IF(G1051="compost",GOTO S1051,"")</f>
        <v/>
      </c>
      <c r="T1051" s="85" t="str">
        <f>IF(G1051="compost",GOTO T1051,"")</f>
        <v/>
      </c>
      <c r="U1051" s="85" t="str">
        <f>IF(G1051="compost",GOTO U1051,"")</f>
        <v/>
      </c>
      <c r="V1051" s="85" t="str">
        <f>IF(G1051="compost",GOTO V1051,"")</f>
        <v/>
      </c>
      <c r="W1051" s="85" t="str">
        <f>IF(G1051="compost",GOTO W1051,"")</f>
        <v/>
      </c>
      <c r="X1051" s="170" t="str">
        <f>IF(G1051="maintenance, garden",GOTO X1051,IF(G1051="Table",GOTO X1051,IF(G1051="maintenance, project",GOTO X1051,"")))</f>
        <v/>
      </c>
      <c r="Y1051" s="85" t="str">
        <f>IF(G1051="Maintenance, garden",GOTO Y1051,IF(G1051="Table",GOTO Y1051,IF(G1051="maintenance, project",GOTO Y1051,"")))</f>
        <v/>
      </c>
    </row>
    <row r="1052" spans="1:25" s="85" customFormat="1" ht="19.5" customHeight="1" x14ac:dyDescent="0.25">
      <c r="A1052" s="86"/>
      <c r="B1052" s="85" t="str">
        <f>IF(A1052="","",GOTO B1052)</f>
        <v/>
      </c>
      <c r="C1052" s="85" t="str">
        <f>IF(A1052="","",GOTO C1052)</f>
        <v/>
      </c>
      <c r="D1052" s="85" t="str">
        <f>IF(A1052="","",GOTO D1052)</f>
        <v/>
      </c>
      <c r="E1052" s="85" t="str">
        <f>IF(A1052="","",GOTO E1052)</f>
        <v/>
      </c>
      <c r="F1052" s="85" t="str">
        <f>IF(A1052="","",GOTO F1052)</f>
        <v/>
      </c>
      <c r="G1052" s="85" t="str">
        <f>IF(A1052="","",GOTO G1052)</f>
        <v/>
      </c>
      <c r="H1052" s="170" t="str">
        <f>IF(A1052="","",IF(G1052="maintenance, garden","",IF(G1052="maintenance, project","",IF(G1052="compost","",GOTO I1052))))</f>
        <v/>
      </c>
      <c r="I1052" s="85" t="str">
        <f>IF(A1052="","",IF(G1052="compost","",GOTO I1052))</f>
        <v/>
      </c>
      <c r="J1052" s="87" t="str">
        <f>IF(G1052="Harvest",GOTO J1052,"")</f>
        <v/>
      </c>
      <c r="K1052" s="87" t="str">
        <f>IF(G1052="Harvest",GOTO K1052,"")</f>
        <v/>
      </c>
      <c r="L1052" s="88" t="str">
        <f>IF(G1052="Fertilize",GOTO L1052,"")</f>
        <v/>
      </c>
      <c r="M1052" s="89" t="str">
        <f t="shared" si="205"/>
        <v/>
      </c>
      <c r="N1052" s="85" t="str">
        <f>IF(G1052="fertilize",GOTO N1052,"")</f>
        <v/>
      </c>
      <c r="O1052" s="89" t="str">
        <f t="shared" si="204"/>
        <v/>
      </c>
      <c r="P1052" s="89" t="str">
        <f t="shared" si="206"/>
        <v/>
      </c>
      <c r="Q1052" s="87" t="str">
        <f>IF(G1052="compost",GOTO Q1052,"")</f>
        <v/>
      </c>
      <c r="R1052" s="88" t="str">
        <f>IF(G1052="compost",GOTO R1052,"")</f>
        <v/>
      </c>
      <c r="S1052" s="85" t="str">
        <f>IF(G1052="compost",GOTO S1052,"")</f>
        <v/>
      </c>
      <c r="T1052" s="85" t="str">
        <f>IF(G1052="compost",GOTO T1052,"")</f>
        <v/>
      </c>
      <c r="U1052" s="85" t="str">
        <f>IF(G1052="compost",GOTO U1052,"")</f>
        <v/>
      </c>
      <c r="V1052" s="85" t="str">
        <f>IF(G1052="compost",GOTO V1052,"")</f>
        <v/>
      </c>
      <c r="W1052" s="85" t="str">
        <f>IF(G1052="compost",GOTO W1052,"")</f>
        <v/>
      </c>
      <c r="X1052" s="170" t="str">
        <f>IF(G1052="maintenance, garden",GOTO X1052,IF(G1052="Table",GOTO X1052,IF(G1052="maintenance, project",GOTO X1052,"")))</f>
        <v/>
      </c>
      <c r="Y1052" s="85" t="str">
        <f>IF(G1052="Maintenance, garden",GOTO Y1052,IF(G1052="Table",GOTO Y1052,IF(G1052="maintenance, project",GOTO Y1052,"")))</f>
        <v/>
      </c>
    </row>
    <row r="1053" spans="1:25" s="85" customFormat="1" ht="19.5" customHeight="1" x14ac:dyDescent="0.25">
      <c r="A1053" s="86"/>
      <c r="B1053" s="85" t="str">
        <f>IF(A1053="","",GOTO B1053)</f>
        <v/>
      </c>
      <c r="C1053" s="85" t="str">
        <f>IF(A1053="","",GOTO C1053)</f>
        <v/>
      </c>
      <c r="D1053" s="85" t="str">
        <f>IF(A1053="","",GOTO D1053)</f>
        <v/>
      </c>
      <c r="E1053" s="85" t="str">
        <f>IF(A1053="","",GOTO E1053)</f>
        <v/>
      </c>
      <c r="F1053" s="85" t="str">
        <f>IF(A1053="","",GOTO F1053)</f>
        <v/>
      </c>
      <c r="G1053" s="85" t="str">
        <f>IF(A1053="","",GOTO G1053)</f>
        <v/>
      </c>
      <c r="H1053" s="170" t="str">
        <f>IF(A1053="","",IF(G1053="maintenance, garden","",IF(G1053="maintenance, project","",IF(G1053="compost","",GOTO I1053))))</f>
        <v/>
      </c>
      <c r="I1053" s="85" t="str">
        <f>IF(A1053="","",IF(G1053="compost","",GOTO I1053))</f>
        <v/>
      </c>
      <c r="J1053" s="87" t="str">
        <f>IF(G1053="Harvest",GOTO J1053,"")</f>
        <v/>
      </c>
      <c r="K1053" s="87" t="str">
        <f>IF(G1053="Harvest",GOTO K1053,"")</f>
        <v/>
      </c>
      <c r="L1053" s="88" t="str">
        <f>IF(G1053="Fertilize",GOTO L1053,"")</f>
        <v/>
      </c>
      <c r="M1053" s="89" t="str">
        <f t="shared" si="205"/>
        <v/>
      </c>
      <c r="N1053" s="85" t="str">
        <f>IF(G1053="fertilize",GOTO N1053,"")</f>
        <v/>
      </c>
      <c r="O1053" s="89" t="str">
        <f t="shared" si="204"/>
        <v/>
      </c>
      <c r="P1053" s="89" t="str">
        <f t="shared" ref="P1053:P1084" si="207">IF(G1100="Plant", A1053+14,"")</f>
        <v/>
      </c>
      <c r="Q1053" s="87" t="str">
        <f>IF(G1053="compost",GOTO Q1053,"")</f>
        <v/>
      </c>
      <c r="R1053" s="88" t="str">
        <f>IF(G1053="compost",GOTO R1053,"")</f>
        <v/>
      </c>
      <c r="S1053" s="85" t="str">
        <f>IF(G1053="compost",GOTO S1053,"")</f>
        <v/>
      </c>
      <c r="T1053" s="85" t="str">
        <f>IF(G1053="compost",GOTO T1053,"")</f>
        <v/>
      </c>
      <c r="U1053" s="85" t="str">
        <f>IF(G1053="compost",GOTO U1053,"")</f>
        <v/>
      </c>
      <c r="V1053" s="85" t="str">
        <f>IF(G1053="compost",GOTO V1053,"")</f>
        <v/>
      </c>
      <c r="W1053" s="85" t="str">
        <f>IF(G1053="compost",GOTO W1053,"")</f>
        <v/>
      </c>
      <c r="X1053" s="170" t="str">
        <f>IF(G1053="maintenance, garden",GOTO X1053,IF(G1053="Table",GOTO X1053,IF(G1053="maintenance, project",GOTO X1053,"")))</f>
        <v/>
      </c>
      <c r="Y1053" s="85" t="str">
        <f>IF(G1053="Maintenance, garden",GOTO Y1053,IF(G1053="Table",GOTO Y1053,IF(G1053="maintenance, project",GOTO Y1053,"")))</f>
        <v/>
      </c>
    </row>
    <row r="1054" spans="1:25" s="85" customFormat="1" ht="19.5" customHeight="1" x14ac:dyDescent="0.25">
      <c r="A1054" s="86"/>
      <c r="B1054" s="85" t="str">
        <f>IF(A1054="","",GOTO B1054)</f>
        <v/>
      </c>
      <c r="C1054" s="85" t="str">
        <f>IF(A1054="","",GOTO C1054)</f>
        <v/>
      </c>
      <c r="D1054" s="85" t="str">
        <f>IF(A1054="","",GOTO D1054)</f>
        <v/>
      </c>
      <c r="E1054" s="85" t="str">
        <f>IF(A1054="","",GOTO E1054)</f>
        <v/>
      </c>
      <c r="F1054" s="85" t="str">
        <f>IF(A1054="","",GOTO F1054)</f>
        <v/>
      </c>
      <c r="G1054" s="85" t="str">
        <f>IF(A1054="","",GOTO G1054)</f>
        <v/>
      </c>
      <c r="H1054" s="170" t="str">
        <f>IF(A1054="","",IF(G1054="maintenance, garden","",IF(G1054="maintenance, project","",IF(G1054="compost","",GOTO I1054))))</f>
        <v/>
      </c>
      <c r="I1054" s="85" t="str">
        <f>IF(A1054="","",IF(G1054="compost","",GOTO I1054))</f>
        <v/>
      </c>
      <c r="J1054" s="87" t="str">
        <f>IF(G1054="Harvest",GOTO J1054,"")</f>
        <v/>
      </c>
      <c r="K1054" s="87" t="str">
        <f>IF(G1054="Harvest",GOTO K1054,"")</f>
        <v/>
      </c>
      <c r="L1054" s="88" t="str">
        <f>IF(G1054="Fertilize",GOTO L1054,"")</f>
        <v/>
      </c>
      <c r="M1054" s="89" t="str">
        <f t="shared" si="205"/>
        <v/>
      </c>
      <c r="N1054" s="85" t="str">
        <f>IF(G1054="fertilize",GOTO N1054,"")</f>
        <v/>
      </c>
      <c r="O1054" s="89" t="str">
        <f t="shared" si="204"/>
        <v/>
      </c>
      <c r="P1054" s="89" t="str">
        <f t="shared" si="207"/>
        <v/>
      </c>
      <c r="Q1054" s="87" t="str">
        <f>IF(G1054="compost",GOTO Q1054,"")</f>
        <v/>
      </c>
      <c r="R1054" s="88" t="str">
        <f>IF(G1054="compost",GOTO R1054,"")</f>
        <v/>
      </c>
      <c r="S1054" s="85" t="str">
        <f>IF(G1054="compost",GOTO S1054,"")</f>
        <v/>
      </c>
      <c r="T1054" s="85" t="str">
        <f>IF(G1054="compost",GOTO T1054,"")</f>
        <v/>
      </c>
      <c r="U1054" s="85" t="str">
        <f>IF(G1054="compost",GOTO U1054,"")</f>
        <v/>
      </c>
      <c r="V1054" s="85" t="str">
        <f>IF(G1054="compost",GOTO V1054,"")</f>
        <v/>
      </c>
      <c r="W1054" s="85" t="str">
        <f>IF(G1054="compost",GOTO W1054,"")</f>
        <v/>
      </c>
      <c r="X1054" s="170" t="str">
        <f>IF(G1054="maintenance, garden",GOTO X1054,IF(G1054="Table",GOTO X1054,IF(G1054="maintenance, project",GOTO X1054,"")))</f>
        <v/>
      </c>
      <c r="Y1054" s="85" t="str">
        <f>IF(G1054="Maintenance, garden",GOTO Y1054,IF(G1054="Table",GOTO Y1054,IF(G1054="maintenance, project",GOTO Y1054,"")))</f>
        <v/>
      </c>
    </row>
    <row r="1055" spans="1:25" s="85" customFormat="1" ht="19.5" customHeight="1" x14ac:dyDescent="0.25">
      <c r="A1055" s="86"/>
      <c r="B1055" s="85" t="str">
        <f>IF(A1055="","",GOTO B1055)</f>
        <v/>
      </c>
      <c r="C1055" s="85" t="str">
        <f>IF(A1055="","",GOTO C1055)</f>
        <v/>
      </c>
      <c r="D1055" s="85" t="str">
        <f>IF(A1055="","",GOTO D1055)</f>
        <v/>
      </c>
      <c r="E1055" s="85" t="str">
        <f>IF(A1055="","",GOTO E1055)</f>
        <v/>
      </c>
      <c r="F1055" s="85" t="str">
        <f>IF(A1055="","",GOTO F1055)</f>
        <v/>
      </c>
      <c r="G1055" s="85" t="str">
        <f>IF(A1055="","",GOTO G1055)</f>
        <v/>
      </c>
      <c r="H1055" s="170" t="str">
        <f>IF(A1055="","",IF(G1055="maintenance, garden","",IF(G1055="maintenance, project","",IF(G1055="compost","",GOTO I1055))))</f>
        <v/>
      </c>
      <c r="I1055" s="85" t="str">
        <f>IF(A1055="","",IF(G1055="compost","",GOTO I1055))</f>
        <v/>
      </c>
      <c r="J1055" s="87" t="str">
        <f>IF(G1055="Harvest",GOTO J1055,"")</f>
        <v/>
      </c>
      <c r="K1055" s="87" t="str">
        <f>IF(G1055="Harvest",GOTO K1055,"")</f>
        <v/>
      </c>
      <c r="L1055" s="88" t="str">
        <f>IF(G1055="Fertilize",GOTO L1055,"")</f>
        <v/>
      </c>
      <c r="M1055" s="89" t="str">
        <f t="shared" si="205"/>
        <v/>
      </c>
      <c r="N1055" s="85" t="str">
        <f>IF(G1055="fertilize",GOTO N1055,"")</f>
        <v/>
      </c>
      <c r="O1055" s="89" t="str">
        <f t="shared" si="204"/>
        <v/>
      </c>
      <c r="P1055" s="89" t="str">
        <f t="shared" si="207"/>
        <v/>
      </c>
      <c r="Q1055" s="87" t="str">
        <f>IF(G1055="compost",GOTO Q1055,"")</f>
        <v/>
      </c>
      <c r="R1055" s="88" t="str">
        <f>IF(G1055="compost",GOTO R1055,"")</f>
        <v/>
      </c>
      <c r="S1055" s="85" t="str">
        <f>IF(G1055="compost",GOTO S1055,"")</f>
        <v/>
      </c>
      <c r="T1055" s="85" t="str">
        <f>IF(G1055="compost",GOTO T1055,"")</f>
        <v/>
      </c>
      <c r="U1055" s="85" t="str">
        <f>IF(G1055="compost",GOTO U1055,"")</f>
        <v/>
      </c>
      <c r="V1055" s="85" t="str">
        <f>IF(G1055="compost",GOTO V1055,"")</f>
        <v/>
      </c>
      <c r="W1055" s="85" t="str">
        <f>IF(G1055="compost",GOTO W1055,"")</f>
        <v/>
      </c>
      <c r="X1055" s="170" t="str">
        <f>IF(G1055="maintenance, garden",GOTO X1055,IF(G1055="Table",GOTO X1055,IF(G1055="maintenance, project",GOTO X1055,"")))</f>
        <v/>
      </c>
      <c r="Y1055" s="85" t="str">
        <f>IF(G1055="Maintenance, garden",GOTO Y1055,IF(G1055="Table",GOTO Y1055,IF(G1055="maintenance, project",GOTO Y1055,"")))</f>
        <v/>
      </c>
    </row>
    <row r="1056" spans="1:25" s="85" customFormat="1" ht="19.5" customHeight="1" x14ac:dyDescent="0.25">
      <c r="A1056" s="86"/>
      <c r="B1056" s="85" t="str">
        <f>IF(A1056="","",GOTO B1056)</f>
        <v/>
      </c>
      <c r="C1056" s="85" t="str">
        <f>IF(A1056="","",GOTO C1056)</f>
        <v/>
      </c>
      <c r="D1056" s="85" t="str">
        <f>IF(A1056="","",GOTO D1056)</f>
        <v/>
      </c>
      <c r="E1056" s="85" t="str">
        <f>IF(A1056="","",GOTO E1056)</f>
        <v/>
      </c>
      <c r="F1056" s="85" t="str">
        <f>IF(A1056="","",GOTO F1056)</f>
        <v/>
      </c>
      <c r="G1056" s="85" t="str">
        <f>IF(A1056="","",GOTO G1056)</f>
        <v/>
      </c>
      <c r="H1056" s="170" t="str">
        <f>IF(A1056="","",IF(G1056="maintenance, garden","",IF(G1056="maintenance, project","",IF(G1056="compost","",GOTO I1056))))</f>
        <v/>
      </c>
      <c r="I1056" s="85" t="str">
        <f>IF(A1056="","",IF(G1056="compost","",GOTO I1056))</f>
        <v/>
      </c>
      <c r="J1056" s="87" t="str">
        <f>IF(G1056="Harvest",GOTO J1056,"")</f>
        <v/>
      </c>
      <c r="K1056" s="87" t="str">
        <f>IF(G1056="Harvest",GOTO K1056,"")</f>
        <v/>
      </c>
      <c r="L1056" s="88" t="str">
        <f>IF(G1056="Fertilize",GOTO L1056,"")</f>
        <v/>
      </c>
      <c r="M1056" s="89" t="str">
        <f t="shared" si="205"/>
        <v/>
      </c>
      <c r="N1056" s="85" t="str">
        <f>IF(G1056="fertilize",GOTO N1056,"")</f>
        <v/>
      </c>
      <c r="O1056" s="89" t="str">
        <f t="shared" si="204"/>
        <v/>
      </c>
      <c r="P1056" s="89" t="str">
        <f t="shared" si="207"/>
        <v/>
      </c>
      <c r="Q1056" s="87" t="str">
        <f>IF(G1056="compost",GOTO Q1056,"")</f>
        <v/>
      </c>
      <c r="R1056" s="88" t="str">
        <f>IF(G1056="compost",GOTO R1056,"")</f>
        <v/>
      </c>
      <c r="S1056" s="85" t="str">
        <f>IF(G1056="compost",GOTO S1056,"")</f>
        <v/>
      </c>
      <c r="T1056" s="85" t="str">
        <f>IF(G1056="compost",GOTO T1056,"")</f>
        <v/>
      </c>
      <c r="U1056" s="85" t="str">
        <f>IF(G1056="compost",GOTO U1056,"")</f>
        <v/>
      </c>
      <c r="V1056" s="85" t="str">
        <f>IF(G1056="compost",GOTO V1056,"")</f>
        <v/>
      </c>
      <c r="W1056" s="85" t="str">
        <f>IF(G1056="compost",GOTO W1056,"")</f>
        <v/>
      </c>
      <c r="X1056" s="170" t="str">
        <f>IF(G1056="maintenance, garden",GOTO X1056,IF(G1056="Table",GOTO X1056,IF(G1056="maintenance, project",GOTO X1056,"")))</f>
        <v/>
      </c>
      <c r="Y1056" s="85" t="str">
        <f>IF(G1056="Maintenance, garden",GOTO Y1056,IF(G1056="Table",GOTO Y1056,IF(G1056="maintenance, project",GOTO Y1056,"")))</f>
        <v/>
      </c>
    </row>
    <row r="1057" spans="1:25" s="85" customFormat="1" ht="19.5" customHeight="1" x14ac:dyDescent="0.25">
      <c r="A1057" s="86"/>
      <c r="B1057" s="85" t="str">
        <f>IF(A1057="","",GOTO B1057)</f>
        <v/>
      </c>
      <c r="C1057" s="85" t="str">
        <f>IF(A1057="","",GOTO C1057)</f>
        <v/>
      </c>
      <c r="D1057" s="85" t="str">
        <f>IF(A1057="","",GOTO D1057)</f>
        <v/>
      </c>
      <c r="E1057" s="85" t="str">
        <f>IF(A1057="","",GOTO E1057)</f>
        <v/>
      </c>
      <c r="F1057" s="85" t="str">
        <f>IF(A1057="","",GOTO F1057)</f>
        <v/>
      </c>
      <c r="G1057" s="85" t="str">
        <f>IF(A1057="","",GOTO G1057)</f>
        <v/>
      </c>
      <c r="H1057" s="170" t="str">
        <f>IF(A1057="","",IF(G1057="maintenance, garden","",IF(G1057="maintenance, project","",IF(G1057="compost","",GOTO I1057))))</f>
        <v/>
      </c>
      <c r="I1057" s="85" t="str">
        <f>IF(A1057="","",IF(G1057="compost","",GOTO I1057))</f>
        <v/>
      </c>
      <c r="J1057" s="87" t="str">
        <f>IF(G1057="Harvest",GOTO J1057,"")</f>
        <v/>
      </c>
      <c r="K1057" s="87" t="str">
        <f>IF(G1057="Harvest",GOTO K1057,"")</f>
        <v/>
      </c>
      <c r="L1057" s="88" t="str">
        <f>IF(G1057="Fertilize",GOTO L1057,"")</f>
        <v/>
      </c>
      <c r="M1057" s="89" t="str">
        <f t="shared" si="205"/>
        <v/>
      </c>
      <c r="N1057" s="85" t="str">
        <f>IF(G1057="fertilize",GOTO N1057,"")</f>
        <v/>
      </c>
      <c r="O1057" s="89" t="str">
        <f t="shared" si="204"/>
        <v/>
      </c>
      <c r="P1057" s="89" t="str">
        <f t="shared" si="207"/>
        <v/>
      </c>
      <c r="Q1057" s="87" t="str">
        <f>IF(G1057="compost",GOTO Q1057,"")</f>
        <v/>
      </c>
      <c r="R1057" s="88" t="str">
        <f>IF(G1057="compost",GOTO R1057,"")</f>
        <v/>
      </c>
      <c r="S1057" s="85" t="str">
        <f>IF(G1057="compost",GOTO S1057,"")</f>
        <v/>
      </c>
      <c r="T1057" s="85" t="str">
        <f>IF(G1057="compost",GOTO T1057,"")</f>
        <v/>
      </c>
      <c r="U1057" s="85" t="str">
        <f>IF(G1057="compost",GOTO U1057,"")</f>
        <v/>
      </c>
      <c r="V1057" s="85" t="str">
        <f>IF(G1057="compost",GOTO V1057,"")</f>
        <v/>
      </c>
      <c r="W1057" s="85" t="str">
        <f>IF(G1057="compost",GOTO W1057,"")</f>
        <v/>
      </c>
      <c r="X1057" s="170" t="str">
        <f>IF(G1057="maintenance, garden",GOTO X1057,IF(G1057="Table",GOTO X1057,IF(G1057="maintenance, project",GOTO X1057,"")))</f>
        <v/>
      </c>
      <c r="Y1057" s="85" t="str">
        <f>IF(G1057="Maintenance, garden",GOTO Y1057,IF(G1057="Table",GOTO Y1057,IF(G1057="maintenance, project",GOTO Y1057,"")))</f>
        <v/>
      </c>
    </row>
    <row r="1058" spans="1:25" s="85" customFormat="1" ht="19.5" customHeight="1" x14ac:dyDescent="0.25">
      <c r="A1058" s="86"/>
      <c r="B1058" s="85" t="str">
        <f>IF(A1058="","",GOTO B1058)</f>
        <v/>
      </c>
      <c r="C1058" s="85" t="str">
        <f>IF(A1058="","",GOTO C1058)</f>
        <v/>
      </c>
      <c r="D1058" s="85" t="str">
        <f>IF(A1058="","",GOTO D1058)</f>
        <v/>
      </c>
      <c r="E1058" s="85" t="str">
        <f>IF(A1058="","",GOTO E1058)</f>
        <v/>
      </c>
      <c r="F1058" s="85" t="str">
        <f>IF(A1058="","",GOTO F1058)</f>
        <v/>
      </c>
      <c r="G1058" s="85" t="str">
        <f>IF(A1058="","",GOTO G1058)</f>
        <v/>
      </c>
      <c r="H1058" s="170" t="str">
        <f>IF(A1058="","",IF(G1058="maintenance, garden","",IF(G1058="maintenance, project","",IF(G1058="compost","",GOTO I1058))))</f>
        <v/>
      </c>
      <c r="I1058" s="85" t="str">
        <f>IF(A1058="","",IF(G1058="compost","",GOTO I1058))</f>
        <v/>
      </c>
      <c r="J1058" s="87" t="str">
        <f>IF(G1058="Harvest",GOTO J1058,"")</f>
        <v/>
      </c>
      <c r="K1058" s="87" t="str">
        <f>IF(G1058="Harvest",GOTO K1058,"")</f>
        <v/>
      </c>
      <c r="L1058" s="88" t="str">
        <f>IF(G1058="Fertilize",GOTO L1058,"")</f>
        <v/>
      </c>
      <c r="M1058" s="89" t="str">
        <f t="shared" si="205"/>
        <v/>
      </c>
      <c r="N1058" s="85" t="str">
        <f>IF(G1058="fertilize",GOTO N1058,"")</f>
        <v/>
      </c>
      <c r="O1058" s="89" t="str">
        <f t="shared" si="204"/>
        <v/>
      </c>
      <c r="P1058" s="89" t="str">
        <f t="shared" si="207"/>
        <v/>
      </c>
      <c r="Q1058" s="87" t="str">
        <f>IF(G1058="compost",GOTO Q1058,"")</f>
        <v/>
      </c>
      <c r="R1058" s="88" t="str">
        <f>IF(G1058="compost",GOTO R1058,"")</f>
        <v/>
      </c>
      <c r="S1058" s="85" t="str">
        <f>IF(G1058="compost",GOTO S1058,"")</f>
        <v/>
      </c>
      <c r="T1058" s="85" t="str">
        <f>IF(G1058="compost",GOTO T1058,"")</f>
        <v/>
      </c>
      <c r="U1058" s="85" t="str">
        <f>IF(G1058="compost",GOTO U1058,"")</f>
        <v/>
      </c>
      <c r="V1058" s="85" t="str">
        <f>IF(G1058="compost",GOTO V1058,"")</f>
        <v/>
      </c>
      <c r="W1058" s="85" t="str">
        <f>IF(G1058="compost",GOTO W1058,"")</f>
        <v/>
      </c>
      <c r="X1058" s="170" t="str">
        <f>IF(G1058="maintenance, garden",GOTO X1058,IF(G1058="Table",GOTO X1058,IF(G1058="maintenance, project",GOTO X1058,"")))</f>
        <v/>
      </c>
      <c r="Y1058" s="85" t="str">
        <f>IF(G1058="Maintenance, garden",GOTO Y1058,IF(G1058="Table",GOTO Y1058,IF(G1058="maintenance, project",GOTO Y1058,"")))</f>
        <v/>
      </c>
    </row>
    <row r="1059" spans="1:25" s="85" customFormat="1" ht="19.5" customHeight="1" x14ac:dyDescent="0.25">
      <c r="A1059" s="86"/>
      <c r="B1059" s="85" t="str">
        <f>IF(A1059="","",GOTO B1059)</f>
        <v/>
      </c>
      <c r="C1059" s="85" t="str">
        <f>IF(A1059="","",GOTO C1059)</f>
        <v/>
      </c>
      <c r="D1059" s="85" t="str">
        <f>IF(A1059="","",GOTO D1059)</f>
        <v/>
      </c>
      <c r="E1059" s="85" t="str">
        <f>IF(A1059="","",GOTO E1059)</f>
        <v/>
      </c>
      <c r="F1059" s="85" t="str">
        <f>IF(A1059="","",GOTO F1059)</f>
        <v/>
      </c>
      <c r="G1059" s="85" t="str">
        <f>IF(A1059="","",GOTO G1059)</f>
        <v/>
      </c>
      <c r="H1059" s="170" t="str">
        <f>IF(A1059="","",IF(G1059="maintenance, garden","",IF(G1059="maintenance, project","",IF(G1059="compost","",GOTO I1059))))</f>
        <v/>
      </c>
      <c r="I1059" s="85" t="str">
        <f>IF(A1059="","",IF(G1059="compost","",GOTO I1059))</f>
        <v/>
      </c>
      <c r="J1059" s="87" t="str">
        <f>IF(G1059="Harvest",GOTO J1059,"")</f>
        <v/>
      </c>
      <c r="K1059" s="87" t="str">
        <f>IF(G1059="Harvest",GOTO K1059,"")</f>
        <v/>
      </c>
      <c r="L1059" s="88" t="str">
        <f>IF(G1059="Fertilize",GOTO L1059,"")</f>
        <v/>
      </c>
      <c r="M1059" s="89" t="str">
        <f t="shared" si="205"/>
        <v/>
      </c>
      <c r="N1059" s="85" t="str">
        <f>IF(G1059="fertilize",GOTO N1059,"")</f>
        <v/>
      </c>
      <c r="O1059" s="89" t="str">
        <f t="shared" si="204"/>
        <v/>
      </c>
      <c r="P1059" s="89" t="str">
        <f t="shared" si="207"/>
        <v/>
      </c>
      <c r="Q1059" s="87" t="str">
        <f>IF(G1059="compost",GOTO Q1059,"")</f>
        <v/>
      </c>
      <c r="R1059" s="88" t="str">
        <f>IF(G1059="compost",GOTO R1059,"")</f>
        <v/>
      </c>
      <c r="S1059" s="85" t="str">
        <f>IF(G1059="compost",GOTO S1059,"")</f>
        <v/>
      </c>
      <c r="T1059" s="85" t="str">
        <f>IF(G1059="compost",GOTO T1059,"")</f>
        <v/>
      </c>
      <c r="U1059" s="85" t="str">
        <f>IF(G1059="compost",GOTO U1059,"")</f>
        <v/>
      </c>
      <c r="V1059" s="85" t="str">
        <f>IF(G1059="compost",GOTO V1059,"")</f>
        <v/>
      </c>
      <c r="W1059" s="85" t="str">
        <f>IF(G1059="compost",GOTO W1059,"")</f>
        <v/>
      </c>
      <c r="X1059" s="170" t="str">
        <f>IF(G1059="maintenance, garden",GOTO X1059,IF(G1059="Table",GOTO X1059,IF(G1059="maintenance, project",GOTO X1059,"")))</f>
        <v/>
      </c>
      <c r="Y1059" s="85" t="str">
        <f>IF(G1059="Maintenance, garden",GOTO Y1059,IF(G1059="Table",GOTO Y1059,IF(G1059="maintenance, project",GOTO Y1059,"")))</f>
        <v/>
      </c>
    </row>
    <row r="1060" spans="1:25" s="85" customFormat="1" ht="19.5" customHeight="1" x14ac:dyDescent="0.25">
      <c r="A1060" s="86"/>
      <c r="B1060" s="85" t="str">
        <f>IF(A1060="","",GOTO B1060)</f>
        <v/>
      </c>
      <c r="C1060" s="85" t="str">
        <f>IF(A1060="","",GOTO C1060)</f>
        <v/>
      </c>
      <c r="D1060" s="85" t="str">
        <f>IF(A1060="","",GOTO D1060)</f>
        <v/>
      </c>
      <c r="E1060" s="85" t="str">
        <f>IF(A1060="","",GOTO E1060)</f>
        <v/>
      </c>
      <c r="F1060" s="85" t="str">
        <f>IF(A1060="","",GOTO F1060)</f>
        <v/>
      </c>
      <c r="G1060" s="85" t="str">
        <f>IF(A1060="","",GOTO G1060)</f>
        <v/>
      </c>
      <c r="H1060" s="170" t="str">
        <f>IF(A1060="","",IF(G1060="maintenance, garden","",IF(G1060="maintenance, project","",IF(G1060="compost","",GOTO I1060))))</f>
        <v/>
      </c>
      <c r="I1060" s="85" t="str">
        <f>IF(A1060="","",IF(G1060="compost","",GOTO I1060))</f>
        <v/>
      </c>
      <c r="J1060" s="87" t="str">
        <f>IF(G1060="Harvest",GOTO J1060,"")</f>
        <v/>
      </c>
      <c r="K1060" s="87" t="str">
        <f>IF(G1060="Harvest",GOTO K1060,"")</f>
        <v/>
      </c>
      <c r="L1060" s="88" t="str">
        <f>IF(G1060="Fertilize",GOTO L1060,"")</f>
        <v/>
      </c>
      <c r="M1060" s="89" t="str">
        <f t="shared" si="205"/>
        <v/>
      </c>
      <c r="N1060" s="85" t="str">
        <f>IF(G1060="fertilize",GOTO N1060,"")</f>
        <v/>
      </c>
      <c r="O1060" s="89" t="str">
        <f t="shared" si="204"/>
        <v/>
      </c>
      <c r="P1060" s="89" t="str">
        <f t="shared" si="207"/>
        <v/>
      </c>
      <c r="Q1060" s="87" t="str">
        <f>IF(G1060="compost",GOTO Q1060,"")</f>
        <v/>
      </c>
      <c r="R1060" s="88" t="str">
        <f>IF(G1060="compost",GOTO R1060,"")</f>
        <v/>
      </c>
      <c r="S1060" s="85" t="str">
        <f>IF(G1060="compost",GOTO S1060,"")</f>
        <v/>
      </c>
      <c r="T1060" s="85" t="str">
        <f>IF(G1060="compost",GOTO T1060,"")</f>
        <v/>
      </c>
      <c r="U1060" s="85" t="str">
        <f>IF(G1060="compost",GOTO U1060,"")</f>
        <v/>
      </c>
      <c r="V1060" s="85" t="str">
        <f>IF(G1060="compost",GOTO V1060,"")</f>
        <v/>
      </c>
      <c r="W1060" s="85" t="str">
        <f>IF(G1060="compost",GOTO W1060,"")</f>
        <v/>
      </c>
      <c r="X1060" s="170" t="str">
        <f>IF(G1060="maintenance, garden",GOTO X1060,IF(G1060="Table",GOTO X1060,IF(G1060="maintenance, project",GOTO X1060,"")))</f>
        <v/>
      </c>
      <c r="Y1060" s="85" t="str">
        <f>IF(G1060="Maintenance, garden",GOTO Y1060,IF(G1060="Table",GOTO Y1060,IF(G1060="maintenance, project",GOTO Y1060,"")))</f>
        <v/>
      </c>
    </row>
    <row r="1061" spans="1:25" s="85" customFormat="1" ht="19.5" customHeight="1" x14ac:dyDescent="0.25">
      <c r="A1061" s="86"/>
      <c r="B1061" s="85" t="str">
        <f>IF(A1061="","",GOTO B1061)</f>
        <v/>
      </c>
      <c r="C1061" s="85" t="str">
        <f>IF(A1061="","",GOTO C1061)</f>
        <v/>
      </c>
      <c r="D1061" s="85" t="str">
        <f>IF(A1061="","",GOTO D1061)</f>
        <v/>
      </c>
      <c r="E1061" s="85" t="str">
        <f>IF(A1061="","",GOTO E1061)</f>
        <v/>
      </c>
      <c r="F1061" s="85" t="str">
        <f>IF(A1061="","",GOTO F1061)</f>
        <v/>
      </c>
      <c r="G1061" s="85" t="str">
        <f>IF(A1061="","",GOTO G1061)</f>
        <v/>
      </c>
      <c r="H1061" s="170" t="str">
        <f>IF(A1061="","",IF(G1061="maintenance, garden","",IF(G1061="maintenance, project","",IF(G1061="compost","",GOTO I1061))))</f>
        <v/>
      </c>
      <c r="I1061" s="85" t="str">
        <f>IF(A1061="","",IF(G1061="compost","",GOTO I1061))</f>
        <v/>
      </c>
      <c r="J1061" s="87" t="str">
        <f>IF(G1061="Harvest",GOTO J1061,"")</f>
        <v/>
      </c>
      <c r="K1061" s="87" t="str">
        <f>IF(G1061="Harvest",GOTO K1061,"")</f>
        <v/>
      </c>
      <c r="L1061" s="88" t="str">
        <f>IF(G1061="Fertilize",GOTO L1061,"")</f>
        <v/>
      </c>
      <c r="M1061" s="89" t="str">
        <f t="shared" si="205"/>
        <v/>
      </c>
      <c r="N1061" s="85" t="str">
        <f>IF(G1061="fertilize",GOTO N1061,"")</f>
        <v/>
      </c>
      <c r="O1061" s="89" t="str">
        <f t="shared" si="204"/>
        <v/>
      </c>
      <c r="P1061" s="89" t="str">
        <f t="shared" si="207"/>
        <v/>
      </c>
      <c r="Q1061" s="87" t="str">
        <f>IF(G1061="compost",GOTO Q1061,"")</f>
        <v/>
      </c>
      <c r="R1061" s="88" t="str">
        <f>IF(G1061="compost",GOTO R1061,"")</f>
        <v/>
      </c>
      <c r="S1061" s="85" t="str">
        <f>IF(G1061="compost",GOTO S1061,"")</f>
        <v/>
      </c>
      <c r="T1061" s="85" t="str">
        <f>IF(G1061="compost",GOTO T1061,"")</f>
        <v/>
      </c>
      <c r="U1061" s="85" t="str">
        <f>IF(G1061="compost",GOTO U1061,"")</f>
        <v/>
      </c>
      <c r="V1061" s="85" t="str">
        <f>IF(G1061="compost",GOTO V1061,"")</f>
        <v/>
      </c>
      <c r="W1061" s="85" t="str">
        <f>IF(G1061="compost",GOTO W1061,"")</f>
        <v/>
      </c>
      <c r="X1061" s="170" t="str">
        <f>IF(G1061="maintenance, garden",GOTO X1061,IF(G1061="Table",GOTO X1061,IF(G1061="maintenance, project",GOTO X1061,"")))</f>
        <v/>
      </c>
      <c r="Y1061" s="85" t="str">
        <f>IF(G1061="Maintenance, garden",GOTO Y1061,IF(G1061="Table",GOTO Y1061,IF(G1061="maintenance, project",GOTO Y1061,"")))</f>
        <v/>
      </c>
    </row>
    <row r="1062" spans="1:25" s="85" customFormat="1" ht="19.5" customHeight="1" x14ac:dyDescent="0.25">
      <c r="A1062" s="86"/>
      <c r="B1062" s="85" t="str">
        <f>IF(A1062="","",GOTO B1062)</f>
        <v/>
      </c>
      <c r="C1062" s="85" t="str">
        <f>IF(A1062="","",GOTO C1062)</f>
        <v/>
      </c>
      <c r="D1062" s="85" t="str">
        <f>IF(A1062="","",GOTO D1062)</f>
        <v/>
      </c>
      <c r="E1062" s="85" t="str">
        <f>IF(A1062="","",GOTO E1062)</f>
        <v/>
      </c>
      <c r="F1062" s="85" t="str">
        <f>IF(A1062="","",GOTO F1062)</f>
        <v/>
      </c>
      <c r="G1062" s="85" t="str">
        <f>IF(A1062="","",GOTO G1062)</f>
        <v/>
      </c>
      <c r="H1062" s="170" t="str">
        <f>IF(A1062="","",IF(G1062="maintenance, garden","",IF(G1062="maintenance, project","",IF(G1062="compost","",GOTO I1062))))</f>
        <v/>
      </c>
      <c r="I1062" s="85" t="str">
        <f>IF(A1062="","",IF(G1062="compost","",GOTO I1062))</f>
        <v/>
      </c>
      <c r="J1062" s="87" t="str">
        <f>IF(G1062="Harvest",GOTO J1062,"")</f>
        <v/>
      </c>
      <c r="K1062" s="87" t="str">
        <f>IF(G1062="Harvest",GOTO K1062,"")</f>
        <v/>
      </c>
      <c r="L1062" s="88" t="str">
        <f>IF(G1062="Fertilize",GOTO L1062,"")</f>
        <v/>
      </c>
      <c r="M1062" s="89" t="str">
        <f t="shared" si="205"/>
        <v/>
      </c>
      <c r="N1062" s="85" t="str">
        <f>IF(G1062="fertilize",GOTO N1062,"")</f>
        <v/>
      </c>
      <c r="O1062" s="89" t="str">
        <f t="shared" si="204"/>
        <v/>
      </c>
      <c r="P1062" s="89" t="str">
        <f t="shared" si="207"/>
        <v/>
      </c>
      <c r="Q1062" s="87" t="str">
        <f>IF(G1062="compost",GOTO Q1062,"")</f>
        <v/>
      </c>
      <c r="R1062" s="88" t="str">
        <f>IF(G1062="compost",GOTO R1062,"")</f>
        <v/>
      </c>
      <c r="S1062" s="85" t="str">
        <f>IF(G1062="compost",GOTO S1062,"")</f>
        <v/>
      </c>
      <c r="T1062" s="85" t="str">
        <f>IF(G1062="compost",GOTO T1062,"")</f>
        <v/>
      </c>
      <c r="U1062" s="85" t="str">
        <f>IF(G1062="compost",GOTO U1062,"")</f>
        <v/>
      </c>
      <c r="V1062" s="85" t="str">
        <f>IF(G1062="compost",GOTO V1062,"")</f>
        <v/>
      </c>
      <c r="W1062" s="85" t="str">
        <f>IF(G1062="compost",GOTO W1062,"")</f>
        <v/>
      </c>
      <c r="X1062" s="170" t="str">
        <f>IF(G1062="maintenance, garden",GOTO X1062,IF(G1062="Table",GOTO X1062,IF(G1062="maintenance, project",GOTO X1062,"")))</f>
        <v/>
      </c>
      <c r="Y1062" s="85" t="str">
        <f>IF(G1062="Maintenance, garden",GOTO Y1062,IF(G1062="Table",GOTO Y1062,IF(G1062="maintenance, project",GOTO Y1062,"")))</f>
        <v/>
      </c>
    </row>
    <row r="1063" spans="1:25" s="85" customFormat="1" ht="19.5" customHeight="1" x14ac:dyDescent="0.25">
      <c r="A1063" s="86"/>
      <c r="B1063" s="85" t="str">
        <f>IF(A1063="","",GOTO B1063)</f>
        <v/>
      </c>
      <c r="C1063" s="85" t="str">
        <f>IF(A1063="","",GOTO C1063)</f>
        <v/>
      </c>
      <c r="D1063" s="85" t="str">
        <f>IF(A1063="","",GOTO D1063)</f>
        <v/>
      </c>
      <c r="E1063" s="85" t="str">
        <f>IF(A1063="","",GOTO E1063)</f>
        <v/>
      </c>
      <c r="F1063" s="85" t="str">
        <f>IF(A1063="","",GOTO F1063)</f>
        <v/>
      </c>
      <c r="G1063" s="85" t="str">
        <f>IF(A1063="","",GOTO G1063)</f>
        <v/>
      </c>
      <c r="H1063" s="170" t="str">
        <f>IF(A1063="","",IF(G1063="maintenance, garden","",IF(G1063="maintenance, project","",IF(G1063="compost","",GOTO I1063))))</f>
        <v/>
      </c>
      <c r="I1063" s="85" t="str">
        <f>IF(A1063="","",IF(G1063="compost","",GOTO I1063))</f>
        <v/>
      </c>
      <c r="J1063" s="87" t="str">
        <f>IF(G1063="Harvest",GOTO J1063,"")</f>
        <v/>
      </c>
      <c r="K1063" s="87" t="str">
        <f>IF(G1063="Harvest",GOTO K1063,"")</f>
        <v/>
      </c>
      <c r="L1063" s="88" t="str">
        <f>IF(G1063="Fertilize",GOTO L1063,"")</f>
        <v/>
      </c>
      <c r="M1063" s="89" t="str">
        <f t="shared" si="205"/>
        <v/>
      </c>
      <c r="N1063" s="85" t="str">
        <f>IF(G1063="fertilize",GOTO N1063,"")</f>
        <v/>
      </c>
      <c r="O1063" s="89" t="str">
        <f t="shared" si="204"/>
        <v/>
      </c>
      <c r="P1063" s="89" t="str">
        <f t="shared" si="207"/>
        <v/>
      </c>
      <c r="Q1063" s="87" t="str">
        <f>IF(G1063="compost",GOTO Q1063,"")</f>
        <v/>
      </c>
      <c r="R1063" s="88" t="str">
        <f>IF(G1063="compost",GOTO R1063,"")</f>
        <v/>
      </c>
      <c r="S1063" s="85" t="str">
        <f>IF(G1063="compost",GOTO S1063,"")</f>
        <v/>
      </c>
      <c r="T1063" s="85" t="str">
        <f>IF(G1063="compost",GOTO T1063,"")</f>
        <v/>
      </c>
      <c r="U1063" s="85" t="str">
        <f>IF(G1063="compost",GOTO U1063,"")</f>
        <v/>
      </c>
      <c r="V1063" s="85" t="str">
        <f>IF(G1063="compost",GOTO V1063,"")</f>
        <v/>
      </c>
      <c r="W1063" s="85" t="str">
        <f>IF(G1063="compost",GOTO W1063,"")</f>
        <v/>
      </c>
      <c r="X1063" s="170" t="str">
        <f>IF(G1063="maintenance, garden",GOTO X1063,IF(G1063="Table",GOTO X1063,IF(G1063="maintenance, project",GOTO X1063,"")))</f>
        <v/>
      </c>
      <c r="Y1063" s="85" t="str">
        <f>IF(G1063="Maintenance, garden",GOTO Y1063,IF(G1063="Table",GOTO Y1063,IF(G1063="maintenance, project",GOTO Y1063,"")))</f>
        <v/>
      </c>
    </row>
    <row r="1064" spans="1:25" s="85" customFormat="1" ht="19.5" customHeight="1" x14ac:dyDescent="0.25">
      <c r="A1064" s="86"/>
      <c r="B1064" s="85" t="str">
        <f>IF(A1064="","",GOTO B1064)</f>
        <v/>
      </c>
      <c r="C1064" s="85" t="str">
        <f>IF(A1064="","",GOTO C1064)</f>
        <v/>
      </c>
      <c r="D1064" s="85" t="str">
        <f>IF(A1064="","",GOTO D1064)</f>
        <v/>
      </c>
      <c r="E1064" s="85" t="str">
        <f>IF(A1064="","",GOTO E1064)</f>
        <v/>
      </c>
      <c r="F1064" s="85" t="str">
        <f>IF(A1064="","",GOTO F1064)</f>
        <v/>
      </c>
      <c r="G1064" s="85" t="str">
        <f>IF(A1064="","",GOTO G1064)</f>
        <v/>
      </c>
      <c r="H1064" s="170" t="str">
        <f>IF(A1064="","",IF(G1064="maintenance, garden","",IF(G1064="maintenance, project","",IF(G1064="compost","",GOTO I1064))))</f>
        <v/>
      </c>
      <c r="I1064" s="85" t="str">
        <f>IF(A1064="","",IF(G1064="compost","",GOTO I1064))</f>
        <v/>
      </c>
      <c r="J1064" s="87" t="str">
        <f>IF(G1064="Harvest",GOTO J1064,"")</f>
        <v/>
      </c>
      <c r="K1064" s="87" t="str">
        <f>IF(G1064="Harvest",GOTO K1064,"")</f>
        <v/>
      </c>
      <c r="L1064" s="88" t="str">
        <f>IF(G1064="Fertilize",GOTO L1064,"")</f>
        <v/>
      </c>
      <c r="M1064" s="89" t="str">
        <f t="shared" si="205"/>
        <v/>
      </c>
      <c r="N1064" s="85" t="str">
        <f>IF(G1064="fertilize",GOTO N1064,"")</f>
        <v/>
      </c>
      <c r="O1064" s="89" t="str">
        <f t="shared" si="204"/>
        <v/>
      </c>
      <c r="P1064" s="89" t="str">
        <f t="shared" si="207"/>
        <v/>
      </c>
      <c r="Q1064" s="87" t="str">
        <f>IF(G1064="compost",GOTO Q1064,"")</f>
        <v/>
      </c>
      <c r="R1064" s="88" t="str">
        <f>IF(G1064="compost",GOTO R1064,"")</f>
        <v/>
      </c>
      <c r="S1064" s="85" t="str">
        <f>IF(G1064="compost",GOTO S1064,"")</f>
        <v/>
      </c>
      <c r="T1064" s="85" t="str">
        <f>IF(G1064="compost",GOTO T1064,"")</f>
        <v/>
      </c>
      <c r="U1064" s="85" t="str">
        <f>IF(G1064="compost",GOTO U1064,"")</f>
        <v/>
      </c>
      <c r="V1064" s="85" t="str">
        <f>IF(G1064="compost",GOTO V1064,"")</f>
        <v/>
      </c>
      <c r="W1064" s="85" t="str">
        <f>IF(G1064="compost",GOTO W1064,"")</f>
        <v/>
      </c>
      <c r="X1064" s="170" t="str">
        <f>IF(G1064="maintenance, garden",GOTO X1064,IF(G1064="Table",GOTO X1064,IF(G1064="maintenance, project",GOTO X1064,"")))</f>
        <v/>
      </c>
      <c r="Y1064" s="85" t="str">
        <f>IF(G1064="Maintenance, garden",GOTO Y1064,IF(G1064="Table",GOTO Y1064,IF(G1064="maintenance, project",GOTO Y1064,"")))</f>
        <v/>
      </c>
    </row>
    <row r="1065" spans="1:25" s="85" customFormat="1" ht="19.5" customHeight="1" x14ac:dyDescent="0.25">
      <c r="A1065" s="86"/>
      <c r="B1065" s="85" t="str">
        <f>IF(A1065="","",GOTO B1065)</f>
        <v/>
      </c>
      <c r="C1065" s="85" t="str">
        <f>IF(A1065="","",GOTO C1065)</f>
        <v/>
      </c>
      <c r="D1065" s="85" t="str">
        <f>IF(A1065="","",GOTO D1065)</f>
        <v/>
      </c>
      <c r="E1065" s="85" t="str">
        <f>IF(A1065="","",GOTO E1065)</f>
        <v/>
      </c>
      <c r="F1065" s="85" t="str">
        <f>IF(A1065="","",GOTO F1065)</f>
        <v/>
      </c>
      <c r="G1065" s="85" t="str">
        <f>IF(A1065="","",GOTO G1065)</f>
        <v/>
      </c>
      <c r="H1065" s="170" t="str">
        <f>IF(A1065="","",IF(G1065="maintenance, garden","",IF(G1065="maintenance, project","",IF(G1065="compost","",GOTO I1065))))</f>
        <v/>
      </c>
      <c r="I1065" s="85" t="str">
        <f>IF(A1065="","",IF(G1065="compost","",GOTO I1065))</f>
        <v/>
      </c>
      <c r="J1065" s="87" t="str">
        <f>IF(G1065="Harvest",GOTO J1065,"")</f>
        <v/>
      </c>
      <c r="K1065" s="87" t="str">
        <f>IF(G1065="Harvest",GOTO K1065,"")</f>
        <v/>
      </c>
      <c r="L1065" s="88" t="str">
        <f>IF(G1065="Fertilize",GOTO L1065,"")</f>
        <v/>
      </c>
      <c r="M1065" s="89" t="str">
        <f t="shared" si="205"/>
        <v/>
      </c>
      <c r="N1065" s="85" t="str">
        <f>IF(G1065="fertilize",GOTO N1065,"")</f>
        <v/>
      </c>
      <c r="O1065" s="89" t="str">
        <f t="shared" si="204"/>
        <v/>
      </c>
      <c r="P1065" s="89" t="str">
        <f t="shared" si="207"/>
        <v/>
      </c>
      <c r="Q1065" s="87" t="str">
        <f>IF(G1065="compost",GOTO Q1065,"")</f>
        <v/>
      </c>
      <c r="R1065" s="88" t="str">
        <f>IF(G1065="compost",GOTO R1065,"")</f>
        <v/>
      </c>
      <c r="S1065" s="85" t="str">
        <f>IF(G1065="compost",GOTO S1065,"")</f>
        <v/>
      </c>
      <c r="T1065" s="85" t="str">
        <f>IF(G1065="compost",GOTO T1065,"")</f>
        <v/>
      </c>
      <c r="U1065" s="85" t="str">
        <f>IF(G1065="compost",GOTO U1065,"")</f>
        <v/>
      </c>
      <c r="V1065" s="85" t="str">
        <f>IF(G1065="compost",GOTO V1065,"")</f>
        <v/>
      </c>
      <c r="W1065" s="85" t="str">
        <f>IF(G1065="compost",GOTO W1065,"")</f>
        <v/>
      </c>
      <c r="X1065" s="170" t="str">
        <f>IF(G1065="maintenance, garden",GOTO X1065,IF(G1065="Table",GOTO X1065,IF(G1065="maintenance, project",GOTO X1065,"")))</f>
        <v/>
      </c>
      <c r="Y1065" s="85" t="str">
        <f>IF(G1065="Maintenance, garden",GOTO Y1065,IF(G1065="Table",GOTO Y1065,IF(G1065="maintenance, project",GOTO Y1065,"")))</f>
        <v/>
      </c>
    </row>
    <row r="1066" spans="1:25" s="85" customFormat="1" ht="19.5" customHeight="1" x14ac:dyDescent="0.25">
      <c r="A1066" s="86"/>
      <c r="B1066" s="85" t="str">
        <f>IF(A1066="","",GOTO B1066)</f>
        <v/>
      </c>
      <c r="C1066" s="85" t="str">
        <f>IF(A1066="","",GOTO C1066)</f>
        <v/>
      </c>
      <c r="D1066" s="85" t="str">
        <f>IF(A1066="","",GOTO D1066)</f>
        <v/>
      </c>
      <c r="E1066" s="85" t="str">
        <f>IF(A1066="","",GOTO E1066)</f>
        <v/>
      </c>
      <c r="F1066" s="85" t="str">
        <f>IF(A1066="","",GOTO F1066)</f>
        <v/>
      </c>
      <c r="G1066" s="85" t="str">
        <f>IF(A1066="","",GOTO G1066)</f>
        <v/>
      </c>
      <c r="H1066" s="170" t="str">
        <f>IF(A1066="","",IF(G1066="maintenance, garden","",IF(G1066="maintenance, project","",IF(G1066="compost","",GOTO I1066))))</f>
        <v/>
      </c>
      <c r="I1066" s="85" t="str">
        <f>IF(A1066="","",IF(G1066="compost","",GOTO I1066))</f>
        <v/>
      </c>
      <c r="J1066" s="87" t="str">
        <f>IF(G1066="Harvest",GOTO J1066,"")</f>
        <v/>
      </c>
      <c r="K1066" s="87" t="str">
        <f>IF(G1066="Harvest",GOTO K1066,"")</f>
        <v/>
      </c>
      <c r="L1066" s="88" t="str">
        <f>IF(G1066="Fertilize",GOTO L1066,"")</f>
        <v/>
      </c>
      <c r="M1066" s="89" t="str">
        <f t="shared" si="205"/>
        <v/>
      </c>
      <c r="N1066" s="85" t="str">
        <f>IF(G1066="fertilize",GOTO N1066,"")</f>
        <v/>
      </c>
      <c r="O1066" s="89" t="str">
        <f t="shared" si="204"/>
        <v/>
      </c>
      <c r="P1066" s="89" t="str">
        <f t="shared" si="207"/>
        <v/>
      </c>
      <c r="Q1066" s="87" t="str">
        <f>IF(G1066="compost",GOTO Q1066,"")</f>
        <v/>
      </c>
      <c r="R1066" s="88" t="str">
        <f>IF(G1066="compost",GOTO R1066,"")</f>
        <v/>
      </c>
      <c r="S1066" s="85" t="str">
        <f>IF(G1066="compost",GOTO S1066,"")</f>
        <v/>
      </c>
      <c r="T1066" s="85" t="str">
        <f>IF(G1066="compost",GOTO T1066,"")</f>
        <v/>
      </c>
      <c r="U1066" s="85" t="str">
        <f>IF(G1066="compost",GOTO U1066,"")</f>
        <v/>
      </c>
      <c r="V1066" s="85" t="str">
        <f>IF(G1066="compost",GOTO V1066,"")</f>
        <v/>
      </c>
      <c r="W1066" s="85" t="str">
        <f>IF(G1066="compost",GOTO W1066,"")</f>
        <v/>
      </c>
      <c r="X1066" s="170" t="str">
        <f>IF(G1066="maintenance, garden",GOTO X1066,IF(G1066="Table",GOTO X1066,IF(G1066="maintenance, project",GOTO X1066,"")))</f>
        <v/>
      </c>
      <c r="Y1066" s="85" t="str">
        <f>IF(G1066="Maintenance, garden",GOTO Y1066,IF(G1066="Table",GOTO Y1066,IF(G1066="maintenance, project",GOTO Y1066,"")))</f>
        <v/>
      </c>
    </row>
    <row r="1067" spans="1:25" s="85" customFormat="1" ht="19.5" customHeight="1" x14ac:dyDescent="0.25">
      <c r="A1067" s="86"/>
      <c r="B1067" s="85" t="str">
        <f>IF(A1067="","",GOTO B1067)</f>
        <v/>
      </c>
      <c r="C1067" s="85" t="str">
        <f>IF(A1067="","",GOTO C1067)</f>
        <v/>
      </c>
      <c r="D1067" s="85" t="str">
        <f>IF(A1067="","",GOTO D1067)</f>
        <v/>
      </c>
      <c r="E1067" s="85" t="str">
        <f>IF(A1067="","",GOTO E1067)</f>
        <v/>
      </c>
      <c r="F1067" s="85" t="str">
        <f>IF(A1067="","",GOTO F1067)</f>
        <v/>
      </c>
      <c r="G1067" s="85" t="str">
        <f>IF(A1067="","",GOTO G1067)</f>
        <v/>
      </c>
      <c r="H1067" s="170" t="str">
        <f>IF(A1067="","",IF(G1067="maintenance, garden","",IF(G1067="maintenance, project","",IF(G1067="compost","",GOTO I1067))))</f>
        <v/>
      </c>
      <c r="I1067" s="85" t="str">
        <f>IF(A1067="","",IF(G1067="compost","",GOTO I1067))</f>
        <v/>
      </c>
      <c r="J1067" s="87" t="str">
        <f>IF(G1067="Harvest",GOTO J1067,"")</f>
        <v/>
      </c>
      <c r="K1067" s="87" t="str">
        <f>IF(G1067="Harvest",GOTO K1067,"")</f>
        <v/>
      </c>
      <c r="L1067" s="88" t="str">
        <f>IF(G1067="Fertilize",GOTO L1067,"")</f>
        <v/>
      </c>
      <c r="M1067" s="89" t="str">
        <f t="shared" si="205"/>
        <v/>
      </c>
      <c r="N1067" s="85" t="str">
        <f>IF(G1067="fertilize",GOTO N1067,"")</f>
        <v/>
      </c>
      <c r="O1067" s="89" t="str">
        <f t="shared" si="204"/>
        <v/>
      </c>
      <c r="P1067" s="89" t="str">
        <f t="shared" si="207"/>
        <v/>
      </c>
      <c r="Q1067" s="87" t="str">
        <f>IF(G1067="compost",GOTO Q1067,"")</f>
        <v/>
      </c>
      <c r="R1067" s="88" t="str">
        <f>IF(G1067="compost",GOTO R1067,"")</f>
        <v/>
      </c>
      <c r="S1067" s="85" t="str">
        <f>IF(G1067="compost",GOTO S1067,"")</f>
        <v/>
      </c>
      <c r="T1067" s="85" t="str">
        <f>IF(G1067="compost",GOTO T1067,"")</f>
        <v/>
      </c>
      <c r="U1067" s="85" t="str">
        <f>IF(G1067="compost",GOTO U1067,"")</f>
        <v/>
      </c>
      <c r="V1067" s="85" t="str">
        <f>IF(G1067="compost",GOTO V1067,"")</f>
        <v/>
      </c>
      <c r="W1067" s="85" t="str">
        <f>IF(G1067="compost",GOTO W1067,"")</f>
        <v/>
      </c>
      <c r="X1067" s="170" t="str">
        <f>IF(G1067="maintenance, garden",GOTO X1067,IF(G1067="Table",GOTO X1067,IF(G1067="maintenance, project",GOTO X1067,"")))</f>
        <v/>
      </c>
      <c r="Y1067" s="85" t="str">
        <f>IF(G1067="Maintenance, garden",GOTO Y1067,IF(G1067="Table",GOTO Y1067,IF(G1067="maintenance, project",GOTO Y1067,"")))</f>
        <v/>
      </c>
    </row>
    <row r="1068" spans="1:25" s="85" customFormat="1" ht="19.5" customHeight="1" x14ac:dyDescent="0.25">
      <c r="A1068" s="86"/>
      <c r="B1068" s="85" t="str">
        <f>IF(A1068="","",GOTO B1068)</f>
        <v/>
      </c>
      <c r="C1068" s="85" t="str">
        <f>IF(A1068="","",GOTO C1068)</f>
        <v/>
      </c>
      <c r="D1068" s="85" t="str">
        <f>IF(A1068="","",GOTO D1068)</f>
        <v/>
      </c>
      <c r="E1068" s="85" t="str">
        <f>IF(A1068="","",GOTO E1068)</f>
        <v/>
      </c>
      <c r="F1068" s="85" t="str">
        <f>IF(A1068="","",GOTO F1068)</f>
        <v/>
      </c>
      <c r="G1068" s="85" t="str">
        <f>IF(A1068="","",GOTO G1068)</f>
        <v/>
      </c>
      <c r="H1068" s="170" t="str">
        <f>IF(A1068="","",IF(G1068="maintenance, garden","",IF(G1068="maintenance, project","",IF(G1068="compost","",GOTO I1068))))</f>
        <v/>
      </c>
      <c r="I1068" s="85" t="str">
        <f>IF(A1068="","",IF(G1068="compost","",GOTO I1068))</f>
        <v/>
      </c>
      <c r="J1068" s="87" t="str">
        <f>IF(G1068="Harvest",GOTO J1068,"")</f>
        <v/>
      </c>
      <c r="K1068" s="87" t="str">
        <f>IF(G1068="Harvest",GOTO K1068,"")</f>
        <v/>
      </c>
      <c r="L1068" s="88" t="str">
        <f>IF(G1068="Fertilize",GOTO L1068,"")</f>
        <v/>
      </c>
      <c r="M1068" s="89" t="str">
        <f t="shared" si="205"/>
        <v/>
      </c>
      <c r="N1068" s="85" t="str">
        <f>IF(G1068="fertilize",GOTO N1068,"")</f>
        <v/>
      </c>
      <c r="O1068" s="89" t="str">
        <f t="shared" si="204"/>
        <v/>
      </c>
      <c r="P1068" s="89" t="str">
        <f t="shared" si="207"/>
        <v/>
      </c>
      <c r="Q1068" s="87" t="str">
        <f>IF(G1068="compost",GOTO Q1068,"")</f>
        <v/>
      </c>
      <c r="R1068" s="88" t="str">
        <f>IF(G1068="compost",GOTO R1068,"")</f>
        <v/>
      </c>
      <c r="S1068" s="85" t="str">
        <f>IF(G1068="compost",GOTO S1068,"")</f>
        <v/>
      </c>
      <c r="T1068" s="85" t="str">
        <f>IF(G1068="compost",GOTO T1068,"")</f>
        <v/>
      </c>
      <c r="U1068" s="85" t="str">
        <f>IF(G1068="compost",GOTO U1068,"")</f>
        <v/>
      </c>
      <c r="V1068" s="85" t="str">
        <f>IF(G1068="compost",GOTO V1068,"")</f>
        <v/>
      </c>
      <c r="W1068" s="85" t="str">
        <f>IF(G1068="compost",GOTO W1068,"")</f>
        <v/>
      </c>
      <c r="X1068" s="170" t="str">
        <f>IF(G1068="maintenance, garden",GOTO X1068,IF(G1068="Table",GOTO X1068,IF(G1068="maintenance, project",GOTO X1068,"")))</f>
        <v/>
      </c>
      <c r="Y1068" s="85" t="str">
        <f>IF(G1068="Maintenance, garden",GOTO Y1068,IF(G1068="Table",GOTO Y1068,IF(G1068="maintenance, project",GOTO Y1068,"")))</f>
        <v/>
      </c>
    </row>
    <row r="1069" spans="1:25" s="85" customFormat="1" ht="19.5" customHeight="1" x14ac:dyDescent="0.25">
      <c r="A1069" s="86"/>
      <c r="B1069" s="85" t="str">
        <f>IF(A1069="","",GOTO B1069)</f>
        <v/>
      </c>
      <c r="C1069" s="85" t="str">
        <f>IF(A1069="","",GOTO C1069)</f>
        <v/>
      </c>
      <c r="D1069" s="85" t="str">
        <f>IF(A1069="","",GOTO D1069)</f>
        <v/>
      </c>
      <c r="E1069" s="85" t="str">
        <f>IF(A1069="","",GOTO E1069)</f>
        <v/>
      </c>
      <c r="F1069" s="85" t="str">
        <f>IF(A1069="","",GOTO F1069)</f>
        <v/>
      </c>
      <c r="G1069" s="85" t="str">
        <f>IF(A1069="","",GOTO G1069)</f>
        <v/>
      </c>
      <c r="H1069" s="170" t="str">
        <f>IF(A1069="","",IF(G1069="maintenance, garden","",IF(G1069="maintenance, project","",IF(G1069="compost","",GOTO I1069))))</f>
        <v/>
      </c>
      <c r="I1069" s="85" t="str">
        <f>IF(A1069="","",IF(G1069="compost","",GOTO I1069))</f>
        <v/>
      </c>
      <c r="J1069" s="87" t="str">
        <f>IF(G1069="Harvest",GOTO J1069,"")</f>
        <v/>
      </c>
      <c r="K1069" s="87" t="str">
        <f>IF(G1069="Harvest",GOTO K1069,"")</f>
        <v/>
      </c>
      <c r="L1069" s="88" t="str">
        <f>IF(G1069="Fertilize",GOTO L1069,"")</f>
        <v/>
      </c>
      <c r="M1069" s="89" t="str">
        <f t="shared" si="205"/>
        <v/>
      </c>
      <c r="N1069" s="85" t="str">
        <f>IF(G1069="fertilize",GOTO N1069,"")</f>
        <v/>
      </c>
      <c r="O1069" s="89" t="str">
        <f t="shared" si="204"/>
        <v/>
      </c>
      <c r="P1069" s="89" t="str">
        <f t="shared" si="207"/>
        <v/>
      </c>
      <c r="Q1069" s="87" t="str">
        <f>IF(G1069="compost",GOTO Q1069,"")</f>
        <v/>
      </c>
      <c r="R1069" s="88" t="str">
        <f>IF(G1069="compost",GOTO R1069,"")</f>
        <v/>
      </c>
      <c r="S1069" s="85" t="str">
        <f>IF(G1069="compost",GOTO S1069,"")</f>
        <v/>
      </c>
      <c r="T1069" s="85" t="str">
        <f>IF(G1069="compost",GOTO T1069,"")</f>
        <v/>
      </c>
      <c r="U1069" s="85" t="str">
        <f>IF(G1069="compost",GOTO U1069,"")</f>
        <v/>
      </c>
      <c r="V1069" s="85" t="str">
        <f>IF(G1069="compost",GOTO V1069,"")</f>
        <v/>
      </c>
      <c r="W1069" s="85" t="str">
        <f>IF(G1069="compost",GOTO W1069,"")</f>
        <v/>
      </c>
      <c r="X1069" s="170" t="str">
        <f>IF(G1069="maintenance, garden",GOTO X1069,IF(G1069="Table",GOTO X1069,IF(G1069="maintenance, project",GOTO X1069,"")))</f>
        <v/>
      </c>
      <c r="Y1069" s="85" t="str">
        <f>IF(G1069="Maintenance, garden",GOTO Y1069,IF(G1069="Table",GOTO Y1069,IF(G1069="maintenance, project",GOTO Y1069,"")))</f>
        <v/>
      </c>
    </row>
    <row r="1070" spans="1:25" s="85" customFormat="1" ht="19.5" customHeight="1" x14ac:dyDescent="0.25">
      <c r="A1070" s="86"/>
      <c r="B1070" s="85" t="str">
        <f>IF(A1070="","",GOTO B1070)</f>
        <v/>
      </c>
      <c r="C1070" s="85" t="str">
        <f>IF(A1070="","",GOTO C1070)</f>
        <v/>
      </c>
      <c r="D1070" s="85" t="str">
        <f>IF(A1070="","",GOTO D1070)</f>
        <v/>
      </c>
      <c r="E1070" s="85" t="str">
        <f>IF(A1070="","",GOTO E1070)</f>
        <v/>
      </c>
      <c r="F1070" s="85" t="str">
        <f>IF(A1070="","",GOTO F1070)</f>
        <v/>
      </c>
      <c r="G1070" s="85" t="str">
        <f>IF(A1070="","",GOTO G1070)</f>
        <v/>
      </c>
      <c r="H1070" s="170" t="str">
        <f>IF(A1070="","",IF(G1070="maintenance, garden","",IF(G1070="maintenance, project","",IF(G1070="compost","",GOTO I1070))))</f>
        <v/>
      </c>
      <c r="I1070" s="85" t="str">
        <f>IF(A1070="","",IF(G1070="compost","",GOTO I1070))</f>
        <v/>
      </c>
      <c r="J1070" s="87" t="str">
        <f>IF(G1070="Harvest",GOTO J1070,"")</f>
        <v/>
      </c>
      <c r="K1070" s="87" t="str">
        <f>IF(G1070="Harvest",GOTO K1070,"")</f>
        <v/>
      </c>
      <c r="L1070" s="88" t="str">
        <f>IF(G1070="Fertilize",GOTO L1070,"")</f>
        <v/>
      </c>
      <c r="M1070" s="89" t="str">
        <f t="shared" si="205"/>
        <v/>
      </c>
      <c r="N1070" s="85" t="str">
        <f>IF(G1070="fertilize",GOTO N1070,"")</f>
        <v/>
      </c>
      <c r="O1070" s="89" t="str">
        <f t="shared" si="204"/>
        <v/>
      </c>
      <c r="P1070" s="89" t="str">
        <f t="shared" si="207"/>
        <v/>
      </c>
      <c r="Q1070" s="87" t="str">
        <f>IF(G1070="compost",GOTO Q1070,"")</f>
        <v/>
      </c>
      <c r="R1070" s="88" t="str">
        <f>IF(G1070="compost",GOTO R1070,"")</f>
        <v/>
      </c>
      <c r="S1070" s="85" t="str">
        <f>IF(G1070="compost",GOTO S1070,"")</f>
        <v/>
      </c>
      <c r="T1070" s="85" t="str">
        <f>IF(G1070="compost",GOTO T1070,"")</f>
        <v/>
      </c>
      <c r="U1070" s="85" t="str">
        <f>IF(G1070="compost",GOTO U1070,"")</f>
        <v/>
      </c>
      <c r="V1070" s="85" t="str">
        <f>IF(G1070="compost",GOTO V1070,"")</f>
        <v/>
      </c>
      <c r="W1070" s="85" t="str">
        <f>IF(G1070="compost",GOTO W1070,"")</f>
        <v/>
      </c>
      <c r="X1070" s="170" t="str">
        <f>IF(G1070="maintenance, garden",GOTO X1070,IF(G1070="Table",GOTO X1070,IF(G1070="maintenance, project",GOTO X1070,"")))</f>
        <v/>
      </c>
      <c r="Y1070" s="85" t="str">
        <f>IF(G1070="Maintenance, garden",GOTO Y1070,IF(G1070="Table",GOTO Y1070,IF(G1070="maintenance, project",GOTO Y1070,"")))</f>
        <v/>
      </c>
    </row>
    <row r="1071" spans="1:25" s="85" customFormat="1" ht="19.5" customHeight="1" x14ac:dyDescent="0.25">
      <c r="A1071" s="86"/>
      <c r="B1071" s="85" t="str">
        <f>IF(A1071="","",GOTO B1071)</f>
        <v/>
      </c>
      <c r="C1071" s="85" t="str">
        <f>IF(A1071="","",GOTO C1071)</f>
        <v/>
      </c>
      <c r="D1071" s="85" t="str">
        <f>IF(A1071="","",GOTO D1071)</f>
        <v/>
      </c>
      <c r="E1071" s="85" t="str">
        <f>IF(A1071="","",GOTO E1071)</f>
        <v/>
      </c>
      <c r="F1071" s="85" t="str">
        <f>IF(A1071="","",GOTO F1071)</f>
        <v/>
      </c>
      <c r="G1071" s="85" t="str">
        <f>IF(A1071="","",GOTO G1071)</f>
        <v/>
      </c>
      <c r="H1071" s="170" t="str">
        <f>IF(A1071="","",IF(G1071="maintenance, garden","",IF(G1071="maintenance, project","",IF(G1071="compost","",GOTO I1071))))</f>
        <v/>
      </c>
      <c r="I1071" s="85" t="str">
        <f>IF(A1071="","",IF(G1071="compost","",GOTO I1071))</f>
        <v/>
      </c>
      <c r="J1071" s="87" t="str">
        <f>IF(G1071="Harvest",GOTO J1071,"")</f>
        <v/>
      </c>
      <c r="K1071" s="87" t="str">
        <f>IF(G1071="Harvest",GOTO K1071,"")</f>
        <v/>
      </c>
      <c r="L1071" s="88" t="str">
        <f>IF(G1071="Fertilize",GOTO L1071,"")</f>
        <v/>
      </c>
      <c r="M1071" s="89" t="str">
        <f t="shared" si="205"/>
        <v/>
      </c>
      <c r="N1071" s="85" t="str">
        <f>IF(G1071="fertilize",GOTO N1071,"")</f>
        <v/>
      </c>
      <c r="O1071" s="89" t="str">
        <f t="shared" ref="O1071:O1134" si="208">IF(G1071="Plant",H1071,"")</f>
        <v/>
      </c>
      <c r="P1071" s="89" t="str">
        <f t="shared" si="207"/>
        <v/>
      </c>
      <c r="Q1071" s="87" t="str">
        <f>IF(G1071="compost",GOTO Q1071,"")</f>
        <v/>
      </c>
      <c r="R1071" s="88" t="str">
        <f>IF(G1071="compost",GOTO R1071,"")</f>
        <v/>
      </c>
      <c r="S1071" s="85" t="str">
        <f>IF(G1071="compost",GOTO S1071,"")</f>
        <v/>
      </c>
      <c r="T1071" s="85" t="str">
        <f>IF(G1071="compost",GOTO T1071,"")</f>
        <v/>
      </c>
      <c r="U1071" s="85" t="str">
        <f>IF(G1071="compost",GOTO U1071,"")</f>
        <v/>
      </c>
      <c r="V1071" s="85" t="str">
        <f>IF(G1071="compost",GOTO V1071,"")</f>
        <v/>
      </c>
      <c r="W1071" s="85" t="str">
        <f>IF(G1071="compost",GOTO W1071,"")</f>
        <v/>
      </c>
      <c r="X1071" s="170" t="str">
        <f>IF(G1071="maintenance, garden",GOTO X1071,IF(G1071="Table",GOTO X1071,IF(G1071="maintenance, project",GOTO X1071,"")))</f>
        <v/>
      </c>
      <c r="Y1071" s="85" t="str">
        <f>IF(G1071="Maintenance, garden",GOTO Y1071,IF(G1071="Table",GOTO Y1071,IF(G1071="maintenance, project",GOTO Y1071,"")))</f>
        <v/>
      </c>
    </row>
    <row r="1072" spans="1:25" s="85" customFormat="1" ht="19.5" customHeight="1" x14ac:dyDescent="0.25">
      <c r="A1072" s="86"/>
      <c r="B1072" s="85" t="str">
        <f>IF(A1072="","",GOTO B1072)</f>
        <v/>
      </c>
      <c r="C1072" s="85" t="str">
        <f>IF(A1072="","",GOTO C1072)</f>
        <v/>
      </c>
      <c r="D1072" s="85" t="str">
        <f>IF(A1072="","",GOTO D1072)</f>
        <v/>
      </c>
      <c r="E1072" s="85" t="str">
        <f>IF(A1072="","",GOTO E1072)</f>
        <v/>
      </c>
      <c r="F1072" s="85" t="str">
        <f>IF(A1072="","",GOTO F1072)</f>
        <v/>
      </c>
      <c r="G1072" s="85" t="str">
        <f>IF(A1072="","",GOTO G1072)</f>
        <v/>
      </c>
      <c r="H1072" s="170" t="str">
        <f>IF(A1072="","",IF(G1072="maintenance, garden","",IF(G1072="maintenance, project","",IF(G1072="compost","",GOTO I1072))))</f>
        <v/>
      </c>
      <c r="I1072" s="85" t="str">
        <f>IF(A1072="","",IF(G1072="compost","",GOTO I1072))</f>
        <v/>
      </c>
      <c r="J1072" s="87" t="str">
        <f>IF(G1072="Harvest",GOTO J1072,"")</f>
        <v/>
      </c>
      <c r="K1072" s="87" t="str">
        <f>IF(G1072="Harvest",GOTO K1072,"")</f>
        <v/>
      </c>
      <c r="L1072" s="88" t="str">
        <f>IF(G1072="Fertilize",GOTO L1072,"")</f>
        <v/>
      </c>
      <c r="M1072" s="89" t="str">
        <f t="shared" si="205"/>
        <v/>
      </c>
      <c r="N1072" s="85" t="str">
        <f>IF(G1072="fertilize",GOTO N1072,"")</f>
        <v/>
      </c>
      <c r="O1072" s="89" t="str">
        <f t="shared" si="208"/>
        <v/>
      </c>
      <c r="P1072" s="89" t="str">
        <f t="shared" si="207"/>
        <v/>
      </c>
      <c r="Q1072" s="87" t="str">
        <f>IF(G1072="compost",GOTO Q1072,"")</f>
        <v/>
      </c>
      <c r="R1072" s="88" t="str">
        <f>IF(G1072="compost",GOTO R1072,"")</f>
        <v/>
      </c>
      <c r="S1072" s="85" t="str">
        <f>IF(G1072="compost",GOTO S1072,"")</f>
        <v/>
      </c>
      <c r="T1072" s="85" t="str">
        <f>IF(G1072="compost",GOTO T1072,"")</f>
        <v/>
      </c>
      <c r="U1072" s="85" t="str">
        <f>IF(G1072="compost",GOTO U1072,"")</f>
        <v/>
      </c>
      <c r="V1072" s="85" t="str">
        <f>IF(G1072="compost",GOTO V1072,"")</f>
        <v/>
      </c>
      <c r="W1072" s="85" t="str">
        <f>IF(G1072="compost",GOTO W1072,"")</f>
        <v/>
      </c>
      <c r="X1072" s="170" t="str">
        <f>IF(G1072="maintenance, garden",GOTO X1072,IF(G1072="Table",GOTO X1072,IF(G1072="maintenance, project",GOTO X1072,"")))</f>
        <v/>
      </c>
      <c r="Y1072" s="85" t="str">
        <f>IF(G1072="Maintenance, garden",GOTO Y1072,IF(G1072="Table",GOTO Y1072,IF(G1072="maintenance, project",GOTO Y1072,"")))</f>
        <v/>
      </c>
    </row>
    <row r="1073" spans="1:25" s="85" customFormat="1" ht="19.5" customHeight="1" x14ac:dyDescent="0.25">
      <c r="A1073" s="86"/>
      <c r="B1073" s="85" t="str">
        <f>IF(A1073="","",GOTO B1073)</f>
        <v/>
      </c>
      <c r="C1073" s="85" t="str">
        <f>IF(A1073="","",GOTO C1073)</f>
        <v/>
      </c>
      <c r="D1073" s="85" t="str">
        <f>IF(A1073="","",GOTO D1073)</f>
        <v/>
      </c>
      <c r="E1073" s="85" t="str">
        <f>IF(A1073="","",GOTO E1073)</f>
        <v/>
      </c>
      <c r="F1073" s="85" t="str">
        <f>IF(A1073="","",GOTO F1073)</f>
        <v/>
      </c>
      <c r="G1073" s="85" t="str">
        <f>IF(A1073="","",GOTO G1073)</f>
        <v/>
      </c>
      <c r="H1073" s="170" t="str">
        <f>IF(A1073="","",IF(G1073="maintenance, garden","",IF(G1073="maintenance, project","",IF(G1073="compost","",GOTO I1073))))</f>
        <v/>
      </c>
      <c r="I1073" s="85" t="str">
        <f>IF(A1073="","",IF(G1073="compost","",GOTO I1073))</f>
        <v/>
      </c>
      <c r="J1073" s="87" t="str">
        <f>IF(G1073="Harvest",GOTO J1073,"")</f>
        <v/>
      </c>
      <c r="K1073" s="87" t="str">
        <f>IF(G1073="Harvest",GOTO K1073,"")</f>
        <v/>
      </c>
      <c r="L1073" s="88" t="str">
        <f>IF(G1073="Fertilize",GOTO L1073,"")</f>
        <v/>
      </c>
      <c r="M1073" s="89" t="str">
        <f t="shared" si="205"/>
        <v/>
      </c>
      <c r="N1073" s="85" t="str">
        <f>IF(G1073="fertilize",GOTO N1073,"")</f>
        <v/>
      </c>
      <c r="O1073" s="89" t="str">
        <f t="shared" si="208"/>
        <v/>
      </c>
      <c r="P1073" s="89" t="str">
        <f t="shared" si="207"/>
        <v/>
      </c>
      <c r="Q1073" s="87" t="str">
        <f>IF(G1073="compost",GOTO Q1073,"")</f>
        <v/>
      </c>
      <c r="R1073" s="88" t="str">
        <f>IF(G1073="compost",GOTO R1073,"")</f>
        <v/>
      </c>
      <c r="S1073" s="85" t="str">
        <f>IF(G1073="compost",GOTO S1073,"")</f>
        <v/>
      </c>
      <c r="T1073" s="85" t="str">
        <f>IF(G1073="compost",GOTO T1073,"")</f>
        <v/>
      </c>
      <c r="U1073" s="85" t="str">
        <f>IF(G1073="compost",GOTO U1073,"")</f>
        <v/>
      </c>
      <c r="V1073" s="85" t="str">
        <f>IF(G1073="compost",GOTO V1073,"")</f>
        <v/>
      </c>
      <c r="W1073" s="85" t="str">
        <f>IF(G1073="compost",GOTO W1073,"")</f>
        <v/>
      </c>
      <c r="X1073" s="170" t="str">
        <f>IF(G1073="maintenance, garden",GOTO X1073,IF(G1073="Table",GOTO X1073,IF(G1073="maintenance, project",GOTO X1073,"")))</f>
        <v/>
      </c>
      <c r="Y1073" s="85" t="str">
        <f>IF(G1073="Maintenance, garden",GOTO Y1073,IF(G1073="Table",GOTO Y1073,IF(G1073="maintenance, project",GOTO Y1073,"")))</f>
        <v/>
      </c>
    </row>
    <row r="1074" spans="1:25" s="85" customFormat="1" ht="19.5" customHeight="1" x14ac:dyDescent="0.25">
      <c r="A1074" s="86"/>
      <c r="B1074" s="85" t="str">
        <f>IF(A1074="","",GOTO B1074)</f>
        <v/>
      </c>
      <c r="C1074" s="85" t="str">
        <f>IF(A1074="","",GOTO C1074)</f>
        <v/>
      </c>
      <c r="D1074" s="85" t="str">
        <f>IF(A1074="","",GOTO D1074)</f>
        <v/>
      </c>
      <c r="E1074" s="85" t="str">
        <f>IF(A1074="","",GOTO E1074)</f>
        <v/>
      </c>
      <c r="F1074" s="85" t="str">
        <f>IF(A1074="","",GOTO F1074)</f>
        <v/>
      </c>
      <c r="G1074" s="85" t="str">
        <f>IF(A1074="","",GOTO G1074)</f>
        <v/>
      </c>
      <c r="H1074" s="170" t="str">
        <f>IF(A1074="","",IF(G1074="maintenance, garden","",IF(G1074="maintenance, project","",IF(G1074="compost","",GOTO I1074))))</f>
        <v/>
      </c>
      <c r="I1074" s="85" t="str">
        <f>IF(A1074="","",IF(G1074="compost","",GOTO I1074))</f>
        <v/>
      </c>
      <c r="J1074" s="87" t="str">
        <f>IF(G1074="Harvest",GOTO J1074,"")</f>
        <v/>
      </c>
      <c r="K1074" s="87" t="str">
        <f>IF(G1074="Harvest",GOTO K1074,"")</f>
        <v/>
      </c>
      <c r="L1074" s="88" t="str">
        <f>IF(G1074="Fertilize",GOTO L1074,"")</f>
        <v/>
      </c>
      <c r="M1074" s="89" t="str">
        <f t="shared" si="205"/>
        <v/>
      </c>
      <c r="N1074" s="85" t="str">
        <f>IF(G1074="fertilize",GOTO N1074,"")</f>
        <v/>
      </c>
      <c r="O1074" s="89" t="str">
        <f t="shared" si="208"/>
        <v/>
      </c>
      <c r="P1074" s="89" t="str">
        <f t="shared" si="207"/>
        <v/>
      </c>
      <c r="Q1074" s="87" t="str">
        <f>IF(G1074="compost",GOTO Q1074,"")</f>
        <v/>
      </c>
      <c r="R1074" s="88" t="str">
        <f>IF(G1074="compost",GOTO R1074,"")</f>
        <v/>
      </c>
      <c r="S1074" s="85" t="str">
        <f>IF(G1074="compost",GOTO S1074,"")</f>
        <v/>
      </c>
      <c r="T1074" s="85" t="str">
        <f>IF(G1074="compost",GOTO T1074,"")</f>
        <v/>
      </c>
      <c r="U1074" s="85" t="str">
        <f>IF(G1074="compost",GOTO U1074,"")</f>
        <v/>
      </c>
      <c r="V1074" s="85" t="str">
        <f>IF(G1074="compost",GOTO V1074,"")</f>
        <v/>
      </c>
      <c r="W1074" s="85" t="str">
        <f>IF(G1074="compost",GOTO W1074,"")</f>
        <v/>
      </c>
      <c r="X1074" s="170" t="str">
        <f>IF(G1074="maintenance, garden",GOTO X1074,IF(G1074="Table",GOTO X1074,IF(G1074="maintenance, project",GOTO X1074,"")))</f>
        <v/>
      </c>
      <c r="Y1074" s="85" t="str">
        <f>IF(G1074="Maintenance, garden",GOTO Y1074,IF(G1074="Table",GOTO Y1074,IF(G1074="maintenance, project",GOTO Y1074,"")))</f>
        <v/>
      </c>
    </row>
    <row r="1075" spans="1:25" s="85" customFormat="1" ht="19.5" customHeight="1" x14ac:dyDescent="0.25">
      <c r="A1075" s="86"/>
      <c r="B1075" s="85" t="str">
        <f>IF(A1075="","",GOTO B1075)</f>
        <v/>
      </c>
      <c r="C1075" s="85" t="str">
        <f>IF(A1075="","",GOTO C1075)</f>
        <v/>
      </c>
      <c r="D1075" s="85" t="str">
        <f>IF(A1075="","",GOTO D1075)</f>
        <v/>
      </c>
      <c r="E1075" s="85" t="str">
        <f>IF(A1075="","",GOTO E1075)</f>
        <v/>
      </c>
      <c r="F1075" s="85" t="str">
        <f>IF(A1075="","",GOTO F1075)</f>
        <v/>
      </c>
      <c r="G1075" s="85" t="str">
        <f>IF(A1075="","",GOTO G1075)</f>
        <v/>
      </c>
      <c r="H1075" s="170" t="str">
        <f>IF(A1075="","",IF(G1075="maintenance, garden","",IF(G1075="maintenance, project","",IF(G1075="compost","",GOTO I1075))))</f>
        <v/>
      </c>
      <c r="I1075" s="85" t="str">
        <f>IF(A1075="","",IF(G1075="compost","",GOTO I1075))</f>
        <v/>
      </c>
      <c r="J1075" s="87" t="str">
        <f>IF(G1075="Harvest",GOTO J1075,"")</f>
        <v/>
      </c>
      <c r="K1075" s="87" t="str">
        <f>IF(G1075="Harvest",GOTO K1075,"")</f>
        <v/>
      </c>
      <c r="L1075" s="88" t="str">
        <f>IF(G1075="Fertilize",GOTO L1075,"")</f>
        <v/>
      </c>
      <c r="M1075" s="89" t="str">
        <f t="shared" si="205"/>
        <v/>
      </c>
      <c r="N1075" s="85" t="str">
        <f>IF(G1075="fertilize",GOTO N1075,"")</f>
        <v/>
      </c>
      <c r="O1075" s="89" t="str">
        <f t="shared" si="208"/>
        <v/>
      </c>
      <c r="P1075" s="89" t="str">
        <f t="shared" si="207"/>
        <v/>
      </c>
      <c r="Q1075" s="87" t="str">
        <f>IF(G1075="compost",GOTO Q1075,"")</f>
        <v/>
      </c>
      <c r="R1075" s="88" t="str">
        <f>IF(G1075="compost",GOTO R1075,"")</f>
        <v/>
      </c>
      <c r="S1075" s="85" t="str">
        <f>IF(G1075="compost",GOTO S1075,"")</f>
        <v/>
      </c>
      <c r="T1075" s="85" t="str">
        <f>IF(G1075="compost",GOTO T1075,"")</f>
        <v/>
      </c>
      <c r="U1075" s="85" t="str">
        <f>IF(G1075="compost",GOTO U1075,"")</f>
        <v/>
      </c>
      <c r="V1075" s="85" t="str">
        <f>IF(G1075="compost",GOTO V1075,"")</f>
        <v/>
      </c>
      <c r="W1075" s="85" t="str">
        <f>IF(G1075="compost",GOTO W1075,"")</f>
        <v/>
      </c>
      <c r="X1075" s="170" t="str">
        <f>IF(G1075="maintenance, garden",GOTO X1075,IF(G1075="Table",GOTO X1075,IF(G1075="maintenance, project",GOTO X1075,"")))</f>
        <v/>
      </c>
      <c r="Y1075" s="85" t="str">
        <f>IF(G1075="Maintenance, garden",GOTO Y1075,IF(G1075="Table",GOTO Y1075,IF(G1075="maintenance, project",GOTO Y1075,"")))</f>
        <v/>
      </c>
    </row>
    <row r="1076" spans="1:25" s="85" customFormat="1" ht="19.5" customHeight="1" x14ac:dyDescent="0.25">
      <c r="A1076" s="86"/>
      <c r="B1076" s="85" t="str">
        <f>IF(A1076="","",GOTO B1076)</f>
        <v/>
      </c>
      <c r="C1076" s="85" t="str">
        <f>IF(A1076="","",GOTO C1076)</f>
        <v/>
      </c>
      <c r="D1076" s="85" t="str">
        <f>IF(A1076="","",GOTO D1076)</f>
        <v/>
      </c>
      <c r="E1076" s="85" t="str">
        <f>IF(A1076="","",GOTO E1076)</f>
        <v/>
      </c>
      <c r="F1076" s="85" t="str">
        <f>IF(A1076="","",GOTO F1076)</f>
        <v/>
      </c>
      <c r="G1076" s="85" t="str">
        <f>IF(A1076="","",GOTO G1076)</f>
        <v/>
      </c>
      <c r="H1076" s="170" t="str">
        <f>IF(A1076="","",IF(G1076="maintenance, garden","",IF(G1076="maintenance, project","",IF(G1076="compost","",GOTO I1076))))</f>
        <v/>
      </c>
      <c r="I1076" s="85" t="str">
        <f>IF(A1076="","",IF(G1076="compost","",GOTO I1076))</f>
        <v/>
      </c>
      <c r="J1076" s="87" t="str">
        <f>IF(G1076="Harvest",GOTO J1076,"")</f>
        <v/>
      </c>
      <c r="K1076" s="87" t="str">
        <f>IF(G1076="Harvest",GOTO K1076,"")</f>
        <v/>
      </c>
      <c r="L1076" s="88" t="str">
        <f>IF(G1076="Fertilize",GOTO L1076,"")</f>
        <v/>
      </c>
      <c r="M1076" s="89" t="str">
        <f t="shared" si="205"/>
        <v/>
      </c>
      <c r="N1076" s="85" t="str">
        <f>IF(G1076="fertilize",GOTO N1076,"")</f>
        <v/>
      </c>
      <c r="O1076" s="89" t="str">
        <f t="shared" si="208"/>
        <v/>
      </c>
      <c r="P1076" s="89" t="str">
        <f t="shared" si="207"/>
        <v/>
      </c>
      <c r="Q1076" s="87" t="str">
        <f>IF(G1076="compost",GOTO Q1076,"")</f>
        <v/>
      </c>
      <c r="R1076" s="88" t="str">
        <f>IF(G1076="compost",GOTO R1076,"")</f>
        <v/>
      </c>
      <c r="S1076" s="85" t="str">
        <f>IF(G1076="compost",GOTO S1076,"")</f>
        <v/>
      </c>
      <c r="T1076" s="85" t="str">
        <f>IF(G1076="compost",GOTO T1076,"")</f>
        <v/>
      </c>
      <c r="U1076" s="85" t="str">
        <f>IF(G1076="compost",GOTO U1076,"")</f>
        <v/>
      </c>
      <c r="V1076" s="85" t="str">
        <f>IF(G1076="compost",GOTO V1076,"")</f>
        <v/>
      </c>
      <c r="W1076" s="85" t="str">
        <f>IF(G1076="compost",GOTO W1076,"")</f>
        <v/>
      </c>
      <c r="X1076" s="170" t="str">
        <f>IF(G1076="maintenance, garden",GOTO X1076,IF(G1076="Table",GOTO X1076,IF(G1076="maintenance, project",GOTO X1076,"")))</f>
        <v/>
      </c>
      <c r="Y1076" s="85" t="str">
        <f>IF(G1076="Maintenance, garden",GOTO Y1076,IF(G1076="Table",GOTO Y1076,IF(G1076="maintenance, project",GOTO Y1076,"")))</f>
        <v/>
      </c>
    </row>
    <row r="1077" spans="1:25" s="85" customFormat="1" ht="19.5" customHeight="1" x14ac:dyDescent="0.25">
      <c r="A1077" s="86"/>
      <c r="B1077" s="85" t="str">
        <f>IF(A1077="","",GOTO B1077)</f>
        <v/>
      </c>
      <c r="C1077" s="85" t="str">
        <f>IF(A1077="","",GOTO C1077)</f>
        <v/>
      </c>
      <c r="D1077" s="85" t="str">
        <f>IF(A1077="","",GOTO D1077)</f>
        <v/>
      </c>
      <c r="E1077" s="85" t="str">
        <f>IF(A1077="","",GOTO E1077)</f>
        <v/>
      </c>
      <c r="F1077" s="85" t="str">
        <f>IF(A1077="","",GOTO F1077)</f>
        <v/>
      </c>
      <c r="G1077" s="85" t="str">
        <f>IF(A1077="","",GOTO G1077)</f>
        <v/>
      </c>
      <c r="H1077" s="170" t="str">
        <f>IF(A1077="","",IF(G1077="maintenance, garden","",IF(G1077="maintenance, project","",IF(G1077="compost","",GOTO I1077))))</f>
        <v/>
      </c>
      <c r="I1077" s="85" t="str">
        <f>IF(A1077="","",IF(G1077="compost","",GOTO I1077))</f>
        <v/>
      </c>
      <c r="J1077" s="87" t="str">
        <f>IF(G1077="Harvest",GOTO J1077,"")</f>
        <v/>
      </c>
      <c r="K1077" s="87" t="str">
        <f>IF(G1077="Harvest",GOTO K1077,"")</f>
        <v/>
      </c>
      <c r="L1077" s="88" t="str">
        <f>IF(G1077="Fertilize",GOTO L1077,"")</f>
        <v/>
      </c>
      <c r="M1077" s="89" t="str">
        <f t="shared" si="205"/>
        <v/>
      </c>
      <c r="N1077" s="85" t="str">
        <f>IF(G1077="fertilize",GOTO N1077,"")</f>
        <v/>
      </c>
      <c r="O1077" s="89" t="str">
        <f t="shared" si="208"/>
        <v/>
      </c>
      <c r="P1077" s="89" t="str">
        <f t="shared" si="207"/>
        <v/>
      </c>
      <c r="Q1077" s="87" t="str">
        <f>IF(G1077="compost",GOTO Q1077,"")</f>
        <v/>
      </c>
      <c r="R1077" s="88" t="str">
        <f>IF(G1077="compost",GOTO R1077,"")</f>
        <v/>
      </c>
      <c r="S1077" s="85" t="str">
        <f>IF(G1077="compost",GOTO S1077,"")</f>
        <v/>
      </c>
      <c r="T1077" s="85" t="str">
        <f>IF(G1077="compost",GOTO T1077,"")</f>
        <v/>
      </c>
      <c r="U1077" s="85" t="str">
        <f>IF(G1077="compost",GOTO U1077,"")</f>
        <v/>
      </c>
      <c r="V1077" s="85" t="str">
        <f>IF(G1077="compost",GOTO V1077,"")</f>
        <v/>
      </c>
      <c r="W1077" s="85" t="str">
        <f>IF(G1077="compost",GOTO W1077,"")</f>
        <v/>
      </c>
      <c r="X1077" s="170" t="str">
        <f>IF(G1077="maintenance, garden",GOTO X1077,IF(G1077="Table",GOTO X1077,IF(G1077="maintenance, project",GOTO X1077,"")))</f>
        <v/>
      </c>
      <c r="Y1077" s="85" t="str">
        <f>IF(G1077="Maintenance, garden",GOTO Y1077,IF(G1077="Table",GOTO Y1077,IF(G1077="maintenance, project",GOTO Y1077,"")))</f>
        <v/>
      </c>
    </row>
    <row r="1078" spans="1:25" s="85" customFormat="1" ht="19.5" customHeight="1" x14ac:dyDescent="0.25">
      <c r="A1078" s="86"/>
      <c r="B1078" s="85" t="str">
        <f>IF(A1078="","",GOTO B1078)</f>
        <v/>
      </c>
      <c r="C1078" s="85" t="str">
        <f>IF(A1078="","",GOTO C1078)</f>
        <v/>
      </c>
      <c r="D1078" s="85" t="str">
        <f>IF(A1078="","",GOTO D1078)</f>
        <v/>
      </c>
      <c r="E1078" s="85" t="str">
        <f>IF(A1078="","",GOTO E1078)</f>
        <v/>
      </c>
      <c r="F1078" s="85" t="str">
        <f>IF(A1078="","",GOTO F1078)</f>
        <v/>
      </c>
      <c r="G1078" s="85" t="str">
        <f>IF(A1078="","",GOTO G1078)</f>
        <v/>
      </c>
      <c r="H1078" s="170" t="str">
        <f>IF(A1078="","",IF(G1078="maintenance, garden","",IF(G1078="maintenance, project","",IF(G1078="compost","",GOTO I1078))))</f>
        <v/>
      </c>
      <c r="I1078" s="85" t="str">
        <f>IF(A1078="","",IF(G1078="compost","",GOTO I1078))</f>
        <v/>
      </c>
      <c r="J1078" s="87" t="str">
        <f>IF(G1078="Harvest",GOTO J1078,"")</f>
        <v/>
      </c>
      <c r="K1078" s="87" t="str">
        <f>IF(G1078="Harvest",GOTO K1078,"")</f>
        <v/>
      </c>
      <c r="L1078" s="88" t="str">
        <f>IF(G1078="Fertilize",GOTO L1078,"")</f>
        <v/>
      </c>
      <c r="M1078" s="89" t="str">
        <f t="shared" si="205"/>
        <v/>
      </c>
      <c r="N1078" s="85" t="str">
        <f>IF(G1078="fertilize",GOTO N1078,"")</f>
        <v/>
      </c>
      <c r="O1078" s="89" t="str">
        <f t="shared" si="208"/>
        <v/>
      </c>
      <c r="P1078" s="89" t="str">
        <f t="shared" si="207"/>
        <v/>
      </c>
      <c r="Q1078" s="87" t="str">
        <f>IF(G1078="compost",GOTO Q1078,"")</f>
        <v/>
      </c>
      <c r="R1078" s="88" t="str">
        <f>IF(G1078="compost",GOTO R1078,"")</f>
        <v/>
      </c>
      <c r="S1078" s="85" t="str">
        <f>IF(G1078="compost",GOTO S1078,"")</f>
        <v/>
      </c>
      <c r="T1078" s="85" t="str">
        <f>IF(G1078="compost",GOTO T1078,"")</f>
        <v/>
      </c>
      <c r="U1078" s="85" t="str">
        <f>IF(G1078="compost",GOTO U1078,"")</f>
        <v/>
      </c>
      <c r="V1078" s="85" t="str">
        <f>IF(G1078="compost",GOTO V1078,"")</f>
        <v/>
      </c>
      <c r="W1078" s="85" t="str">
        <f>IF(G1078="compost",GOTO W1078,"")</f>
        <v/>
      </c>
      <c r="X1078" s="170" t="str">
        <f>IF(G1078="maintenance, garden",GOTO X1078,IF(G1078="Table",GOTO X1078,IF(G1078="maintenance, project",GOTO X1078,"")))</f>
        <v/>
      </c>
      <c r="Y1078" s="85" t="str">
        <f>IF(G1078="Maintenance, garden",GOTO Y1078,IF(G1078="Table",GOTO Y1078,IF(G1078="maintenance, project",GOTO Y1078,"")))</f>
        <v/>
      </c>
    </row>
    <row r="1079" spans="1:25" s="85" customFormat="1" ht="19.5" customHeight="1" x14ac:dyDescent="0.25">
      <c r="A1079" s="86"/>
      <c r="B1079" s="85" t="str">
        <f>IF(A1079="","",GOTO B1079)</f>
        <v/>
      </c>
      <c r="C1079" s="85" t="str">
        <f>IF(A1079="","",GOTO C1079)</f>
        <v/>
      </c>
      <c r="D1079" s="85" t="str">
        <f>IF(A1079="","",GOTO D1079)</f>
        <v/>
      </c>
      <c r="E1079" s="85" t="str">
        <f>IF(A1079="","",GOTO E1079)</f>
        <v/>
      </c>
      <c r="F1079" s="85" t="str">
        <f>IF(A1079="","",GOTO F1079)</f>
        <v/>
      </c>
      <c r="G1079" s="85" t="str">
        <f>IF(A1079="","",GOTO G1079)</f>
        <v/>
      </c>
      <c r="H1079" s="170" t="str">
        <f>IF(A1079="","",IF(G1079="maintenance, garden","",IF(G1079="maintenance, project","",IF(G1079="compost","",GOTO I1079))))</f>
        <v/>
      </c>
      <c r="I1079" s="85" t="str">
        <f>IF(A1079="","",IF(G1079="compost","",GOTO I1079))</f>
        <v/>
      </c>
      <c r="J1079" s="87" t="str">
        <f>IF(G1079="Harvest",GOTO J1079,"")</f>
        <v/>
      </c>
      <c r="K1079" s="87" t="str">
        <f>IF(G1079="Harvest",GOTO K1079,"")</f>
        <v/>
      </c>
      <c r="L1079" s="88" t="str">
        <f>IF(G1079="Fertilize",GOTO L1079,"")</f>
        <v/>
      </c>
      <c r="M1079" s="89" t="str">
        <f t="shared" si="205"/>
        <v/>
      </c>
      <c r="N1079" s="85" t="str">
        <f>IF(G1079="fertilize",GOTO N1079,"")</f>
        <v/>
      </c>
      <c r="O1079" s="89" t="str">
        <f t="shared" si="208"/>
        <v/>
      </c>
      <c r="P1079" s="89" t="str">
        <f t="shared" si="207"/>
        <v/>
      </c>
      <c r="Q1079" s="87" t="str">
        <f>IF(G1079="compost",GOTO Q1079,"")</f>
        <v/>
      </c>
      <c r="R1079" s="88" t="str">
        <f>IF(G1079="compost",GOTO R1079,"")</f>
        <v/>
      </c>
      <c r="S1079" s="85" t="str">
        <f>IF(G1079="compost",GOTO S1079,"")</f>
        <v/>
      </c>
      <c r="T1079" s="85" t="str">
        <f>IF(G1079="compost",GOTO T1079,"")</f>
        <v/>
      </c>
      <c r="U1079" s="85" t="str">
        <f>IF(G1079="compost",GOTO U1079,"")</f>
        <v/>
      </c>
      <c r="V1079" s="85" t="str">
        <f>IF(G1079="compost",GOTO V1079,"")</f>
        <v/>
      </c>
      <c r="W1079" s="85" t="str">
        <f>IF(G1079="compost",GOTO W1079,"")</f>
        <v/>
      </c>
      <c r="X1079" s="170" t="str">
        <f>IF(G1079="maintenance, garden",GOTO X1079,IF(G1079="Table",GOTO X1079,IF(G1079="maintenance, project",GOTO X1079,"")))</f>
        <v/>
      </c>
      <c r="Y1079" s="85" t="str">
        <f>IF(G1079="Maintenance, garden",GOTO Y1079,IF(G1079="Table",GOTO Y1079,IF(G1079="maintenance, project",GOTO Y1079,"")))</f>
        <v/>
      </c>
    </row>
    <row r="1080" spans="1:25" s="85" customFormat="1" ht="19.5" customHeight="1" x14ac:dyDescent="0.25">
      <c r="A1080" s="86"/>
      <c r="B1080" s="85" t="str">
        <f>IF(A1080="","",GOTO B1080)</f>
        <v/>
      </c>
      <c r="C1080" s="85" t="str">
        <f>IF(A1080="","",GOTO C1080)</f>
        <v/>
      </c>
      <c r="D1080" s="85" t="str">
        <f>IF(A1080="","",GOTO D1080)</f>
        <v/>
      </c>
      <c r="E1080" s="85" t="str">
        <f>IF(A1080="","",GOTO E1080)</f>
        <v/>
      </c>
      <c r="F1080" s="85" t="str">
        <f>IF(A1080="","",GOTO F1080)</f>
        <v/>
      </c>
      <c r="G1080" s="85" t="str">
        <f>IF(A1080="","",GOTO G1080)</f>
        <v/>
      </c>
      <c r="H1080" s="170" t="str">
        <f>IF(A1080="","",IF(G1080="maintenance, garden","",IF(G1080="maintenance, project","",IF(G1080="compost","",GOTO I1080))))</f>
        <v/>
      </c>
      <c r="I1080" s="85" t="str">
        <f>IF(A1080="","",IF(G1080="compost","",GOTO I1080))</f>
        <v/>
      </c>
      <c r="J1080" s="87" t="str">
        <f>IF(G1080="Harvest",GOTO J1080,"")</f>
        <v/>
      </c>
      <c r="K1080" s="87" t="str">
        <f>IF(G1080="Harvest",GOTO K1080,"")</f>
        <v/>
      </c>
      <c r="L1080" s="88" t="str">
        <f>IF(G1080="Fertilize",GOTO L1080,"")</f>
        <v/>
      </c>
      <c r="M1080" s="89" t="str">
        <f t="shared" si="205"/>
        <v/>
      </c>
      <c r="N1080" s="85" t="str">
        <f>IF(G1080="fertilize",GOTO N1080,"")</f>
        <v/>
      </c>
      <c r="O1080" s="89" t="str">
        <f t="shared" si="208"/>
        <v/>
      </c>
      <c r="P1080" s="89" t="str">
        <f t="shared" si="207"/>
        <v/>
      </c>
      <c r="Q1080" s="87" t="str">
        <f>IF(G1080="compost",GOTO Q1080,"")</f>
        <v/>
      </c>
      <c r="R1080" s="88" t="str">
        <f>IF(G1080="compost",GOTO R1080,"")</f>
        <v/>
      </c>
      <c r="S1080" s="85" t="str">
        <f>IF(G1080="compost",GOTO S1080,"")</f>
        <v/>
      </c>
      <c r="T1080" s="85" t="str">
        <f>IF(G1080="compost",GOTO T1080,"")</f>
        <v/>
      </c>
      <c r="U1080" s="85" t="str">
        <f>IF(G1080="compost",GOTO U1080,"")</f>
        <v/>
      </c>
      <c r="V1080" s="85" t="str">
        <f>IF(G1080="compost",GOTO V1080,"")</f>
        <v/>
      </c>
      <c r="W1080" s="85" t="str">
        <f>IF(G1080="compost",GOTO W1080,"")</f>
        <v/>
      </c>
      <c r="X1080" s="170" t="str">
        <f>IF(G1080="maintenance, garden",GOTO X1080,IF(G1080="Table",GOTO X1080,IF(G1080="maintenance, project",GOTO X1080,"")))</f>
        <v/>
      </c>
      <c r="Y1080" s="85" t="str">
        <f>IF(G1080="Maintenance, garden",GOTO Y1080,IF(G1080="Table",GOTO Y1080,IF(G1080="maintenance, project",GOTO Y1080,"")))</f>
        <v/>
      </c>
    </row>
    <row r="1081" spans="1:25" s="85" customFormat="1" ht="19.5" customHeight="1" x14ac:dyDescent="0.25">
      <c r="A1081" s="86"/>
      <c r="B1081" s="85" t="str">
        <f>IF(A1081="","",GOTO B1081)</f>
        <v/>
      </c>
      <c r="C1081" s="85" t="str">
        <f>IF(A1081="","",GOTO C1081)</f>
        <v/>
      </c>
      <c r="D1081" s="85" t="str">
        <f>IF(A1081="","",GOTO D1081)</f>
        <v/>
      </c>
      <c r="E1081" s="85" t="str">
        <f>IF(A1081="","",GOTO E1081)</f>
        <v/>
      </c>
      <c r="F1081" s="85" t="str">
        <f>IF(A1081="","",GOTO F1081)</f>
        <v/>
      </c>
      <c r="G1081" s="85" t="str">
        <f>IF(A1081="","",GOTO G1081)</f>
        <v/>
      </c>
      <c r="H1081" s="170" t="str">
        <f>IF(A1081="","",IF(G1081="maintenance, garden","",IF(G1081="maintenance, project","",IF(G1081="compost","",GOTO I1081))))</f>
        <v/>
      </c>
      <c r="I1081" s="85" t="str">
        <f>IF(A1081="","",IF(G1081="compost","",GOTO I1081))</f>
        <v/>
      </c>
      <c r="J1081" s="87" t="str">
        <f>IF(G1081="Harvest",GOTO J1081,"")</f>
        <v/>
      </c>
      <c r="K1081" s="87" t="str">
        <f>IF(G1081="Harvest",GOTO K1081,"")</f>
        <v/>
      </c>
      <c r="L1081" s="88" t="str">
        <f>IF(G1081="Fertilize",GOTO L1081,"")</f>
        <v/>
      </c>
      <c r="M1081" s="89" t="str">
        <f t="shared" si="205"/>
        <v/>
      </c>
      <c r="N1081" s="85" t="str">
        <f>IF(G1081="fertilize",GOTO N1081,"")</f>
        <v/>
      </c>
      <c r="O1081" s="89" t="str">
        <f t="shared" si="208"/>
        <v/>
      </c>
      <c r="P1081" s="89" t="str">
        <f t="shared" si="207"/>
        <v/>
      </c>
      <c r="Q1081" s="87" t="str">
        <f>IF(G1081="compost",GOTO Q1081,"")</f>
        <v/>
      </c>
      <c r="R1081" s="88" t="str">
        <f>IF(G1081="compost",GOTO R1081,"")</f>
        <v/>
      </c>
      <c r="S1081" s="85" t="str">
        <f>IF(G1081="compost",GOTO S1081,"")</f>
        <v/>
      </c>
      <c r="T1081" s="85" t="str">
        <f>IF(G1081="compost",GOTO T1081,"")</f>
        <v/>
      </c>
      <c r="U1081" s="85" t="str">
        <f>IF(G1081="compost",GOTO U1081,"")</f>
        <v/>
      </c>
      <c r="V1081" s="85" t="str">
        <f>IF(G1081="compost",GOTO V1081,"")</f>
        <v/>
      </c>
      <c r="W1081" s="85" t="str">
        <f>IF(G1081="compost",GOTO W1081,"")</f>
        <v/>
      </c>
      <c r="X1081" s="170" t="str">
        <f>IF(G1081="maintenance, garden",GOTO X1081,IF(G1081="Table",GOTO X1081,IF(G1081="maintenance, project",GOTO X1081,"")))</f>
        <v/>
      </c>
      <c r="Y1081" s="85" t="str">
        <f>IF(G1081="Maintenance, garden",GOTO Y1081,IF(G1081="Table",GOTO Y1081,IF(G1081="maintenance, project",GOTO Y1081,"")))</f>
        <v/>
      </c>
    </row>
    <row r="1082" spans="1:25" s="85" customFormat="1" ht="19.5" customHeight="1" x14ac:dyDescent="0.25">
      <c r="A1082" s="86"/>
      <c r="B1082" s="85" t="str">
        <f>IF(A1082="","",GOTO B1082)</f>
        <v/>
      </c>
      <c r="C1082" s="85" t="str">
        <f>IF(A1082="","",GOTO C1082)</f>
        <v/>
      </c>
      <c r="D1082" s="85" t="str">
        <f>IF(A1082="","",GOTO D1082)</f>
        <v/>
      </c>
      <c r="E1082" s="85" t="str">
        <f>IF(A1082="","",GOTO E1082)</f>
        <v/>
      </c>
      <c r="F1082" s="85" t="str">
        <f>IF(A1082="","",GOTO F1082)</f>
        <v/>
      </c>
      <c r="G1082" s="85" t="str">
        <f>IF(A1082="","",GOTO G1082)</f>
        <v/>
      </c>
      <c r="H1082" s="170" t="str">
        <f>IF(A1082="","",IF(G1082="maintenance, garden","",IF(G1082="maintenance, project","",IF(G1082="compost","",GOTO I1082))))</f>
        <v/>
      </c>
      <c r="I1082" s="85" t="str">
        <f>IF(A1082="","",IF(G1082="compost","",GOTO I1082))</f>
        <v/>
      </c>
      <c r="J1082" s="87" t="str">
        <f>IF(G1082="Harvest",GOTO J1082,"")</f>
        <v/>
      </c>
      <c r="K1082" s="87" t="str">
        <f>IF(G1082="Harvest",GOTO K1082,"")</f>
        <v/>
      </c>
      <c r="L1082" s="88" t="str">
        <f>IF(G1082="Fertilize",GOTO L1082,"")</f>
        <v/>
      </c>
      <c r="M1082" s="89" t="str">
        <f t="shared" si="205"/>
        <v/>
      </c>
      <c r="N1082" s="85" t="str">
        <f>IF(G1082="fertilize",GOTO N1082,"")</f>
        <v/>
      </c>
      <c r="O1082" s="89" t="str">
        <f t="shared" si="208"/>
        <v/>
      </c>
      <c r="P1082" s="89" t="str">
        <f t="shared" si="207"/>
        <v/>
      </c>
      <c r="Q1082" s="87" t="str">
        <f>IF(G1082="compost",GOTO Q1082,"")</f>
        <v/>
      </c>
      <c r="R1082" s="88" t="str">
        <f>IF(G1082="compost",GOTO R1082,"")</f>
        <v/>
      </c>
      <c r="S1082" s="85" t="str">
        <f>IF(G1082="compost",GOTO S1082,"")</f>
        <v/>
      </c>
      <c r="T1082" s="85" t="str">
        <f>IF(G1082="compost",GOTO T1082,"")</f>
        <v/>
      </c>
      <c r="U1082" s="85" t="str">
        <f>IF(G1082="compost",GOTO U1082,"")</f>
        <v/>
      </c>
      <c r="V1082" s="85" t="str">
        <f>IF(G1082="compost",GOTO V1082,"")</f>
        <v/>
      </c>
      <c r="W1082" s="85" t="str">
        <f>IF(G1082="compost",GOTO W1082,"")</f>
        <v/>
      </c>
      <c r="X1082" s="170" t="str">
        <f>IF(G1082="maintenance, garden",GOTO X1082,IF(G1082="Table",GOTO X1082,IF(G1082="maintenance, project",GOTO X1082,"")))</f>
        <v/>
      </c>
      <c r="Y1082" s="85" t="str">
        <f>IF(G1082="Maintenance, garden",GOTO Y1082,IF(G1082="Table",GOTO Y1082,IF(G1082="maintenance, project",GOTO Y1082,"")))</f>
        <v/>
      </c>
    </row>
    <row r="1083" spans="1:25" s="85" customFormat="1" ht="19.5" customHeight="1" x14ac:dyDescent="0.25">
      <c r="A1083" s="86"/>
      <c r="B1083" s="85" t="str">
        <f>IF(A1083="","",GOTO B1083)</f>
        <v/>
      </c>
      <c r="C1083" s="85" t="str">
        <f>IF(A1083="","",GOTO C1083)</f>
        <v/>
      </c>
      <c r="D1083" s="85" t="str">
        <f>IF(A1083="","",GOTO D1083)</f>
        <v/>
      </c>
      <c r="E1083" s="85" t="str">
        <f>IF(A1083="","",GOTO E1083)</f>
        <v/>
      </c>
      <c r="F1083" s="85" t="str">
        <f>IF(A1083="","",GOTO F1083)</f>
        <v/>
      </c>
      <c r="G1083" s="85" t="str">
        <f>IF(A1083="","",GOTO G1083)</f>
        <v/>
      </c>
      <c r="H1083" s="170" t="str">
        <f>IF(A1083="","",IF(G1083="maintenance, garden","",IF(G1083="maintenance, project","",IF(G1083="compost","",GOTO I1083))))</f>
        <v/>
      </c>
      <c r="I1083" s="85" t="str">
        <f>IF(A1083="","",IF(G1083="compost","",GOTO I1083))</f>
        <v/>
      </c>
      <c r="J1083" s="87" t="str">
        <f>IF(G1083="Harvest",GOTO J1083,"")</f>
        <v/>
      </c>
      <c r="K1083" s="87" t="str">
        <f>IF(G1083="Harvest",GOTO K1083,"")</f>
        <v/>
      </c>
      <c r="L1083" s="88" t="str">
        <f>IF(G1083="Fertilize",GOTO L1083,"")</f>
        <v/>
      </c>
      <c r="M1083" s="89" t="str">
        <f t="shared" si="205"/>
        <v/>
      </c>
      <c r="N1083" s="85" t="str">
        <f>IF(G1083="fertilize",GOTO N1083,"")</f>
        <v/>
      </c>
      <c r="O1083" s="89" t="str">
        <f t="shared" si="208"/>
        <v/>
      </c>
      <c r="P1083" s="89" t="str">
        <f t="shared" si="207"/>
        <v/>
      </c>
      <c r="Q1083" s="87" t="str">
        <f>IF(G1083="compost",GOTO Q1083,"")</f>
        <v/>
      </c>
      <c r="R1083" s="88" t="str">
        <f>IF(G1083="compost",GOTO R1083,"")</f>
        <v/>
      </c>
      <c r="S1083" s="85" t="str">
        <f>IF(G1083="compost",GOTO S1083,"")</f>
        <v/>
      </c>
      <c r="T1083" s="85" t="str">
        <f>IF(G1083="compost",GOTO T1083,"")</f>
        <v/>
      </c>
      <c r="U1083" s="85" t="str">
        <f>IF(G1083="compost",GOTO U1083,"")</f>
        <v/>
      </c>
      <c r="V1083" s="85" t="str">
        <f>IF(G1083="compost",GOTO V1083,"")</f>
        <v/>
      </c>
      <c r="W1083" s="85" t="str">
        <f>IF(G1083="compost",GOTO W1083,"")</f>
        <v/>
      </c>
      <c r="X1083" s="170" t="str">
        <f>IF(G1083="maintenance, garden",GOTO X1083,IF(G1083="Table",GOTO X1083,IF(G1083="maintenance, project",GOTO X1083,"")))</f>
        <v/>
      </c>
      <c r="Y1083" s="85" t="str">
        <f>IF(G1083="Maintenance, garden",GOTO Y1083,IF(G1083="Table",GOTO Y1083,IF(G1083="maintenance, project",GOTO Y1083,"")))</f>
        <v/>
      </c>
    </row>
    <row r="1084" spans="1:25" s="85" customFormat="1" ht="19.5" customHeight="1" x14ac:dyDescent="0.25">
      <c r="A1084" s="86"/>
      <c r="B1084" s="85" t="str">
        <f>IF(A1084="","",GOTO B1084)</f>
        <v/>
      </c>
      <c r="C1084" s="85" t="str">
        <f>IF(A1084="","",GOTO C1084)</f>
        <v/>
      </c>
      <c r="D1084" s="85" t="str">
        <f>IF(A1084="","",GOTO D1084)</f>
        <v/>
      </c>
      <c r="E1084" s="85" t="str">
        <f>IF(A1084="","",GOTO E1084)</f>
        <v/>
      </c>
      <c r="F1084" s="85" t="str">
        <f>IF(A1084="","",GOTO F1084)</f>
        <v/>
      </c>
      <c r="G1084" s="85" t="str">
        <f>IF(A1084="","",GOTO G1084)</f>
        <v/>
      </c>
      <c r="H1084" s="170" t="str">
        <f>IF(A1084="","",IF(G1084="maintenance, garden","",IF(G1084="maintenance, project","",IF(G1084="compost","",GOTO I1084))))</f>
        <v/>
      </c>
      <c r="I1084" s="85" t="str">
        <f>IF(A1084="","",IF(G1084="compost","",GOTO I1084))</f>
        <v/>
      </c>
      <c r="J1084" s="87" t="str">
        <f>IF(G1084="Harvest",GOTO J1084,"")</f>
        <v/>
      </c>
      <c r="K1084" s="87" t="str">
        <f>IF(G1084="Harvest",GOTO K1084,"")</f>
        <v/>
      </c>
      <c r="L1084" s="88" t="str">
        <f>IF(G1084="Fertilize",GOTO L1084,"")</f>
        <v/>
      </c>
      <c r="M1084" s="89" t="str">
        <f t="shared" si="205"/>
        <v/>
      </c>
      <c r="N1084" s="85" t="str">
        <f>IF(G1084="fertilize",GOTO N1084,"")</f>
        <v/>
      </c>
      <c r="O1084" s="89" t="str">
        <f t="shared" si="208"/>
        <v/>
      </c>
      <c r="P1084" s="89" t="str">
        <f t="shared" si="207"/>
        <v/>
      </c>
      <c r="Q1084" s="87" t="str">
        <f>IF(G1084="compost",GOTO Q1084,"")</f>
        <v/>
      </c>
      <c r="R1084" s="88" t="str">
        <f>IF(G1084="compost",GOTO R1084,"")</f>
        <v/>
      </c>
      <c r="S1084" s="85" t="str">
        <f>IF(G1084="compost",GOTO S1084,"")</f>
        <v/>
      </c>
      <c r="T1084" s="85" t="str">
        <f>IF(G1084="compost",GOTO T1084,"")</f>
        <v/>
      </c>
      <c r="U1084" s="85" t="str">
        <f>IF(G1084="compost",GOTO U1084,"")</f>
        <v/>
      </c>
      <c r="V1084" s="85" t="str">
        <f>IF(G1084="compost",GOTO V1084,"")</f>
        <v/>
      </c>
      <c r="W1084" s="85" t="str">
        <f>IF(G1084="compost",GOTO W1084,"")</f>
        <v/>
      </c>
      <c r="X1084" s="170" t="str">
        <f>IF(G1084="maintenance, garden",GOTO X1084,IF(G1084="Table",GOTO X1084,IF(G1084="maintenance, project",GOTO X1084,"")))</f>
        <v/>
      </c>
      <c r="Y1084" s="85" t="str">
        <f>IF(G1084="Maintenance, garden",GOTO Y1084,IF(G1084="Table",GOTO Y1084,IF(G1084="maintenance, project",GOTO Y1084,"")))</f>
        <v/>
      </c>
    </row>
    <row r="1085" spans="1:25" s="85" customFormat="1" ht="19.5" customHeight="1" x14ac:dyDescent="0.25">
      <c r="A1085" s="86"/>
      <c r="B1085" s="85" t="str">
        <f>IF(A1085="","",GOTO B1085)</f>
        <v/>
      </c>
      <c r="C1085" s="85" t="str">
        <f>IF(A1085="","",GOTO C1085)</f>
        <v/>
      </c>
      <c r="D1085" s="85" t="str">
        <f>IF(A1085="","",GOTO D1085)</f>
        <v/>
      </c>
      <c r="E1085" s="85" t="str">
        <f>IF(A1085="","",GOTO E1085)</f>
        <v/>
      </c>
      <c r="F1085" s="85" t="str">
        <f>IF(A1085="","",GOTO F1085)</f>
        <v/>
      </c>
      <c r="G1085" s="85" t="str">
        <f>IF(A1085="","",GOTO G1085)</f>
        <v/>
      </c>
      <c r="H1085" s="170" t="str">
        <f>IF(A1085="","",IF(G1085="maintenance, garden","",IF(G1085="maintenance, project","",IF(G1085="compost","",GOTO I1085))))</f>
        <v/>
      </c>
      <c r="I1085" s="85" t="str">
        <f>IF(A1085="","",IF(G1085="compost","",GOTO I1085))</f>
        <v/>
      </c>
      <c r="J1085" s="87" t="str">
        <f>IF(G1085="Harvest",GOTO J1085,"")</f>
        <v/>
      </c>
      <c r="K1085" s="87" t="str">
        <f>IF(G1085="Harvest",GOTO K1085,"")</f>
        <v/>
      </c>
      <c r="L1085" s="88" t="str">
        <f>IF(G1085="Fertilize",GOTO L1085,"")</f>
        <v/>
      </c>
      <c r="M1085" s="89" t="str">
        <f t="shared" si="205"/>
        <v/>
      </c>
      <c r="N1085" s="85" t="str">
        <f>IF(G1085="fertilize",GOTO N1085,"")</f>
        <v/>
      </c>
      <c r="O1085" s="89" t="str">
        <f t="shared" si="208"/>
        <v/>
      </c>
      <c r="P1085" s="89" t="str">
        <f t="shared" ref="P1085:P1116" si="209">IF(G1132="Plant", A1085+14,"")</f>
        <v/>
      </c>
      <c r="Q1085" s="87" t="str">
        <f>IF(G1085="compost",GOTO Q1085,"")</f>
        <v/>
      </c>
      <c r="R1085" s="88" t="str">
        <f>IF(G1085="compost",GOTO R1085,"")</f>
        <v/>
      </c>
      <c r="S1085" s="85" t="str">
        <f>IF(G1085="compost",GOTO S1085,"")</f>
        <v/>
      </c>
      <c r="T1085" s="85" t="str">
        <f>IF(G1085="compost",GOTO T1085,"")</f>
        <v/>
      </c>
      <c r="U1085" s="85" t="str">
        <f>IF(G1085="compost",GOTO U1085,"")</f>
        <v/>
      </c>
      <c r="V1085" s="85" t="str">
        <f>IF(G1085="compost",GOTO V1085,"")</f>
        <v/>
      </c>
      <c r="W1085" s="85" t="str">
        <f>IF(G1085="compost",GOTO W1085,"")</f>
        <v/>
      </c>
      <c r="X1085" s="170" t="str">
        <f>IF(G1085="maintenance, garden",GOTO X1085,IF(G1085="Table",GOTO X1085,IF(G1085="maintenance, project",GOTO X1085,"")))</f>
        <v/>
      </c>
      <c r="Y1085" s="85" t="str">
        <f>IF(G1085="Maintenance, garden",GOTO Y1085,IF(G1085="Table",GOTO Y1085,IF(G1085="maintenance, project",GOTO Y1085,"")))</f>
        <v/>
      </c>
    </row>
    <row r="1086" spans="1:25" s="85" customFormat="1" ht="19.5" customHeight="1" x14ac:dyDescent="0.25">
      <c r="A1086" s="86"/>
      <c r="B1086" s="85" t="str">
        <f>IF(A1086="","",GOTO B1086)</f>
        <v/>
      </c>
      <c r="C1086" s="85" t="str">
        <f>IF(A1086="","",GOTO C1086)</f>
        <v/>
      </c>
      <c r="D1086" s="85" t="str">
        <f>IF(A1086="","",GOTO D1086)</f>
        <v/>
      </c>
      <c r="E1086" s="85" t="str">
        <f>IF(A1086="","",GOTO E1086)</f>
        <v/>
      </c>
      <c r="F1086" s="85" t="str">
        <f>IF(A1086="","",GOTO F1086)</f>
        <v/>
      </c>
      <c r="G1086" s="85" t="str">
        <f>IF(A1086="","",GOTO G1086)</f>
        <v/>
      </c>
      <c r="H1086" s="170" t="str">
        <f>IF(A1086="","",IF(G1086="maintenance, garden","",IF(G1086="maintenance, project","",IF(G1086="compost","",GOTO I1086))))</f>
        <v/>
      </c>
      <c r="I1086" s="85" t="str">
        <f>IF(A1086="","",IF(G1086="compost","",GOTO I1086))</f>
        <v/>
      </c>
      <c r="J1086" s="87" t="str">
        <f>IF(G1086="Harvest",GOTO J1086,"")</f>
        <v/>
      </c>
      <c r="K1086" s="87" t="str">
        <f>IF(G1086="Harvest",GOTO K1086,"")</f>
        <v/>
      </c>
      <c r="L1086" s="88" t="str">
        <f>IF(G1086="Fertilize",GOTO L1086,"")</f>
        <v/>
      </c>
      <c r="M1086" s="89" t="str">
        <f t="shared" si="205"/>
        <v/>
      </c>
      <c r="N1086" s="85" t="str">
        <f>IF(G1086="fertilize",GOTO N1086,"")</f>
        <v/>
      </c>
      <c r="O1086" s="89" t="str">
        <f t="shared" si="208"/>
        <v/>
      </c>
      <c r="P1086" s="89" t="str">
        <f t="shared" si="209"/>
        <v/>
      </c>
      <c r="Q1086" s="87" t="str">
        <f>IF(G1086="compost",GOTO Q1086,"")</f>
        <v/>
      </c>
      <c r="R1086" s="88" t="str">
        <f>IF(G1086="compost",GOTO R1086,"")</f>
        <v/>
      </c>
      <c r="S1086" s="85" t="str">
        <f>IF(G1086="compost",GOTO S1086,"")</f>
        <v/>
      </c>
      <c r="T1086" s="85" t="str">
        <f>IF(G1086="compost",GOTO T1086,"")</f>
        <v/>
      </c>
      <c r="U1086" s="85" t="str">
        <f>IF(G1086="compost",GOTO U1086,"")</f>
        <v/>
      </c>
      <c r="V1086" s="85" t="str">
        <f>IF(G1086="compost",GOTO V1086,"")</f>
        <v/>
      </c>
      <c r="W1086" s="85" t="str">
        <f>IF(G1086="compost",GOTO W1086,"")</f>
        <v/>
      </c>
      <c r="X1086" s="170" t="str">
        <f>IF(G1086="maintenance, garden",GOTO X1086,IF(G1086="Table",GOTO X1086,IF(G1086="maintenance, project",GOTO X1086,"")))</f>
        <v/>
      </c>
      <c r="Y1086" s="85" t="str">
        <f>IF(G1086="Maintenance, garden",GOTO Y1086,IF(G1086="Table",GOTO Y1086,IF(G1086="maintenance, project",GOTO Y1086,"")))</f>
        <v/>
      </c>
    </row>
    <row r="1087" spans="1:25" s="85" customFormat="1" ht="19.5" customHeight="1" x14ac:dyDescent="0.25">
      <c r="A1087" s="86"/>
      <c r="B1087" s="85" t="str">
        <f>IF(A1087="","",GOTO B1087)</f>
        <v/>
      </c>
      <c r="C1087" s="85" t="str">
        <f>IF(A1087="","",GOTO C1087)</f>
        <v/>
      </c>
      <c r="D1087" s="85" t="str">
        <f>IF(A1087="","",GOTO D1087)</f>
        <v/>
      </c>
      <c r="E1087" s="85" t="str">
        <f>IF(A1087="","",GOTO E1087)</f>
        <v/>
      </c>
      <c r="F1087" s="85" t="str">
        <f>IF(A1087="","",GOTO F1087)</f>
        <v/>
      </c>
      <c r="G1087" s="85" t="str">
        <f>IF(A1087="","",GOTO G1087)</f>
        <v/>
      </c>
      <c r="H1087" s="170" t="str">
        <f>IF(A1087="","",IF(G1087="maintenance, garden","",IF(G1087="maintenance, project","",IF(G1087="compost","",GOTO I1087))))</f>
        <v/>
      </c>
      <c r="I1087" s="85" t="str">
        <f>IF(A1087="","",IF(G1087="compost","",GOTO I1087))</f>
        <v/>
      </c>
      <c r="J1087" s="87" t="str">
        <f>IF(G1087="Harvest",GOTO J1087,"")</f>
        <v/>
      </c>
      <c r="K1087" s="87" t="str">
        <f>IF(G1087="Harvest",GOTO K1087,"")</f>
        <v/>
      </c>
      <c r="L1087" s="88" t="str">
        <f>IF(G1087="Fertilize",GOTO L1087,"")</f>
        <v/>
      </c>
      <c r="M1087" s="89" t="str">
        <f t="shared" si="205"/>
        <v/>
      </c>
      <c r="N1087" s="85" t="str">
        <f>IF(G1087="fertilize",GOTO N1087,"")</f>
        <v/>
      </c>
      <c r="O1087" s="89" t="str">
        <f t="shared" si="208"/>
        <v/>
      </c>
      <c r="P1087" s="89" t="str">
        <f t="shared" si="209"/>
        <v/>
      </c>
      <c r="Q1087" s="87" t="str">
        <f>IF(G1087="compost",GOTO Q1087,"")</f>
        <v/>
      </c>
      <c r="R1087" s="88" t="str">
        <f>IF(G1087="compost",GOTO R1087,"")</f>
        <v/>
      </c>
      <c r="S1087" s="85" t="str">
        <f>IF(G1087="compost",GOTO S1087,"")</f>
        <v/>
      </c>
      <c r="T1087" s="85" t="str">
        <f>IF(G1087="compost",GOTO T1087,"")</f>
        <v/>
      </c>
      <c r="U1087" s="85" t="str">
        <f>IF(G1087="compost",GOTO U1087,"")</f>
        <v/>
      </c>
      <c r="V1087" s="85" t="str">
        <f>IF(G1087="compost",GOTO V1087,"")</f>
        <v/>
      </c>
      <c r="W1087" s="85" t="str">
        <f>IF(G1087="compost",GOTO W1087,"")</f>
        <v/>
      </c>
      <c r="X1087" s="170" t="str">
        <f>IF(G1087="maintenance, garden",GOTO X1087,IF(G1087="Table",GOTO X1087,IF(G1087="maintenance, project",GOTO X1087,"")))</f>
        <v/>
      </c>
      <c r="Y1087" s="85" t="str">
        <f>IF(G1087="Maintenance, garden",GOTO Y1087,IF(G1087="Table",GOTO Y1087,IF(G1087="maintenance, project",GOTO Y1087,"")))</f>
        <v/>
      </c>
    </row>
    <row r="1088" spans="1:25" s="85" customFormat="1" ht="19.5" customHeight="1" x14ac:dyDescent="0.25">
      <c r="A1088" s="86"/>
      <c r="B1088" s="85" t="str">
        <f>IF(A1088="","",GOTO B1088)</f>
        <v/>
      </c>
      <c r="C1088" s="85" t="str">
        <f>IF(A1088="","",GOTO C1088)</f>
        <v/>
      </c>
      <c r="D1088" s="85" t="str">
        <f>IF(A1088="","",GOTO D1088)</f>
        <v/>
      </c>
      <c r="E1088" s="85" t="str">
        <f>IF(A1088="","",GOTO E1088)</f>
        <v/>
      </c>
      <c r="F1088" s="85" t="str">
        <f>IF(A1088="","",GOTO F1088)</f>
        <v/>
      </c>
      <c r="G1088" s="85" t="str">
        <f>IF(A1088="","",GOTO G1088)</f>
        <v/>
      </c>
      <c r="H1088" s="170" t="str">
        <f>IF(A1088="","",IF(G1088="maintenance, garden","",IF(G1088="maintenance, project","",IF(G1088="compost","",GOTO I1088))))</f>
        <v/>
      </c>
      <c r="I1088" s="85" t="str">
        <f>IF(A1088="","",IF(G1088="compost","",GOTO I1088))</f>
        <v/>
      </c>
      <c r="J1088" s="87" t="str">
        <f>IF(G1088="Harvest",GOTO J1088,"")</f>
        <v/>
      </c>
      <c r="K1088" s="87" t="str">
        <f>IF(G1088="Harvest",GOTO K1088,"")</f>
        <v/>
      </c>
      <c r="L1088" s="88" t="str">
        <f>IF(G1088="Fertilize",GOTO L1088,"")</f>
        <v/>
      </c>
      <c r="M1088" s="89" t="str">
        <f t="shared" si="205"/>
        <v/>
      </c>
      <c r="N1088" s="85" t="str">
        <f>IF(G1088="fertilize",GOTO N1088,"")</f>
        <v/>
      </c>
      <c r="O1088" s="89" t="str">
        <f t="shared" si="208"/>
        <v/>
      </c>
      <c r="P1088" s="89" t="str">
        <f t="shared" si="209"/>
        <v/>
      </c>
      <c r="Q1088" s="87" t="str">
        <f>IF(G1088="compost",GOTO Q1088,"")</f>
        <v/>
      </c>
      <c r="R1088" s="88" t="str">
        <f>IF(G1088="compost",GOTO R1088,"")</f>
        <v/>
      </c>
      <c r="S1088" s="85" t="str">
        <f>IF(G1088="compost",GOTO S1088,"")</f>
        <v/>
      </c>
      <c r="T1088" s="85" t="str">
        <f>IF(G1088="compost",GOTO T1088,"")</f>
        <v/>
      </c>
      <c r="U1088" s="85" t="str">
        <f>IF(G1088="compost",GOTO U1088,"")</f>
        <v/>
      </c>
      <c r="V1088" s="85" t="str">
        <f>IF(G1088="compost",GOTO V1088,"")</f>
        <v/>
      </c>
      <c r="W1088" s="85" t="str">
        <f>IF(G1088="compost",GOTO W1088,"")</f>
        <v/>
      </c>
      <c r="X1088" s="170" t="str">
        <f>IF(G1088="maintenance, garden",GOTO X1088,IF(G1088="Table",GOTO X1088,IF(G1088="maintenance, project",GOTO X1088,"")))</f>
        <v/>
      </c>
      <c r="Y1088" s="85" t="str">
        <f>IF(G1088="Maintenance, garden",GOTO Y1088,IF(G1088="Table",GOTO Y1088,IF(G1088="maintenance, project",GOTO Y1088,"")))</f>
        <v/>
      </c>
    </row>
    <row r="1089" spans="1:25" s="85" customFormat="1" ht="19.5" customHeight="1" x14ac:dyDescent="0.25">
      <c r="A1089" s="86"/>
      <c r="B1089" s="85" t="str">
        <f>IF(A1089="","",GOTO B1089)</f>
        <v/>
      </c>
      <c r="C1089" s="85" t="str">
        <f>IF(A1089="","",GOTO C1089)</f>
        <v/>
      </c>
      <c r="D1089" s="85" t="str">
        <f>IF(A1089="","",GOTO D1089)</f>
        <v/>
      </c>
      <c r="E1089" s="85" t="str">
        <f>IF(A1089="","",GOTO E1089)</f>
        <v/>
      </c>
      <c r="F1089" s="85" t="str">
        <f>IF(A1089="","",GOTO F1089)</f>
        <v/>
      </c>
      <c r="G1089" s="85" t="str">
        <f>IF(A1089="","",GOTO G1089)</f>
        <v/>
      </c>
      <c r="H1089" s="170" t="str">
        <f>IF(A1089="","",IF(G1089="maintenance, garden","",IF(G1089="maintenance, project","",IF(G1089="compost","",GOTO I1089))))</f>
        <v/>
      </c>
      <c r="I1089" s="85" t="str">
        <f>IF(A1089="","",IF(G1089="compost","",GOTO I1089))</f>
        <v/>
      </c>
      <c r="J1089" s="87" t="str">
        <f>IF(G1089="Harvest",GOTO J1089,"")</f>
        <v/>
      </c>
      <c r="K1089" s="87" t="str">
        <f>IF(G1089="Harvest",GOTO K1089,"")</f>
        <v/>
      </c>
      <c r="L1089" s="88" t="str">
        <f>IF(G1089="Fertilize",GOTO L1089,"")</f>
        <v/>
      </c>
      <c r="M1089" s="89" t="str">
        <f t="shared" si="205"/>
        <v/>
      </c>
      <c r="N1089" s="85" t="str">
        <f>IF(G1089="fertilize",GOTO N1089,"")</f>
        <v/>
      </c>
      <c r="O1089" s="89" t="str">
        <f t="shared" si="208"/>
        <v/>
      </c>
      <c r="P1089" s="89" t="str">
        <f t="shared" si="209"/>
        <v/>
      </c>
      <c r="Q1089" s="87" t="str">
        <f>IF(G1089="compost",GOTO Q1089,"")</f>
        <v/>
      </c>
      <c r="R1089" s="88" t="str">
        <f>IF(G1089="compost",GOTO R1089,"")</f>
        <v/>
      </c>
      <c r="S1089" s="85" t="str">
        <f>IF(G1089="compost",GOTO S1089,"")</f>
        <v/>
      </c>
      <c r="T1089" s="85" t="str">
        <f>IF(G1089="compost",GOTO T1089,"")</f>
        <v/>
      </c>
      <c r="U1089" s="85" t="str">
        <f>IF(G1089="compost",GOTO U1089,"")</f>
        <v/>
      </c>
      <c r="V1089" s="85" t="str">
        <f>IF(G1089="compost",GOTO V1089,"")</f>
        <v/>
      </c>
      <c r="W1089" s="85" t="str">
        <f>IF(G1089="compost",GOTO W1089,"")</f>
        <v/>
      </c>
      <c r="X1089" s="170" t="str">
        <f>IF(G1089="maintenance, garden",GOTO X1089,IF(G1089="Table",GOTO X1089,IF(G1089="maintenance, project",GOTO X1089,"")))</f>
        <v/>
      </c>
      <c r="Y1089" s="85" t="str">
        <f>IF(G1089="Maintenance, garden",GOTO Y1089,IF(G1089="Table",GOTO Y1089,IF(G1089="maintenance, project",GOTO Y1089,"")))</f>
        <v/>
      </c>
    </row>
    <row r="1090" spans="1:25" s="85" customFormat="1" ht="19.5" customHeight="1" x14ac:dyDescent="0.25">
      <c r="A1090" s="86"/>
      <c r="B1090" s="85" t="str">
        <f>IF(A1090="","",GOTO B1090)</f>
        <v/>
      </c>
      <c r="C1090" s="85" t="str">
        <f>IF(A1090="","",GOTO C1090)</f>
        <v/>
      </c>
      <c r="D1090" s="85" t="str">
        <f>IF(A1090="","",GOTO D1090)</f>
        <v/>
      </c>
      <c r="E1090" s="85" t="str">
        <f>IF(A1090="","",GOTO E1090)</f>
        <v/>
      </c>
      <c r="F1090" s="85" t="str">
        <f>IF(A1090="","",GOTO F1090)</f>
        <v/>
      </c>
      <c r="G1090" s="85" t="str">
        <f>IF(A1090="","",GOTO G1090)</f>
        <v/>
      </c>
      <c r="H1090" s="170" t="str">
        <f>IF(A1090="","",IF(G1090="maintenance, garden","",IF(G1090="maintenance, project","",IF(G1090="compost","",GOTO I1090))))</f>
        <v/>
      </c>
      <c r="I1090" s="85" t="str">
        <f>IF(A1090="","",IF(G1090="compost","",GOTO I1090))</f>
        <v/>
      </c>
      <c r="J1090" s="87" t="str">
        <f>IF(G1090="Harvest",GOTO J1090,"")</f>
        <v/>
      </c>
      <c r="K1090" s="87" t="str">
        <f>IF(G1090="Harvest",GOTO K1090,"")</f>
        <v/>
      </c>
      <c r="L1090" s="88" t="str">
        <f>IF(G1090="Fertilize",GOTO L1090,"")</f>
        <v/>
      </c>
      <c r="M1090" s="89" t="str">
        <f t="shared" si="205"/>
        <v/>
      </c>
      <c r="N1090" s="85" t="str">
        <f>IF(G1090="fertilize",GOTO N1090,"")</f>
        <v/>
      </c>
      <c r="O1090" s="89" t="str">
        <f t="shared" si="208"/>
        <v/>
      </c>
      <c r="P1090" s="89" t="str">
        <f t="shared" si="209"/>
        <v/>
      </c>
      <c r="Q1090" s="87" t="str">
        <f>IF(G1090="compost",GOTO Q1090,"")</f>
        <v/>
      </c>
      <c r="R1090" s="88" t="str">
        <f>IF(G1090="compost",GOTO R1090,"")</f>
        <v/>
      </c>
      <c r="S1090" s="85" t="str">
        <f>IF(G1090="compost",GOTO S1090,"")</f>
        <v/>
      </c>
      <c r="T1090" s="85" t="str">
        <f>IF(G1090="compost",GOTO T1090,"")</f>
        <v/>
      </c>
      <c r="U1090" s="85" t="str">
        <f>IF(G1090="compost",GOTO U1090,"")</f>
        <v/>
      </c>
      <c r="V1090" s="85" t="str">
        <f>IF(G1090="compost",GOTO V1090,"")</f>
        <v/>
      </c>
      <c r="W1090" s="85" t="str">
        <f>IF(G1090="compost",GOTO W1090,"")</f>
        <v/>
      </c>
      <c r="X1090" s="170" t="str">
        <f>IF(G1090="maintenance, garden",GOTO X1090,IF(G1090="Table",GOTO X1090,IF(G1090="maintenance, project",GOTO X1090,"")))</f>
        <v/>
      </c>
      <c r="Y1090" s="85" t="str">
        <f>IF(G1090="Maintenance, garden",GOTO Y1090,IF(G1090="Table",GOTO Y1090,IF(G1090="maintenance, project",GOTO Y1090,"")))</f>
        <v/>
      </c>
    </row>
    <row r="1091" spans="1:25" s="85" customFormat="1" ht="19.5" customHeight="1" x14ac:dyDescent="0.25">
      <c r="A1091" s="86"/>
      <c r="B1091" s="85" t="str">
        <f>IF(A1091="","",GOTO B1091)</f>
        <v/>
      </c>
      <c r="C1091" s="85" t="str">
        <f>IF(A1091="","",GOTO C1091)</f>
        <v/>
      </c>
      <c r="D1091" s="85" t="str">
        <f>IF(A1091="","",GOTO D1091)</f>
        <v/>
      </c>
      <c r="E1091" s="85" t="str">
        <f>IF(A1091="","",GOTO E1091)</f>
        <v/>
      </c>
      <c r="F1091" s="85" t="str">
        <f>IF(A1091="","",GOTO F1091)</f>
        <v/>
      </c>
      <c r="G1091" s="85" t="str">
        <f>IF(A1091="","",GOTO G1091)</f>
        <v/>
      </c>
      <c r="H1091" s="170" t="str">
        <f>IF(A1091="","",IF(G1091="maintenance, garden","",IF(G1091="maintenance, project","",IF(G1091="compost","",GOTO I1091))))</f>
        <v/>
      </c>
      <c r="I1091" s="85" t="str">
        <f>IF(A1091="","",IF(G1091="compost","",GOTO I1091))</f>
        <v/>
      </c>
      <c r="J1091" s="87" t="str">
        <f>IF(G1091="Harvest",GOTO J1091,"")</f>
        <v/>
      </c>
      <c r="K1091" s="87" t="str">
        <f>IF(G1091="Harvest",GOTO K1091,"")</f>
        <v/>
      </c>
      <c r="L1091" s="88" t="str">
        <f>IF(G1091="Fertilize",GOTO L1091,"")</f>
        <v/>
      </c>
      <c r="M1091" s="89" t="str">
        <f t="shared" si="205"/>
        <v/>
      </c>
      <c r="N1091" s="85" t="str">
        <f>IF(G1091="fertilize",GOTO N1091,"")</f>
        <v/>
      </c>
      <c r="O1091" s="89" t="str">
        <f t="shared" si="208"/>
        <v/>
      </c>
      <c r="P1091" s="89" t="str">
        <f t="shared" si="209"/>
        <v/>
      </c>
      <c r="Q1091" s="87" t="str">
        <f>IF(G1091="compost",GOTO Q1091,"")</f>
        <v/>
      </c>
      <c r="R1091" s="88" t="str">
        <f>IF(G1091="compost",GOTO R1091,"")</f>
        <v/>
      </c>
      <c r="S1091" s="85" t="str">
        <f>IF(G1091="compost",GOTO S1091,"")</f>
        <v/>
      </c>
      <c r="T1091" s="85" t="str">
        <f>IF(G1091="compost",GOTO T1091,"")</f>
        <v/>
      </c>
      <c r="U1091" s="85" t="str">
        <f>IF(G1091="compost",GOTO U1091,"")</f>
        <v/>
      </c>
      <c r="V1091" s="85" t="str">
        <f>IF(G1091="compost",GOTO V1091,"")</f>
        <v/>
      </c>
      <c r="W1091" s="85" t="str">
        <f>IF(G1091="compost",GOTO W1091,"")</f>
        <v/>
      </c>
      <c r="X1091" s="170" t="str">
        <f>IF(G1091="maintenance, garden",GOTO X1091,IF(G1091="Table",GOTO X1091,IF(G1091="maintenance, project",GOTO X1091,"")))</f>
        <v/>
      </c>
      <c r="Y1091" s="85" t="str">
        <f>IF(G1091="Maintenance, garden",GOTO Y1091,IF(G1091="Table",GOTO Y1091,IF(G1091="maintenance, project",GOTO Y1091,"")))</f>
        <v/>
      </c>
    </row>
    <row r="1092" spans="1:25" s="85" customFormat="1" ht="19.5" customHeight="1" x14ac:dyDescent="0.25">
      <c r="A1092" s="86"/>
      <c r="B1092" s="85" t="str">
        <f>IF(A1092="","",GOTO B1092)</f>
        <v/>
      </c>
      <c r="C1092" s="85" t="str">
        <f>IF(A1092="","",GOTO C1092)</f>
        <v/>
      </c>
      <c r="D1092" s="85" t="str">
        <f>IF(A1092="","",GOTO D1092)</f>
        <v/>
      </c>
      <c r="E1092" s="85" t="str">
        <f>IF(A1092="","",GOTO E1092)</f>
        <v/>
      </c>
      <c r="F1092" s="85" t="str">
        <f>IF(A1092="","",GOTO F1092)</f>
        <v/>
      </c>
      <c r="G1092" s="85" t="str">
        <f>IF(A1092="","",GOTO G1092)</f>
        <v/>
      </c>
      <c r="H1092" s="170" t="str">
        <f>IF(A1092="","",IF(G1092="maintenance, garden","",IF(G1092="maintenance, project","",IF(G1092="compost","",GOTO I1092))))</f>
        <v/>
      </c>
      <c r="I1092" s="85" t="str">
        <f>IF(A1092="","",IF(G1092="compost","",GOTO I1092))</f>
        <v/>
      </c>
      <c r="J1092" s="87" t="str">
        <f>IF(G1092="Harvest",GOTO J1092,"")</f>
        <v/>
      </c>
      <c r="K1092" s="87" t="str">
        <f>IF(G1092="Harvest",GOTO K1092,"")</f>
        <v/>
      </c>
      <c r="L1092" s="88" t="str">
        <f>IF(G1092="Fertilize",GOTO L1092,"")</f>
        <v/>
      </c>
      <c r="M1092" s="89" t="str">
        <f t="shared" si="205"/>
        <v/>
      </c>
      <c r="N1092" s="85" t="str">
        <f>IF(G1092="fertilize",GOTO N1092,"")</f>
        <v/>
      </c>
      <c r="O1092" s="89" t="str">
        <f t="shared" si="208"/>
        <v/>
      </c>
      <c r="P1092" s="89" t="str">
        <f t="shared" si="209"/>
        <v/>
      </c>
      <c r="Q1092" s="87" t="str">
        <f>IF(G1092="compost",GOTO Q1092,"")</f>
        <v/>
      </c>
      <c r="R1092" s="88" t="str">
        <f>IF(G1092="compost",GOTO R1092,"")</f>
        <v/>
      </c>
      <c r="S1092" s="85" t="str">
        <f>IF(G1092="compost",GOTO S1092,"")</f>
        <v/>
      </c>
      <c r="T1092" s="85" t="str">
        <f>IF(G1092="compost",GOTO T1092,"")</f>
        <v/>
      </c>
      <c r="U1092" s="85" t="str">
        <f>IF(G1092="compost",GOTO U1092,"")</f>
        <v/>
      </c>
      <c r="V1092" s="85" t="str">
        <f>IF(G1092="compost",GOTO V1092,"")</f>
        <v/>
      </c>
      <c r="W1092" s="85" t="str">
        <f>IF(G1092="compost",GOTO W1092,"")</f>
        <v/>
      </c>
      <c r="X1092" s="170" t="str">
        <f>IF(G1092="maintenance, garden",GOTO X1092,IF(G1092="Table",GOTO X1092,IF(G1092="maintenance, project",GOTO X1092,"")))</f>
        <v/>
      </c>
      <c r="Y1092" s="85" t="str">
        <f>IF(G1092="Maintenance, garden",GOTO Y1092,IF(G1092="Table",GOTO Y1092,IF(G1092="maintenance, project",GOTO Y1092,"")))</f>
        <v/>
      </c>
    </row>
    <row r="1093" spans="1:25" s="85" customFormat="1" ht="19.5" customHeight="1" x14ac:dyDescent="0.25">
      <c r="A1093" s="86"/>
      <c r="B1093" s="85" t="str">
        <f>IF(A1093="","",GOTO B1093)</f>
        <v/>
      </c>
      <c r="C1093" s="85" t="str">
        <f>IF(A1093="","",GOTO C1093)</f>
        <v/>
      </c>
      <c r="D1093" s="85" t="str">
        <f>IF(A1093="","",GOTO D1093)</f>
        <v/>
      </c>
      <c r="E1093" s="85" t="str">
        <f>IF(A1093="","",GOTO E1093)</f>
        <v/>
      </c>
      <c r="F1093" s="85" t="str">
        <f>IF(A1093="","",GOTO F1093)</f>
        <v/>
      </c>
      <c r="G1093" s="85" t="str">
        <f>IF(A1093="","",GOTO G1093)</f>
        <v/>
      </c>
      <c r="H1093" s="170" t="str">
        <f>IF(A1093="","",IF(G1093="maintenance, garden","",IF(G1093="maintenance, project","",IF(G1093="compost","",GOTO I1093))))</f>
        <v/>
      </c>
      <c r="I1093" s="85" t="str">
        <f>IF(A1093="","",IF(G1093="compost","",GOTO I1093))</f>
        <v/>
      </c>
      <c r="J1093" s="87" t="str">
        <f>IF(G1093="Harvest",GOTO J1093,"")</f>
        <v/>
      </c>
      <c r="K1093" s="87" t="str">
        <f>IF(G1093="Harvest",GOTO K1093,"")</f>
        <v/>
      </c>
      <c r="L1093" s="88" t="str">
        <f>IF(G1093="Fertilize",GOTO L1093,"")</f>
        <v/>
      </c>
      <c r="M1093" s="89" t="str">
        <f t="shared" si="205"/>
        <v/>
      </c>
      <c r="N1093" s="85" t="str">
        <f>IF(G1093="fertilize",GOTO N1093,"")</f>
        <v/>
      </c>
      <c r="O1093" s="89" t="str">
        <f t="shared" si="208"/>
        <v/>
      </c>
      <c r="P1093" s="89" t="str">
        <f t="shared" si="209"/>
        <v/>
      </c>
      <c r="Q1093" s="87" t="str">
        <f>IF(G1093="compost",GOTO Q1093,"")</f>
        <v/>
      </c>
      <c r="R1093" s="88" t="str">
        <f>IF(G1093="compost",GOTO R1093,"")</f>
        <v/>
      </c>
      <c r="S1093" s="85" t="str">
        <f>IF(G1093="compost",GOTO S1093,"")</f>
        <v/>
      </c>
      <c r="T1093" s="85" t="str">
        <f>IF(G1093="compost",GOTO T1093,"")</f>
        <v/>
      </c>
      <c r="U1093" s="85" t="str">
        <f>IF(G1093="compost",GOTO U1093,"")</f>
        <v/>
      </c>
      <c r="V1093" s="85" t="str">
        <f>IF(G1093="compost",GOTO V1093,"")</f>
        <v/>
      </c>
      <c r="W1093" s="85" t="str">
        <f>IF(G1093="compost",GOTO W1093,"")</f>
        <v/>
      </c>
      <c r="X1093" s="170" t="str">
        <f>IF(G1093="maintenance, garden",GOTO X1093,IF(G1093="Table",GOTO X1093,IF(G1093="maintenance, project",GOTO X1093,"")))</f>
        <v/>
      </c>
      <c r="Y1093" s="85" t="str">
        <f>IF(G1093="Maintenance, garden",GOTO Y1093,IF(G1093="Table",GOTO Y1093,IF(G1093="maintenance, project",GOTO Y1093,"")))</f>
        <v/>
      </c>
    </row>
    <row r="1094" spans="1:25" s="85" customFormat="1" ht="19.5" customHeight="1" x14ac:dyDescent="0.25">
      <c r="A1094" s="86"/>
      <c r="B1094" s="85" t="str">
        <f>IF(A1094="","",GOTO B1094)</f>
        <v/>
      </c>
      <c r="C1094" s="85" t="str">
        <f>IF(A1094="","",GOTO C1094)</f>
        <v/>
      </c>
      <c r="D1094" s="85" t="str">
        <f>IF(A1094="","",GOTO D1094)</f>
        <v/>
      </c>
      <c r="E1094" s="85" t="str">
        <f>IF(A1094="","",GOTO E1094)</f>
        <v/>
      </c>
      <c r="F1094" s="85" t="str">
        <f>IF(A1094="","",GOTO F1094)</f>
        <v/>
      </c>
      <c r="G1094" s="85" t="str">
        <f>IF(A1094="","",GOTO G1094)</f>
        <v/>
      </c>
      <c r="H1094" s="170" t="str">
        <f>IF(A1094="","",IF(G1094="maintenance, garden","",IF(G1094="maintenance, project","",IF(G1094="compost","",GOTO I1094))))</f>
        <v/>
      </c>
      <c r="I1094" s="85" t="str">
        <f>IF(A1094="","",IF(G1094="compost","",GOTO I1094))</f>
        <v/>
      </c>
      <c r="J1094" s="87" t="str">
        <f>IF(G1094="Harvest",GOTO J1094,"")</f>
        <v/>
      </c>
      <c r="K1094" s="87" t="str">
        <f>IF(G1094="Harvest",GOTO K1094,"")</f>
        <v/>
      </c>
      <c r="L1094" s="88" t="str">
        <f>IF(G1094="Fertilize",GOTO L1094,"")</f>
        <v/>
      </c>
      <c r="M1094" s="89" t="str">
        <f t="shared" si="205"/>
        <v/>
      </c>
      <c r="N1094" s="85" t="str">
        <f>IF(G1094="fertilize",GOTO N1094,"")</f>
        <v/>
      </c>
      <c r="O1094" s="89" t="str">
        <f t="shared" si="208"/>
        <v/>
      </c>
      <c r="P1094" s="89" t="str">
        <f t="shared" si="209"/>
        <v/>
      </c>
      <c r="Q1094" s="87" t="str">
        <f>IF(G1094="compost",GOTO Q1094,"")</f>
        <v/>
      </c>
      <c r="R1094" s="88" t="str">
        <f>IF(G1094="compost",GOTO R1094,"")</f>
        <v/>
      </c>
      <c r="S1094" s="85" t="str">
        <f>IF(G1094="compost",GOTO S1094,"")</f>
        <v/>
      </c>
      <c r="T1094" s="85" t="str">
        <f>IF(G1094="compost",GOTO T1094,"")</f>
        <v/>
      </c>
      <c r="U1094" s="85" t="str">
        <f>IF(G1094="compost",GOTO U1094,"")</f>
        <v/>
      </c>
      <c r="V1094" s="85" t="str">
        <f>IF(G1094="compost",GOTO V1094,"")</f>
        <v/>
      </c>
      <c r="W1094" s="85" t="str">
        <f>IF(G1094="compost",GOTO W1094,"")</f>
        <v/>
      </c>
      <c r="X1094" s="170" t="str">
        <f>IF(G1094="maintenance, garden",GOTO X1094,IF(G1094="Table",GOTO X1094,IF(G1094="maintenance, project",GOTO X1094,"")))</f>
        <v/>
      </c>
      <c r="Y1094" s="85" t="str">
        <f>IF(G1094="Maintenance, garden",GOTO Y1094,IF(G1094="Table",GOTO Y1094,IF(G1094="maintenance, project",GOTO Y1094,"")))</f>
        <v/>
      </c>
    </row>
    <row r="1095" spans="1:25" s="85" customFormat="1" ht="19.5" customHeight="1" x14ac:dyDescent="0.25">
      <c r="A1095" s="86"/>
      <c r="B1095" s="85" t="str">
        <f>IF(A1095="","",GOTO B1095)</f>
        <v/>
      </c>
      <c r="C1095" s="85" t="str">
        <f>IF(A1095="","",GOTO C1095)</f>
        <v/>
      </c>
      <c r="D1095" s="85" t="str">
        <f>IF(A1095="","",GOTO D1095)</f>
        <v/>
      </c>
      <c r="E1095" s="85" t="str">
        <f>IF(A1095="","",GOTO E1095)</f>
        <v/>
      </c>
      <c r="F1095" s="85" t="str">
        <f>IF(A1095="","",GOTO F1095)</f>
        <v/>
      </c>
      <c r="G1095" s="85" t="str">
        <f>IF(A1095="","",GOTO G1095)</f>
        <v/>
      </c>
      <c r="H1095" s="170" t="str">
        <f>IF(A1095="","",IF(G1095="maintenance, garden","",IF(G1095="maintenance, project","",IF(G1095="compost","",GOTO I1095))))</f>
        <v/>
      </c>
      <c r="I1095" s="85" t="str">
        <f>IF(A1095="","",IF(G1095="compost","",GOTO I1095))</f>
        <v/>
      </c>
      <c r="J1095" s="87" t="str">
        <f>IF(G1095="Harvest",GOTO J1095,"")</f>
        <v/>
      </c>
      <c r="K1095" s="87" t="str">
        <f>IF(G1095="Harvest",GOTO K1095,"")</f>
        <v/>
      </c>
      <c r="L1095" s="88" t="str">
        <f>IF(G1095="Fertilize",GOTO L1095,"")</f>
        <v/>
      </c>
      <c r="M1095" s="89" t="str">
        <f t="shared" si="205"/>
        <v/>
      </c>
      <c r="N1095" s="85" t="str">
        <f>IF(G1095="fertilize",GOTO N1095,"")</f>
        <v/>
      </c>
      <c r="O1095" s="89" t="str">
        <f t="shared" si="208"/>
        <v/>
      </c>
      <c r="P1095" s="89" t="str">
        <f t="shared" si="209"/>
        <v/>
      </c>
      <c r="Q1095" s="87" t="str">
        <f>IF(G1095="compost",GOTO Q1095,"")</f>
        <v/>
      </c>
      <c r="R1095" s="88" t="str">
        <f>IF(G1095="compost",GOTO R1095,"")</f>
        <v/>
      </c>
      <c r="S1095" s="85" t="str">
        <f>IF(G1095="compost",GOTO S1095,"")</f>
        <v/>
      </c>
      <c r="T1095" s="85" t="str">
        <f>IF(G1095="compost",GOTO T1095,"")</f>
        <v/>
      </c>
      <c r="U1095" s="85" t="str">
        <f>IF(G1095="compost",GOTO U1095,"")</f>
        <v/>
      </c>
      <c r="V1095" s="85" t="str">
        <f>IF(G1095="compost",GOTO V1095,"")</f>
        <v/>
      </c>
      <c r="W1095" s="85" t="str">
        <f>IF(G1095="compost",GOTO W1095,"")</f>
        <v/>
      </c>
      <c r="X1095" s="170" t="str">
        <f>IF(G1095="maintenance, garden",GOTO X1095,IF(G1095="Table",GOTO X1095,IF(G1095="maintenance, project",GOTO X1095,"")))</f>
        <v/>
      </c>
      <c r="Y1095" s="85" t="str">
        <f>IF(G1095="Maintenance, garden",GOTO Y1095,IF(G1095="Table",GOTO Y1095,IF(G1095="maintenance, project",GOTO Y1095,"")))</f>
        <v/>
      </c>
    </row>
    <row r="1096" spans="1:25" s="85" customFormat="1" ht="19.5" customHeight="1" x14ac:dyDescent="0.25">
      <c r="A1096" s="86"/>
      <c r="B1096" s="85" t="str">
        <f>IF(A1096="","",GOTO B1096)</f>
        <v/>
      </c>
      <c r="C1096" s="85" t="str">
        <f>IF(A1096="","",GOTO C1096)</f>
        <v/>
      </c>
      <c r="D1096" s="85" t="str">
        <f>IF(A1096="","",GOTO D1096)</f>
        <v/>
      </c>
      <c r="E1096" s="85" t="str">
        <f>IF(A1096="","",GOTO E1096)</f>
        <v/>
      </c>
      <c r="F1096" s="85" t="str">
        <f>IF(A1096="","",GOTO F1096)</f>
        <v/>
      </c>
      <c r="G1096" s="85" t="str">
        <f>IF(A1096="","",GOTO G1096)</f>
        <v/>
      </c>
      <c r="H1096" s="170" t="str">
        <f>IF(A1096="","",IF(G1096="maintenance, garden","",IF(G1096="maintenance, project","",IF(G1096="compost","",GOTO I1096))))</f>
        <v/>
      </c>
      <c r="I1096" s="85" t="str">
        <f>IF(A1096="","",IF(G1096="compost","",GOTO I1096))</f>
        <v/>
      </c>
      <c r="J1096" s="87" t="str">
        <f>IF(G1096="Harvest",GOTO J1096,"")</f>
        <v/>
      </c>
      <c r="K1096" s="87" t="str">
        <f>IF(G1096="Harvest",GOTO K1096,"")</f>
        <v/>
      </c>
      <c r="L1096" s="88" t="str">
        <f>IF(G1096="Fertilize",GOTO L1096,"")</f>
        <v/>
      </c>
      <c r="M1096" s="89" t="str">
        <f t="shared" si="205"/>
        <v/>
      </c>
      <c r="N1096" s="85" t="str">
        <f>IF(G1096="fertilize",GOTO N1096,"")</f>
        <v/>
      </c>
      <c r="O1096" s="89" t="str">
        <f t="shared" si="208"/>
        <v/>
      </c>
      <c r="P1096" s="89" t="str">
        <f t="shared" si="209"/>
        <v/>
      </c>
      <c r="Q1096" s="87" t="str">
        <f>IF(G1096="compost",GOTO Q1096,"")</f>
        <v/>
      </c>
      <c r="R1096" s="88" t="str">
        <f>IF(G1096="compost",GOTO R1096,"")</f>
        <v/>
      </c>
      <c r="S1096" s="85" t="str">
        <f>IF(G1096="compost",GOTO S1096,"")</f>
        <v/>
      </c>
      <c r="T1096" s="85" t="str">
        <f>IF(G1096="compost",GOTO T1096,"")</f>
        <v/>
      </c>
      <c r="U1096" s="85" t="str">
        <f>IF(G1096="compost",GOTO U1096,"")</f>
        <v/>
      </c>
      <c r="V1096" s="85" t="str">
        <f>IF(G1096="compost",GOTO V1096,"")</f>
        <v/>
      </c>
      <c r="W1096" s="85" t="str">
        <f>IF(G1096="compost",GOTO W1096,"")</f>
        <v/>
      </c>
      <c r="X1096" s="170" t="str">
        <f>IF(G1096="maintenance, garden",GOTO X1096,IF(G1096="Table",GOTO X1096,IF(G1096="maintenance, project",GOTO X1096,"")))</f>
        <v/>
      </c>
      <c r="Y1096" s="85" t="str">
        <f>IF(G1096="Maintenance, garden",GOTO Y1096,IF(G1096="Table",GOTO Y1096,IF(G1096="maintenance, project",GOTO Y1096,"")))</f>
        <v/>
      </c>
    </row>
    <row r="1097" spans="1:25" s="85" customFormat="1" ht="19.5" customHeight="1" x14ac:dyDescent="0.25">
      <c r="A1097" s="86"/>
      <c r="B1097" s="85" t="str">
        <f>IF(A1097="","",GOTO B1097)</f>
        <v/>
      </c>
      <c r="C1097" s="85" t="str">
        <f>IF(A1097="","",GOTO C1097)</f>
        <v/>
      </c>
      <c r="D1097" s="85" t="str">
        <f>IF(A1097="","",GOTO D1097)</f>
        <v/>
      </c>
      <c r="E1097" s="85" t="str">
        <f>IF(A1097="","",GOTO E1097)</f>
        <v/>
      </c>
      <c r="F1097" s="85" t="str">
        <f>IF(A1097="","",GOTO F1097)</f>
        <v/>
      </c>
      <c r="G1097" s="85" t="str">
        <f>IF(A1097="","",GOTO G1097)</f>
        <v/>
      </c>
      <c r="H1097" s="170" t="str">
        <f>IF(A1097="","",IF(G1097="maintenance, garden","",IF(G1097="maintenance, project","",IF(G1097="compost","",GOTO I1097))))</f>
        <v/>
      </c>
      <c r="I1097" s="85" t="str">
        <f>IF(A1097="","",IF(G1097="compost","",GOTO I1097))</f>
        <v/>
      </c>
      <c r="J1097" s="87" t="str">
        <f>IF(G1097="Harvest",GOTO J1097,"")</f>
        <v/>
      </c>
      <c r="K1097" s="87" t="str">
        <f>IF(G1097="Harvest",GOTO K1097,"")</f>
        <v/>
      </c>
      <c r="L1097" s="88" t="str">
        <f>IF(G1097="Fertilize",GOTO L1097,"")</f>
        <v/>
      </c>
      <c r="M1097" s="89" t="str">
        <f t="shared" si="205"/>
        <v/>
      </c>
      <c r="N1097" s="85" t="str">
        <f>IF(G1097="fertilize",GOTO N1097,"")</f>
        <v/>
      </c>
      <c r="O1097" s="89" t="str">
        <f t="shared" si="208"/>
        <v/>
      </c>
      <c r="P1097" s="89" t="str">
        <f t="shared" si="209"/>
        <v/>
      </c>
      <c r="Q1097" s="87" t="str">
        <f>IF(G1097="compost",GOTO Q1097,"")</f>
        <v/>
      </c>
      <c r="R1097" s="88" t="str">
        <f>IF(G1097="compost",GOTO R1097,"")</f>
        <v/>
      </c>
      <c r="S1097" s="85" t="str">
        <f>IF(G1097="compost",GOTO S1097,"")</f>
        <v/>
      </c>
      <c r="T1097" s="85" t="str">
        <f>IF(G1097="compost",GOTO T1097,"")</f>
        <v/>
      </c>
      <c r="U1097" s="85" t="str">
        <f>IF(G1097="compost",GOTO U1097,"")</f>
        <v/>
      </c>
      <c r="V1097" s="85" t="str">
        <f>IF(G1097="compost",GOTO V1097,"")</f>
        <v/>
      </c>
      <c r="W1097" s="85" t="str">
        <f>IF(G1097="compost",GOTO W1097,"")</f>
        <v/>
      </c>
      <c r="X1097" s="170" t="str">
        <f>IF(G1097="maintenance, garden",GOTO X1097,IF(G1097="Table",GOTO X1097,IF(G1097="maintenance, project",GOTO X1097,"")))</f>
        <v/>
      </c>
      <c r="Y1097" s="85" t="str">
        <f>IF(G1097="Maintenance, garden",GOTO Y1097,IF(G1097="Table",GOTO Y1097,IF(G1097="maintenance, project",GOTO Y1097,"")))</f>
        <v/>
      </c>
    </row>
    <row r="1098" spans="1:25" s="85" customFormat="1" ht="19.5" customHeight="1" x14ac:dyDescent="0.25">
      <c r="A1098" s="86"/>
      <c r="B1098" s="85" t="str">
        <f>IF(A1098="","",GOTO B1098)</f>
        <v/>
      </c>
      <c r="C1098" s="85" t="str">
        <f>IF(A1098="","",GOTO C1098)</f>
        <v/>
      </c>
      <c r="D1098" s="85" t="str">
        <f>IF(A1098="","",GOTO D1098)</f>
        <v/>
      </c>
      <c r="E1098" s="85" t="str">
        <f>IF(A1098="","",GOTO E1098)</f>
        <v/>
      </c>
      <c r="F1098" s="85" t="str">
        <f>IF(A1098="","",GOTO F1098)</f>
        <v/>
      </c>
      <c r="G1098" s="85" t="str">
        <f>IF(A1098="","",GOTO G1098)</f>
        <v/>
      </c>
      <c r="H1098" s="170" t="str">
        <f>IF(A1098="","",IF(G1098="maintenance, garden","",IF(G1098="maintenance, project","",IF(G1098="compost","",GOTO I1098))))</f>
        <v/>
      </c>
      <c r="I1098" s="85" t="str">
        <f>IF(A1098="","",IF(G1098="compost","",GOTO I1098))</f>
        <v/>
      </c>
      <c r="J1098" s="87" t="str">
        <f>IF(G1098="Harvest",GOTO J1098,"")</f>
        <v/>
      </c>
      <c r="K1098" s="87" t="str">
        <f>IF(G1098="Harvest",GOTO K1098,"")</f>
        <v/>
      </c>
      <c r="L1098" s="88" t="str">
        <f>IF(G1098="Fertilize",GOTO L1098,"")</f>
        <v/>
      </c>
      <c r="M1098" s="89" t="str">
        <f t="shared" si="205"/>
        <v/>
      </c>
      <c r="N1098" s="85" t="str">
        <f>IF(G1098="fertilize",GOTO N1098,"")</f>
        <v/>
      </c>
      <c r="O1098" s="89" t="str">
        <f t="shared" si="208"/>
        <v/>
      </c>
      <c r="P1098" s="89" t="str">
        <f t="shared" si="209"/>
        <v/>
      </c>
      <c r="Q1098" s="87" t="str">
        <f>IF(G1098="compost",GOTO Q1098,"")</f>
        <v/>
      </c>
      <c r="R1098" s="88" t="str">
        <f>IF(G1098="compost",GOTO R1098,"")</f>
        <v/>
      </c>
      <c r="S1098" s="85" t="str">
        <f>IF(G1098="compost",GOTO S1098,"")</f>
        <v/>
      </c>
      <c r="T1098" s="85" t="str">
        <f>IF(G1098="compost",GOTO T1098,"")</f>
        <v/>
      </c>
      <c r="U1098" s="85" t="str">
        <f>IF(G1098="compost",GOTO U1098,"")</f>
        <v/>
      </c>
      <c r="V1098" s="85" t="str">
        <f>IF(G1098="compost",GOTO V1098,"")</f>
        <v/>
      </c>
      <c r="W1098" s="85" t="str">
        <f>IF(G1098="compost",GOTO W1098,"")</f>
        <v/>
      </c>
      <c r="X1098" s="170" t="str">
        <f>IF(G1098="maintenance, garden",GOTO X1098,IF(G1098="Table",GOTO X1098,IF(G1098="maintenance, project",GOTO X1098,"")))</f>
        <v/>
      </c>
      <c r="Y1098" s="85" t="str">
        <f>IF(G1098="Maintenance, garden",GOTO Y1098,IF(G1098="Table",GOTO Y1098,IF(G1098="maintenance, project",GOTO Y1098,"")))</f>
        <v/>
      </c>
    </row>
    <row r="1099" spans="1:25" s="85" customFormat="1" ht="19.5" customHeight="1" x14ac:dyDescent="0.25">
      <c r="A1099" s="86"/>
      <c r="B1099" s="85" t="str">
        <f>IF(A1099="","",GOTO B1099)</f>
        <v/>
      </c>
      <c r="C1099" s="85" t="str">
        <f>IF(A1099="","",GOTO C1099)</f>
        <v/>
      </c>
      <c r="D1099" s="85" t="str">
        <f>IF(A1099="","",GOTO D1099)</f>
        <v/>
      </c>
      <c r="E1099" s="85" t="str">
        <f>IF(A1099="","",GOTO E1099)</f>
        <v/>
      </c>
      <c r="F1099" s="85" t="str">
        <f>IF(A1099="","",GOTO F1099)</f>
        <v/>
      </c>
      <c r="G1099" s="85" t="str">
        <f>IF(A1099="","",GOTO G1099)</f>
        <v/>
      </c>
      <c r="H1099" s="170" t="str">
        <f>IF(A1099="","",IF(G1099="maintenance, garden","",IF(G1099="maintenance, project","",IF(G1099="compost","",GOTO I1099))))</f>
        <v/>
      </c>
      <c r="I1099" s="85" t="str">
        <f>IF(A1099="","",IF(G1099="compost","",GOTO I1099))</f>
        <v/>
      </c>
      <c r="J1099" s="87" t="str">
        <f>IF(G1099="Harvest",GOTO J1099,"")</f>
        <v/>
      </c>
      <c r="K1099" s="87" t="str">
        <f>IF(G1099="Harvest",GOTO K1099,"")</f>
        <v/>
      </c>
      <c r="L1099" s="88" t="str">
        <f>IF(G1099="Fertilize",GOTO L1099,"")</f>
        <v/>
      </c>
      <c r="M1099" s="89" t="str">
        <f t="shared" si="205"/>
        <v/>
      </c>
      <c r="N1099" s="85" t="str">
        <f>IF(G1099="fertilize",GOTO N1099,"")</f>
        <v/>
      </c>
      <c r="O1099" s="89" t="str">
        <f t="shared" si="208"/>
        <v/>
      </c>
      <c r="P1099" s="89" t="str">
        <f t="shared" si="209"/>
        <v/>
      </c>
      <c r="Q1099" s="87" t="str">
        <f>IF(G1099="compost",GOTO Q1099,"")</f>
        <v/>
      </c>
      <c r="R1099" s="88" t="str">
        <f>IF(G1099="compost",GOTO R1099,"")</f>
        <v/>
      </c>
      <c r="S1099" s="85" t="str">
        <f>IF(G1099="compost",GOTO S1099,"")</f>
        <v/>
      </c>
      <c r="T1099" s="85" t="str">
        <f>IF(G1099="compost",GOTO T1099,"")</f>
        <v/>
      </c>
      <c r="U1099" s="85" t="str">
        <f>IF(G1099="compost",GOTO U1099,"")</f>
        <v/>
      </c>
      <c r="V1099" s="85" t="str">
        <f>IF(G1099="compost",GOTO V1099,"")</f>
        <v/>
      </c>
      <c r="W1099" s="85" t="str">
        <f>IF(G1099="compost",GOTO W1099,"")</f>
        <v/>
      </c>
      <c r="X1099" s="170" t="str">
        <f>IF(G1099="maintenance, garden",GOTO X1099,IF(G1099="Table",GOTO X1099,IF(G1099="maintenance, project",GOTO X1099,"")))</f>
        <v/>
      </c>
      <c r="Y1099" s="85" t="str">
        <f>IF(G1099="Maintenance, garden",GOTO Y1099,IF(G1099="Table",GOTO Y1099,IF(G1099="maintenance, project",GOTO Y1099,"")))</f>
        <v/>
      </c>
    </row>
    <row r="1100" spans="1:25" s="85" customFormat="1" ht="19.5" customHeight="1" x14ac:dyDescent="0.25">
      <c r="A1100" s="86"/>
      <c r="B1100" s="85" t="str">
        <f>IF(A1100="","",GOTO B1100)</f>
        <v/>
      </c>
      <c r="C1100" s="85" t="str">
        <f>IF(A1100="","",GOTO C1100)</f>
        <v/>
      </c>
      <c r="D1100" s="85" t="str">
        <f>IF(A1100="","",GOTO D1100)</f>
        <v/>
      </c>
      <c r="E1100" s="85" t="str">
        <f>IF(A1100="","",GOTO E1100)</f>
        <v/>
      </c>
      <c r="F1100" s="85" t="str">
        <f>IF(A1100="","",GOTO F1100)</f>
        <v/>
      </c>
      <c r="G1100" s="85" t="str">
        <f>IF(A1100="","",GOTO G1100)</f>
        <v/>
      </c>
      <c r="H1100" s="170" t="str">
        <f>IF(A1100="","",IF(G1100="maintenance, garden","",IF(G1100="maintenance, project","",IF(G1100="compost","",GOTO I1100))))</f>
        <v/>
      </c>
      <c r="I1100" s="85" t="str">
        <f>IF(A1100="","",IF(G1100="compost","",GOTO I1100))</f>
        <v/>
      </c>
      <c r="J1100" s="87" t="str">
        <f>IF(G1100="Harvest",GOTO J1100,"")</f>
        <v/>
      </c>
      <c r="K1100" s="87" t="str">
        <f>IF(G1100="Harvest",GOTO K1100,"")</f>
        <v/>
      </c>
      <c r="L1100" s="88" t="str">
        <f>IF(G1100="Fertilize",GOTO L1100,"")</f>
        <v/>
      </c>
      <c r="M1100" s="89" t="str">
        <f t="shared" si="205"/>
        <v/>
      </c>
      <c r="N1100" s="85" t="str">
        <f>IF(G1100="fertilize",GOTO N1100,"")</f>
        <v/>
      </c>
      <c r="O1100" s="89" t="str">
        <f t="shared" si="208"/>
        <v/>
      </c>
      <c r="P1100" s="89" t="str">
        <f t="shared" si="209"/>
        <v/>
      </c>
      <c r="Q1100" s="87" t="str">
        <f>IF(G1100="compost",GOTO Q1100,"")</f>
        <v/>
      </c>
      <c r="R1100" s="88" t="str">
        <f>IF(G1100="compost",GOTO R1100,"")</f>
        <v/>
      </c>
      <c r="S1100" s="85" t="str">
        <f>IF(G1100="compost",GOTO S1100,"")</f>
        <v/>
      </c>
      <c r="T1100" s="85" t="str">
        <f>IF(G1100="compost",GOTO T1100,"")</f>
        <v/>
      </c>
      <c r="U1100" s="85" t="str">
        <f>IF(G1100="compost",GOTO U1100,"")</f>
        <v/>
      </c>
      <c r="V1100" s="85" t="str">
        <f>IF(G1100="compost",GOTO V1100,"")</f>
        <v/>
      </c>
      <c r="W1100" s="85" t="str">
        <f>IF(G1100="compost",GOTO W1100,"")</f>
        <v/>
      </c>
      <c r="X1100" s="170" t="str">
        <f>IF(G1100="maintenance, garden",GOTO X1100,IF(G1100="Table",GOTO X1100,IF(G1100="maintenance, project",GOTO X1100,"")))</f>
        <v/>
      </c>
      <c r="Y1100" s="85" t="str">
        <f>IF(G1100="Maintenance, garden",GOTO Y1100,IF(G1100="Table",GOTO Y1100,IF(G1100="maintenance, project",GOTO Y1100,"")))</f>
        <v/>
      </c>
    </row>
    <row r="1101" spans="1:25" s="85" customFormat="1" ht="19.5" customHeight="1" x14ac:dyDescent="0.25">
      <c r="A1101" s="86"/>
      <c r="B1101" s="85" t="str">
        <f>IF(A1101="","",GOTO B1101)</f>
        <v/>
      </c>
      <c r="C1101" s="85" t="str">
        <f>IF(A1101="","",GOTO C1101)</f>
        <v/>
      </c>
      <c r="D1101" s="85" t="str">
        <f>IF(A1101="","",GOTO D1101)</f>
        <v/>
      </c>
      <c r="E1101" s="85" t="str">
        <f>IF(A1101="","",GOTO E1101)</f>
        <v/>
      </c>
      <c r="F1101" s="85" t="str">
        <f>IF(A1101="","",GOTO F1101)</f>
        <v/>
      </c>
      <c r="G1101" s="85" t="str">
        <f>IF(A1101="","",GOTO G1101)</f>
        <v/>
      </c>
      <c r="H1101" s="170" t="str">
        <f>IF(A1101="","",IF(G1101="maintenance, garden","",IF(G1101="maintenance, project","",IF(G1101="compost","",GOTO I1101))))</f>
        <v/>
      </c>
      <c r="I1101" s="85" t="str">
        <f>IF(A1101="","",IF(G1101="compost","",GOTO I1101))</f>
        <v/>
      </c>
      <c r="J1101" s="87" t="str">
        <f>IF(G1101="Harvest",GOTO J1101,"")</f>
        <v/>
      </c>
      <c r="K1101" s="87" t="str">
        <f>IF(G1101="Harvest",GOTO K1101,"")</f>
        <v/>
      </c>
      <c r="L1101" s="88" t="str">
        <f>IF(G1101="Fertilize",GOTO L1101,"")</f>
        <v/>
      </c>
      <c r="M1101" s="89" t="str">
        <f t="shared" si="205"/>
        <v/>
      </c>
      <c r="N1101" s="85" t="str">
        <f>IF(G1101="fertilize",GOTO N1101,"")</f>
        <v/>
      </c>
      <c r="O1101" s="89" t="str">
        <f t="shared" si="208"/>
        <v/>
      </c>
      <c r="P1101" s="89" t="str">
        <f t="shared" si="209"/>
        <v/>
      </c>
      <c r="Q1101" s="87" t="str">
        <f>IF(G1101="compost",GOTO Q1101,"")</f>
        <v/>
      </c>
      <c r="R1101" s="88" t="str">
        <f>IF(G1101="compost",GOTO R1101,"")</f>
        <v/>
      </c>
      <c r="S1101" s="85" t="str">
        <f>IF(G1101="compost",GOTO S1101,"")</f>
        <v/>
      </c>
      <c r="T1101" s="85" t="str">
        <f>IF(G1101="compost",GOTO T1101,"")</f>
        <v/>
      </c>
      <c r="U1101" s="85" t="str">
        <f>IF(G1101="compost",GOTO U1101,"")</f>
        <v/>
      </c>
      <c r="V1101" s="85" t="str">
        <f>IF(G1101="compost",GOTO V1101,"")</f>
        <v/>
      </c>
      <c r="W1101" s="85" t="str">
        <f>IF(G1101="compost",GOTO W1101,"")</f>
        <v/>
      </c>
      <c r="X1101" s="170" t="str">
        <f>IF(G1101="maintenance, garden",GOTO X1101,IF(G1101="Table",GOTO X1101,IF(G1101="maintenance, project",GOTO X1101,"")))</f>
        <v/>
      </c>
      <c r="Y1101" s="85" t="str">
        <f>IF(G1101="Maintenance, garden",GOTO Y1101,IF(G1101="Table",GOTO Y1101,IF(G1101="maintenance, project",GOTO Y1101,"")))</f>
        <v/>
      </c>
    </row>
    <row r="1102" spans="1:25" s="85" customFormat="1" ht="19.5" customHeight="1" x14ac:dyDescent="0.25">
      <c r="A1102" s="86"/>
      <c r="B1102" s="85" t="str">
        <f>IF(A1102="","",GOTO B1102)</f>
        <v/>
      </c>
      <c r="C1102" s="85" t="str">
        <f>IF(A1102="","",GOTO C1102)</f>
        <v/>
      </c>
      <c r="D1102" s="85" t="str">
        <f>IF(A1102="","",GOTO D1102)</f>
        <v/>
      </c>
      <c r="E1102" s="85" t="str">
        <f>IF(A1102="","",GOTO E1102)</f>
        <v/>
      </c>
      <c r="F1102" s="85" t="str">
        <f>IF(A1102="","",GOTO F1102)</f>
        <v/>
      </c>
      <c r="G1102" s="85" t="str">
        <f>IF(A1102="","",GOTO G1102)</f>
        <v/>
      </c>
      <c r="H1102" s="170" t="str">
        <f>IF(A1102="","",IF(G1102="maintenance, garden","",IF(G1102="maintenance, project","",IF(G1102="compost","",GOTO I1102))))</f>
        <v/>
      </c>
      <c r="I1102" s="85" t="str">
        <f>IF(A1102="","",IF(G1102="compost","",GOTO I1102))</f>
        <v/>
      </c>
      <c r="J1102" s="87" t="str">
        <f>IF(G1102="Harvest",GOTO J1102,"")</f>
        <v/>
      </c>
      <c r="K1102" s="87" t="str">
        <f>IF(G1102="Harvest",GOTO K1102,"")</f>
        <v/>
      </c>
      <c r="L1102" s="88" t="str">
        <f>IF(G1102="Fertilize",GOTO L1102,"")</f>
        <v/>
      </c>
      <c r="M1102" s="89" t="str">
        <f t="shared" ref="M1102:M1107" si="210">IF(G1102="Fertilize",A1102+14,"")</f>
        <v/>
      </c>
      <c r="N1102" s="85" t="str">
        <f>IF(G1102="fertilize",GOTO N1102,"")</f>
        <v/>
      </c>
      <c r="O1102" s="89" t="str">
        <f t="shared" si="208"/>
        <v/>
      </c>
      <c r="P1102" s="89" t="str">
        <f t="shared" si="209"/>
        <v/>
      </c>
      <c r="Q1102" s="87" t="str">
        <f>IF(G1102="compost",GOTO Q1102,"")</f>
        <v/>
      </c>
      <c r="R1102" s="88" t="str">
        <f>IF(G1102="compost",GOTO R1102,"")</f>
        <v/>
      </c>
      <c r="S1102" s="85" t="str">
        <f>IF(G1102="compost",GOTO S1102,"")</f>
        <v/>
      </c>
      <c r="T1102" s="85" t="str">
        <f>IF(G1102="compost",GOTO T1102,"")</f>
        <v/>
      </c>
      <c r="U1102" s="85" t="str">
        <f>IF(G1102="compost",GOTO U1102,"")</f>
        <v/>
      </c>
      <c r="V1102" s="85" t="str">
        <f>IF(G1102="compost",GOTO V1102,"")</f>
        <v/>
      </c>
      <c r="W1102" s="85" t="str">
        <f>IF(G1102="compost",GOTO W1102,"")</f>
        <v/>
      </c>
      <c r="X1102" s="170" t="str">
        <f>IF(G1102="maintenance, garden",GOTO X1102,IF(G1102="Table",GOTO X1102,IF(G1102="maintenance, project",GOTO X1102,"")))</f>
        <v/>
      </c>
      <c r="Y1102" s="85" t="str">
        <f>IF(G1102="Maintenance, garden",GOTO Y1102,IF(G1102="Table",GOTO Y1102,IF(G1102="maintenance, project",GOTO Y1102,"")))</f>
        <v/>
      </c>
    </row>
    <row r="1103" spans="1:25" s="85" customFormat="1" ht="19.5" customHeight="1" x14ac:dyDescent="0.25">
      <c r="A1103" s="86"/>
      <c r="B1103" s="85" t="str">
        <f>IF(A1103="","",GOTO B1103)</f>
        <v/>
      </c>
      <c r="C1103" s="85" t="str">
        <f>IF(A1103="","",GOTO C1103)</f>
        <v/>
      </c>
      <c r="D1103" s="85" t="str">
        <f>IF(A1103="","",GOTO D1103)</f>
        <v/>
      </c>
      <c r="E1103" s="85" t="str">
        <f>IF(A1103="","",GOTO E1103)</f>
        <v/>
      </c>
      <c r="F1103" s="85" t="str">
        <f>IF(A1103="","",GOTO F1103)</f>
        <v/>
      </c>
      <c r="G1103" s="85" t="str">
        <f>IF(A1103="","",GOTO G1103)</f>
        <v/>
      </c>
      <c r="H1103" s="170" t="str">
        <f>IF(A1103="","",IF(G1103="maintenance, garden","",IF(G1103="maintenance, project","",IF(G1103="compost","",GOTO I1103))))</f>
        <v/>
      </c>
      <c r="I1103" s="85" t="str">
        <f>IF(A1103="","",IF(G1103="compost","",GOTO I1103))</f>
        <v/>
      </c>
      <c r="J1103" s="87" t="str">
        <f>IF(G1103="Harvest",GOTO J1103,"")</f>
        <v/>
      </c>
      <c r="K1103" s="87" t="str">
        <f>IF(G1103="Harvest",GOTO K1103,"")</f>
        <v/>
      </c>
      <c r="L1103" s="88" t="str">
        <f>IF(G1103="Fertilize",GOTO L1103,"")</f>
        <v/>
      </c>
      <c r="M1103" s="89" t="str">
        <f t="shared" si="210"/>
        <v/>
      </c>
      <c r="N1103" s="85" t="str">
        <f>IF(G1103="fertilize",GOTO N1103,"")</f>
        <v/>
      </c>
      <c r="O1103" s="89" t="str">
        <f t="shared" si="208"/>
        <v/>
      </c>
      <c r="P1103" s="89" t="str">
        <f t="shared" si="209"/>
        <v/>
      </c>
      <c r="Q1103" s="87" t="str">
        <f>IF(G1103="compost",GOTO Q1103,"")</f>
        <v/>
      </c>
      <c r="R1103" s="88" t="str">
        <f>IF(G1103="compost",GOTO R1103,"")</f>
        <v/>
      </c>
      <c r="S1103" s="85" t="str">
        <f>IF(G1103="compost",GOTO S1103,"")</f>
        <v/>
      </c>
      <c r="T1103" s="85" t="str">
        <f>IF(G1103="compost",GOTO T1103,"")</f>
        <v/>
      </c>
      <c r="U1103" s="85" t="str">
        <f>IF(G1103="compost",GOTO U1103,"")</f>
        <v/>
      </c>
      <c r="V1103" s="85" t="str">
        <f>IF(G1103="compost",GOTO V1103,"")</f>
        <v/>
      </c>
      <c r="W1103" s="85" t="str">
        <f>IF(G1103="compost",GOTO W1103,"")</f>
        <v/>
      </c>
      <c r="X1103" s="170" t="str">
        <f>IF(G1103="maintenance, garden",GOTO X1103,IF(G1103="Table",GOTO X1103,IF(G1103="maintenance, project",GOTO X1103,"")))</f>
        <v/>
      </c>
      <c r="Y1103" s="85" t="str">
        <f>IF(G1103="Maintenance, garden",GOTO Y1103,IF(G1103="Table",GOTO Y1103,IF(G1103="maintenance, project",GOTO Y1103,"")))</f>
        <v/>
      </c>
    </row>
    <row r="1104" spans="1:25" s="85" customFormat="1" ht="19.5" customHeight="1" x14ac:dyDescent="0.25">
      <c r="A1104" s="86"/>
      <c r="B1104" s="85" t="str">
        <f>IF(A1104="","",GOTO B1104)</f>
        <v/>
      </c>
      <c r="C1104" s="85" t="str">
        <f>IF(A1104="","",GOTO C1104)</f>
        <v/>
      </c>
      <c r="D1104" s="85" t="str">
        <f>IF(A1104="","",GOTO D1104)</f>
        <v/>
      </c>
      <c r="E1104" s="85" t="str">
        <f>IF(A1104="","",GOTO E1104)</f>
        <v/>
      </c>
      <c r="F1104" s="85" t="str">
        <f>IF(A1104="","",GOTO F1104)</f>
        <v/>
      </c>
      <c r="G1104" s="85" t="str">
        <f>IF(A1104="","",GOTO G1104)</f>
        <v/>
      </c>
      <c r="H1104" s="170" t="str">
        <f>IF(A1104="","",IF(G1104="maintenance, garden","",IF(G1104="maintenance, project","",IF(G1104="compost","",GOTO I1104))))</f>
        <v/>
      </c>
      <c r="I1104" s="85" t="str">
        <f>IF(A1104="","",IF(G1104="compost","",GOTO I1104))</f>
        <v/>
      </c>
      <c r="J1104" s="87" t="str">
        <f>IF(G1104="Harvest",GOTO J1104,"")</f>
        <v/>
      </c>
      <c r="K1104" s="87" t="str">
        <f>IF(G1104="Harvest",GOTO K1104,"")</f>
        <v/>
      </c>
      <c r="L1104" s="88" t="str">
        <f>IF(G1104="Fertilize",GOTO L1104,"")</f>
        <v/>
      </c>
      <c r="M1104" s="89" t="str">
        <f t="shared" si="210"/>
        <v/>
      </c>
      <c r="N1104" s="85" t="str">
        <f>IF(G1104="fertilize",GOTO N1104,"")</f>
        <v/>
      </c>
      <c r="O1104" s="89" t="str">
        <f t="shared" si="208"/>
        <v/>
      </c>
      <c r="P1104" s="89" t="str">
        <f t="shared" si="209"/>
        <v/>
      </c>
      <c r="Q1104" s="87" t="str">
        <f>IF(G1104="compost",GOTO Q1104,"")</f>
        <v/>
      </c>
      <c r="R1104" s="88" t="str">
        <f>IF(G1104="compost",GOTO R1104,"")</f>
        <v/>
      </c>
      <c r="S1104" s="85" t="str">
        <f>IF(G1104="compost",GOTO S1104,"")</f>
        <v/>
      </c>
      <c r="T1104" s="85" t="str">
        <f>IF(G1104="compost",GOTO T1104,"")</f>
        <v/>
      </c>
      <c r="U1104" s="85" t="str">
        <f>IF(G1104="compost",GOTO U1104,"")</f>
        <v/>
      </c>
      <c r="V1104" s="85" t="str">
        <f>IF(G1104="compost",GOTO V1104,"")</f>
        <v/>
      </c>
      <c r="W1104" s="85" t="str">
        <f>IF(G1104="compost",GOTO W1104,"")</f>
        <v/>
      </c>
      <c r="X1104" s="170" t="str">
        <f>IF(G1104="maintenance, garden",GOTO X1104,IF(G1104="Table",GOTO X1104,IF(G1104="maintenance, project",GOTO X1104,"")))</f>
        <v/>
      </c>
      <c r="Y1104" s="85" t="str">
        <f>IF(G1104="Maintenance, garden",GOTO Y1104,IF(G1104="Table",GOTO Y1104,IF(G1104="maintenance, project",GOTO Y1104,"")))</f>
        <v/>
      </c>
    </row>
    <row r="1105" spans="1:25" s="85" customFormat="1" ht="19.5" customHeight="1" x14ac:dyDescent="0.25">
      <c r="A1105" s="86"/>
      <c r="B1105" s="85" t="str">
        <f>IF(A1105="","",GOTO B1105)</f>
        <v/>
      </c>
      <c r="C1105" s="85" t="str">
        <f>IF(A1105="","",GOTO C1105)</f>
        <v/>
      </c>
      <c r="D1105" s="85" t="str">
        <f>IF(A1105="","",GOTO D1105)</f>
        <v/>
      </c>
      <c r="E1105" s="85" t="str">
        <f>IF(A1105="","",GOTO E1105)</f>
        <v/>
      </c>
      <c r="F1105" s="85" t="str">
        <f>IF(A1105="","",GOTO F1105)</f>
        <v/>
      </c>
      <c r="G1105" s="85" t="str">
        <f>IF(A1105="","",GOTO G1105)</f>
        <v/>
      </c>
      <c r="H1105" s="170" t="str">
        <f>IF(A1105="","",IF(G1105="maintenance, garden","",IF(G1105="maintenance, project","",IF(G1105="compost","",GOTO I1105))))</f>
        <v/>
      </c>
      <c r="I1105" s="85" t="str">
        <f>IF(A1105="","",IF(G1105="compost","",GOTO I1105))</f>
        <v/>
      </c>
      <c r="J1105" s="87" t="str">
        <f>IF(G1105="Harvest",GOTO J1105,"")</f>
        <v/>
      </c>
      <c r="K1105" s="87" t="str">
        <f>IF(G1105="Harvest",GOTO K1105,"")</f>
        <v/>
      </c>
      <c r="L1105" s="88" t="str">
        <f>IF(G1105="Fertilize",GOTO L1105,"")</f>
        <v/>
      </c>
      <c r="M1105" s="89" t="str">
        <f t="shared" si="210"/>
        <v/>
      </c>
      <c r="N1105" s="85" t="str">
        <f>IF(G1105="fertilize",GOTO N1105,"")</f>
        <v/>
      </c>
      <c r="O1105" s="89" t="str">
        <f t="shared" si="208"/>
        <v/>
      </c>
      <c r="P1105" s="89" t="str">
        <f t="shared" si="209"/>
        <v/>
      </c>
      <c r="Q1105" s="87" t="str">
        <f>IF(G1105="compost",GOTO Q1105,"")</f>
        <v/>
      </c>
      <c r="R1105" s="88" t="str">
        <f>IF(G1105="compost",GOTO R1105,"")</f>
        <v/>
      </c>
      <c r="S1105" s="85" t="str">
        <f>IF(G1105="compost",GOTO S1105,"")</f>
        <v/>
      </c>
      <c r="T1105" s="85" t="str">
        <f>IF(G1105="compost",GOTO T1105,"")</f>
        <v/>
      </c>
      <c r="U1105" s="85" t="str">
        <f>IF(G1105="compost",GOTO U1105,"")</f>
        <v/>
      </c>
      <c r="V1105" s="85" t="str">
        <f>IF(G1105="compost",GOTO V1105,"")</f>
        <v/>
      </c>
      <c r="W1105" s="85" t="str">
        <f>IF(G1105="compost",GOTO W1105,"")</f>
        <v/>
      </c>
      <c r="X1105" s="170" t="str">
        <f>IF(G1105="maintenance, garden",GOTO X1105,IF(G1105="Table",GOTO X1105,IF(G1105="maintenance, project",GOTO X1105,"")))</f>
        <v/>
      </c>
      <c r="Y1105" s="85" t="str">
        <f>IF(G1105="Maintenance, garden",GOTO Y1105,IF(G1105="Table",GOTO Y1105,IF(G1105="maintenance, project",GOTO Y1105,"")))</f>
        <v/>
      </c>
    </row>
    <row r="1106" spans="1:25" s="85" customFormat="1" ht="19.5" customHeight="1" x14ac:dyDescent="0.25">
      <c r="A1106" s="86"/>
      <c r="B1106" s="85" t="str">
        <f>IF(A1106="","",GOTO B1106)</f>
        <v/>
      </c>
      <c r="C1106" s="85" t="str">
        <f>IF(A1106="","",GOTO C1106)</f>
        <v/>
      </c>
      <c r="D1106" s="85" t="str">
        <f>IF(A1106="","",GOTO D1106)</f>
        <v/>
      </c>
      <c r="E1106" s="85" t="str">
        <f>IF(A1106="","",GOTO E1106)</f>
        <v/>
      </c>
      <c r="F1106" s="85" t="str">
        <f>IF(A1106="","",GOTO F1106)</f>
        <v/>
      </c>
      <c r="G1106" s="85" t="str">
        <f>IF(A1106="","",GOTO G1106)</f>
        <v/>
      </c>
      <c r="H1106" s="170" t="str">
        <f>IF(A1106="","",IF(G1106="maintenance, garden","",IF(G1106="maintenance, project","",IF(G1106="compost","",GOTO I1106))))</f>
        <v/>
      </c>
      <c r="I1106" s="85" t="str">
        <f>IF(A1106="","",IF(G1106="compost","",GOTO I1106))</f>
        <v/>
      </c>
      <c r="J1106" s="87" t="str">
        <f>IF(G1106="Harvest",GOTO J1106,"")</f>
        <v/>
      </c>
      <c r="K1106" s="87" t="str">
        <f>IF(G1106="Harvest",GOTO K1106,"")</f>
        <v/>
      </c>
      <c r="L1106" s="88" t="str">
        <f>IF(G1106="Fertilize",GOTO L1106,"")</f>
        <v/>
      </c>
      <c r="M1106" s="89" t="str">
        <f t="shared" si="210"/>
        <v/>
      </c>
      <c r="N1106" s="85" t="str">
        <f>IF(G1106="fertilize",GOTO N1106,"")</f>
        <v/>
      </c>
      <c r="O1106" s="89" t="str">
        <f t="shared" si="208"/>
        <v/>
      </c>
      <c r="P1106" s="89" t="str">
        <f t="shared" si="209"/>
        <v/>
      </c>
      <c r="Q1106" s="87" t="str">
        <f>IF(G1106="compost",GOTO Q1106,"")</f>
        <v/>
      </c>
      <c r="R1106" s="88" t="str">
        <f>IF(G1106="compost",GOTO R1106,"")</f>
        <v/>
      </c>
      <c r="S1106" s="85" t="str">
        <f>IF(G1106="compost",GOTO S1106,"")</f>
        <v/>
      </c>
      <c r="T1106" s="85" t="str">
        <f>IF(G1106="compost",GOTO T1106,"")</f>
        <v/>
      </c>
      <c r="U1106" s="85" t="str">
        <f>IF(G1106="compost",GOTO U1106,"")</f>
        <v/>
      </c>
      <c r="V1106" s="85" t="str">
        <f>IF(G1106="compost",GOTO V1106,"")</f>
        <v/>
      </c>
      <c r="W1106" s="85" t="str">
        <f>IF(G1106="compost",GOTO W1106,"")</f>
        <v/>
      </c>
      <c r="X1106" s="170" t="str">
        <f>IF(G1106="maintenance, garden",GOTO X1106,IF(G1106="Table",GOTO X1106,IF(G1106="maintenance, project",GOTO X1106,"")))</f>
        <v/>
      </c>
      <c r="Y1106" s="85" t="str">
        <f>IF(G1106="Maintenance, garden",GOTO Y1106,IF(G1106="Table",GOTO Y1106,IF(G1106="maintenance, project",GOTO Y1106,"")))</f>
        <v/>
      </c>
    </row>
    <row r="1107" spans="1:25" s="85" customFormat="1" ht="19.5" customHeight="1" x14ac:dyDescent="0.25">
      <c r="A1107" s="86"/>
      <c r="B1107" s="85" t="str">
        <f>IF(A1107="","",GOTO B1107)</f>
        <v/>
      </c>
      <c r="C1107" s="85" t="str">
        <f>IF(A1107="","",GOTO C1107)</f>
        <v/>
      </c>
      <c r="D1107" s="85" t="str">
        <f>IF(A1107="","",GOTO D1107)</f>
        <v/>
      </c>
      <c r="E1107" s="85" t="str">
        <f>IF(A1107="","",GOTO E1107)</f>
        <v/>
      </c>
      <c r="F1107" s="85" t="str">
        <f>IF(A1107="","",GOTO F1107)</f>
        <v/>
      </c>
      <c r="G1107" s="85" t="str">
        <f>IF(A1107="","",GOTO G1107)</f>
        <v/>
      </c>
      <c r="H1107" s="170" t="str">
        <f>IF(A1107="","",IF(G1107="maintenance, garden","",IF(G1107="maintenance, project","",IF(G1107="compost","",GOTO I1107))))</f>
        <v/>
      </c>
      <c r="I1107" s="85" t="str">
        <f>IF(A1107="","",IF(G1107="compost","",GOTO I1107))</f>
        <v/>
      </c>
      <c r="J1107" s="87" t="str">
        <f>IF(G1107="Harvest",GOTO J1107,"")</f>
        <v/>
      </c>
      <c r="K1107" s="87" t="str">
        <f>IF(G1107="Harvest",GOTO K1107,"")</f>
        <v/>
      </c>
      <c r="L1107" s="88" t="str">
        <f>IF(G1107="Fertilize",GOTO L1107,"")</f>
        <v/>
      </c>
      <c r="M1107" s="89" t="str">
        <f t="shared" si="210"/>
        <v/>
      </c>
      <c r="N1107" s="85" t="str">
        <f>IF(G1107="fertilize",GOTO N1107,"")</f>
        <v/>
      </c>
      <c r="O1107" s="89" t="str">
        <f t="shared" si="208"/>
        <v/>
      </c>
      <c r="P1107" s="89" t="str">
        <f t="shared" si="209"/>
        <v/>
      </c>
      <c r="Q1107" s="87" t="str">
        <f>IF(G1107="compost",GOTO Q1107,"")</f>
        <v/>
      </c>
      <c r="R1107" s="88" t="str">
        <f>IF(G1107="compost",GOTO R1107,"")</f>
        <v/>
      </c>
      <c r="S1107" s="85" t="str">
        <f>IF(G1107="compost",GOTO S1107,"")</f>
        <v/>
      </c>
      <c r="T1107" s="85" t="str">
        <f>IF(G1107="compost",GOTO T1107,"")</f>
        <v/>
      </c>
      <c r="U1107" s="85" t="str">
        <f>IF(G1107="compost",GOTO U1107,"")</f>
        <v/>
      </c>
      <c r="V1107" s="85" t="str">
        <f>IF(G1107="compost",GOTO V1107,"")</f>
        <v/>
      </c>
      <c r="W1107" s="85" t="str">
        <f>IF(G1107="compost",GOTO W1107,"")</f>
        <v/>
      </c>
      <c r="X1107" s="170" t="str">
        <f>IF(G1107="maintenance, garden",GOTO X1107,IF(G1107="Table",GOTO X1107,IF(G1107="maintenance, project",GOTO X1107,"")))</f>
        <v/>
      </c>
      <c r="Y1107" s="85" t="str">
        <f>IF(G1107="Maintenance, garden",GOTO Y1107,IF(G1107="Table",GOTO Y1107,IF(G1107="maintenance, project",GOTO Y1107,"")))</f>
        <v/>
      </c>
    </row>
    <row r="1108" spans="1:25" s="85" customFormat="1" ht="19.5" customHeight="1" x14ac:dyDescent="0.25">
      <c r="A1108" s="86"/>
      <c r="B1108" s="85" t="str">
        <f>IF(A1108="","",GOTO B1108)</f>
        <v/>
      </c>
      <c r="C1108" s="85" t="str">
        <f>IF(A1108="","",GOTO C1108)</f>
        <v/>
      </c>
      <c r="D1108" s="85" t="str">
        <f>IF(A1108="","",GOTO D1108)</f>
        <v/>
      </c>
      <c r="E1108" s="85" t="str">
        <f>IF(A1108="","",GOTO E1108)</f>
        <v/>
      </c>
      <c r="F1108" s="85" t="str">
        <f>IF(A1108="","",GOTO F1108)</f>
        <v/>
      </c>
      <c r="G1108" s="85" t="str">
        <f>IF(A1108="","",GOTO G1108)</f>
        <v/>
      </c>
      <c r="H1108" s="85" t="str">
        <f>IF(A1108="","",IF(G1108="maintenance","",IF(G1108="compost","",GOTO H1108)))</f>
        <v/>
      </c>
      <c r="I1108" s="85" t="str">
        <f>IF(A1108="","",IF(G1108="compost","",GOTO I1108))</f>
        <v/>
      </c>
      <c r="J1108" s="87" t="str">
        <f>IF(G1108="Harvest",GOTO J1108,"")</f>
        <v/>
      </c>
      <c r="K1108" s="87" t="str">
        <f>IF(G1108="Harvest",GOTO K1108,"")</f>
        <v/>
      </c>
      <c r="L1108" s="88" t="str">
        <f>IF(G1108="Fertilize",GOTO L1108,"")</f>
        <v/>
      </c>
      <c r="M1108" s="85" t="str">
        <f>IF(G1108="Fertilize",GOTO M1108,"")</f>
        <v/>
      </c>
      <c r="N1108" s="85" t="str">
        <f>IF(G1108="fertilize",GOTO N1108,"")</f>
        <v/>
      </c>
      <c r="O1108" s="89" t="str">
        <f t="shared" si="208"/>
        <v/>
      </c>
      <c r="P1108" s="89" t="str">
        <f t="shared" si="209"/>
        <v/>
      </c>
      <c r="Q1108" s="87" t="str">
        <f>IF(G1108="compost",GOTO Q1108,"")</f>
        <v/>
      </c>
      <c r="R1108" s="88" t="str">
        <f>IF(G1108="compost",GOTO R1108,"")</f>
        <v/>
      </c>
      <c r="S1108" s="88" t="str">
        <f>IF(G1108="compost",GOTO S1108,"")</f>
        <v/>
      </c>
      <c r="T1108" s="85" t="str">
        <f>IF(G1108="compost",GOTO T1108,"")</f>
        <v/>
      </c>
      <c r="U1108" s="85" t="str">
        <f>IF(G1108="compost",GOTO U1108,"")</f>
        <v/>
      </c>
      <c r="V1108" s="85" t="str">
        <f>IF(G1108="compost",GOTO V1108,"")</f>
        <v/>
      </c>
      <c r="W1108" s="85" t="str">
        <f>IF(G1108="compost",GOTO W1108,"")</f>
        <v/>
      </c>
      <c r="X1108" s="85" t="str">
        <f>IF(G1108="Maintenance",GOTO X1108,IF(G1108="Table",GOTO X1108,""))</f>
        <v/>
      </c>
      <c r="Y1108" s="85" t="str">
        <f>IF(G1108="Maintenance",GOTO Y1108,IF(G1108="Table",GOTO Y1108,""))</f>
        <v/>
      </c>
    </row>
    <row r="1109" spans="1:25" s="85" customFormat="1" ht="19.5" customHeight="1" x14ac:dyDescent="0.25">
      <c r="A1109" s="86"/>
      <c r="B1109" s="85" t="str">
        <f>IF(A1109="","",GOTO B1109)</f>
        <v/>
      </c>
      <c r="C1109" s="85" t="str">
        <f>IF(A1109="","",GOTO C1109)</f>
        <v/>
      </c>
      <c r="D1109" s="85" t="str">
        <f>IF(A1109="","",GOTO D1109)</f>
        <v/>
      </c>
      <c r="E1109" s="85" t="str">
        <f>IF(A1109="","",GOTO E1109)</f>
        <v/>
      </c>
      <c r="F1109" s="85" t="str">
        <f>IF(A1109="","",GOTO F1109)</f>
        <v/>
      </c>
      <c r="G1109" s="85" t="str">
        <f>IF(A1109="","",GOTO G1109)</f>
        <v/>
      </c>
      <c r="H1109" s="85" t="str">
        <f>IF(A1109="","",IF(G1109="maintenance","",IF(G1109="compost","",GOTO H1109)))</f>
        <v/>
      </c>
      <c r="I1109" s="85" t="str">
        <f>IF(A1109="","",IF(G1109="compost","",GOTO I1109))</f>
        <v/>
      </c>
      <c r="J1109" s="87" t="str">
        <f>IF(G1109="Harvest",GOTO J1109,"")</f>
        <v/>
      </c>
      <c r="K1109" s="87" t="str">
        <f>IF(G1109="Harvest",GOTO K1109,"")</f>
        <v/>
      </c>
      <c r="L1109" s="88" t="str">
        <f>IF(G1109="Fertilize",GOTO L1109,"")</f>
        <v/>
      </c>
      <c r="M1109" s="85" t="str">
        <f>IF(G1109="Fertilize",GOTO M1109,"")</f>
        <v/>
      </c>
      <c r="N1109" s="89" t="str">
        <f t="shared" ref="N1109:N1140" si="211">IF(G1109="Fertilize",A1109+14,"")</f>
        <v/>
      </c>
      <c r="O1109" s="89" t="str">
        <f t="shared" si="208"/>
        <v/>
      </c>
      <c r="P1109" s="89" t="str">
        <f t="shared" si="209"/>
        <v/>
      </c>
      <c r="Q1109" s="87" t="str">
        <f>IF(G1109="compost",GOTO Q1109,"")</f>
        <v/>
      </c>
      <c r="R1109" s="88" t="str">
        <f>IF(G1109="compost",GOTO R1109,"")</f>
        <v/>
      </c>
      <c r="S1109" s="88" t="str">
        <f>IF(G1109="compost",GOTO S1109,"")</f>
        <v/>
      </c>
      <c r="T1109" s="85" t="str">
        <f>IF(G1109="compost",GOTO T1109,"")</f>
        <v/>
      </c>
      <c r="U1109" s="85" t="str">
        <f>IF(G1109="compost",GOTO U1109,"")</f>
        <v/>
      </c>
      <c r="V1109" s="85" t="str">
        <f>IF(G1109="compost",GOTO V1109,"")</f>
        <v/>
      </c>
      <c r="W1109" s="85" t="str">
        <f>IF(G1109="compost",GOTO W1109,"")</f>
        <v/>
      </c>
      <c r="X1109" s="85" t="str">
        <f>IF(G1109="Maintenance",GOTO X1109,IF(G1109="Table",GOTO X1109,""))</f>
        <v/>
      </c>
      <c r="Y1109" s="85" t="str">
        <f>IF(G1109="Maintenance",GOTO Y1109,IF(G1109="Table",GOTO Y1109,""))</f>
        <v/>
      </c>
    </row>
    <row r="1110" spans="1:25" s="85" customFormat="1" ht="19.5" customHeight="1" x14ac:dyDescent="0.25">
      <c r="A1110" s="86"/>
      <c r="B1110" s="85" t="str">
        <f>IF(A1110="","",GOTO B1110)</f>
        <v/>
      </c>
      <c r="C1110" s="85" t="str">
        <f>IF(A1110="","",GOTO C1110)</f>
        <v/>
      </c>
      <c r="D1110" s="85" t="str">
        <f>IF(A1110="","",GOTO D1110)</f>
        <v/>
      </c>
      <c r="E1110" s="85" t="str">
        <f>IF(A1110="","",GOTO E1110)</f>
        <v/>
      </c>
      <c r="F1110" s="85" t="str">
        <f>IF(A1110="","",GOTO F1110)</f>
        <v/>
      </c>
      <c r="G1110" s="85" t="str">
        <f>IF(A1110="","",GOTO G1110)</f>
        <v/>
      </c>
      <c r="H1110" s="85" t="str">
        <f>IF(A1110="","",IF(G1110="maintenance","",IF(G1110="compost","",GOTO H1110)))</f>
        <v/>
      </c>
      <c r="I1110" s="85" t="str">
        <f>IF(A1110="","",IF(G1110="compost","",GOTO I1110))</f>
        <v/>
      </c>
      <c r="J1110" s="87" t="str">
        <f>IF(G1110="Harvest",GOTO J1110,"")</f>
        <v/>
      </c>
      <c r="K1110" s="87" t="str">
        <f>IF(G1110="Harvest",GOTO K1110,"")</f>
        <v/>
      </c>
      <c r="L1110" s="88" t="str">
        <f>IF(G1110="Fertilize",GOTO L1110,"")</f>
        <v/>
      </c>
      <c r="M1110" s="85" t="str">
        <f>IF(G1110="Fertilize",GOTO M1110,"")</f>
        <v/>
      </c>
      <c r="N1110" s="89" t="str">
        <f t="shared" si="211"/>
        <v/>
      </c>
      <c r="O1110" s="89" t="str">
        <f t="shared" si="208"/>
        <v/>
      </c>
      <c r="P1110" s="89" t="str">
        <f t="shared" si="209"/>
        <v/>
      </c>
      <c r="Q1110" s="87" t="str">
        <f>IF(G1110="compost",GOTO Q1110,"")</f>
        <v/>
      </c>
      <c r="R1110" s="88" t="str">
        <f>IF(G1110="compost",GOTO R1110,"")</f>
        <v/>
      </c>
      <c r="S1110" s="88" t="str">
        <f>IF(G1110="compost",GOTO S1110,"")</f>
        <v/>
      </c>
      <c r="T1110" s="85" t="str">
        <f>IF(G1110="compost",GOTO T1110,"")</f>
        <v/>
      </c>
      <c r="U1110" s="85" t="str">
        <f>IF(G1110="compost",GOTO U1110,"")</f>
        <v/>
      </c>
      <c r="V1110" s="85" t="str">
        <f>IF(G1110="compost",GOTO V1110,"")</f>
        <v/>
      </c>
      <c r="W1110" s="85" t="str">
        <f>IF(G1110="compost",GOTO W1110,"")</f>
        <v/>
      </c>
      <c r="X1110" s="85" t="str">
        <f>IF(G1110="Maintenance",GOTO X1110,IF(G1110="Table",GOTO X1110,""))</f>
        <v/>
      </c>
      <c r="Y1110" s="85" t="str">
        <f>IF(G1110="Maintenance",GOTO Y1110,IF(G1110="Table",GOTO Y1110,""))</f>
        <v/>
      </c>
    </row>
    <row r="1111" spans="1:25" s="85" customFormat="1" ht="19.5" customHeight="1" x14ac:dyDescent="0.25">
      <c r="A1111" s="86"/>
      <c r="B1111" s="85" t="str">
        <f>IF(A1111="","",GOTO B1111)</f>
        <v/>
      </c>
      <c r="C1111" s="85" t="str">
        <f>IF(A1111="","",GOTO C1111)</f>
        <v/>
      </c>
      <c r="D1111" s="85" t="str">
        <f>IF(A1111="","",GOTO D1111)</f>
        <v/>
      </c>
      <c r="E1111" s="85" t="str">
        <f>IF(A1111="","",GOTO E1111)</f>
        <v/>
      </c>
      <c r="F1111" s="85" t="str">
        <f>IF(A1111="","",GOTO F1111)</f>
        <v/>
      </c>
      <c r="G1111" s="85" t="str">
        <f>IF(A1111="","",GOTO G1111)</f>
        <v/>
      </c>
      <c r="H1111" s="85" t="str">
        <f>IF(A1111="","",IF(G1111="maintenance","",IF(G1111="compost","",GOTO H1111)))</f>
        <v/>
      </c>
      <c r="I1111" s="85" t="str">
        <f>IF(A1111="","",IF(G1111="compost","",GOTO I1111))</f>
        <v/>
      </c>
      <c r="J1111" s="87" t="str">
        <f>IF(G1111="Harvest",GOTO J1111,"")</f>
        <v/>
      </c>
      <c r="K1111" s="87" t="str">
        <f>IF(G1111="Harvest",GOTO K1111,"")</f>
        <v/>
      </c>
      <c r="L1111" s="88" t="str">
        <f>IF(G1111="Fertilize",GOTO L1111,"")</f>
        <v/>
      </c>
      <c r="M1111" s="85" t="str">
        <f>IF(G1111="Fertilize",GOTO M1111,"")</f>
        <v/>
      </c>
      <c r="N1111" s="89" t="str">
        <f t="shared" si="211"/>
        <v/>
      </c>
      <c r="O1111" s="89" t="str">
        <f t="shared" si="208"/>
        <v/>
      </c>
      <c r="P1111" s="89" t="str">
        <f t="shared" si="209"/>
        <v/>
      </c>
      <c r="Q1111" s="87" t="str">
        <f>IF(G1111="compost",GOTO Q1111,"")</f>
        <v/>
      </c>
      <c r="R1111" s="88" t="str">
        <f>IF(G1111="compost",GOTO R1111,"")</f>
        <v/>
      </c>
      <c r="S1111" s="88" t="str">
        <f>IF(G1111="compost",GOTO S1111,"")</f>
        <v/>
      </c>
      <c r="T1111" s="85" t="str">
        <f>IF(G1111="compost",GOTO T1111,"")</f>
        <v/>
      </c>
      <c r="U1111" s="85" t="str">
        <f>IF(G1111="compost",GOTO U1111,"")</f>
        <v/>
      </c>
      <c r="V1111" s="85" t="str">
        <f>IF(G1111="compost",GOTO V1111,"")</f>
        <v/>
      </c>
      <c r="W1111" s="85" t="str">
        <f>IF(G1111="compost",GOTO W1111,"")</f>
        <v/>
      </c>
      <c r="X1111" s="85" t="str">
        <f>IF(G1111="Maintenance",GOTO X1111,IF(G1111="Table",GOTO X1111,""))</f>
        <v/>
      </c>
      <c r="Y1111" s="85" t="str">
        <f>IF(G1111="Maintenance",GOTO Y1111,IF(G1111="Table",GOTO Y1111,""))</f>
        <v/>
      </c>
    </row>
    <row r="1112" spans="1:25" s="85" customFormat="1" ht="19.5" customHeight="1" x14ac:dyDescent="0.25">
      <c r="A1112" s="86"/>
      <c r="B1112" s="85" t="str">
        <f>IF(A1112="","",GOTO B1112)</f>
        <v/>
      </c>
      <c r="C1112" s="85" t="str">
        <f>IF(A1112="","",GOTO C1112)</f>
        <v/>
      </c>
      <c r="D1112" s="85" t="str">
        <f>IF(A1112="","",GOTO D1112)</f>
        <v/>
      </c>
      <c r="E1112" s="85" t="str">
        <f>IF(A1112="","",GOTO E1112)</f>
        <v/>
      </c>
      <c r="F1112" s="85" t="str">
        <f>IF(A1112="","",GOTO F1112)</f>
        <v/>
      </c>
      <c r="G1112" s="85" t="str">
        <f>IF(A1112="","",GOTO G1112)</f>
        <v/>
      </c>
      <c r="H1112" s="85" t="str">
        <f>IF(A1112="","",IF(G1112="maintenance","",IF(G1112="compost","",GOTO H1112)))</f>
        <v/>
      </c>
      <c r="I1112" s="85" t="str">
        <f>IF(A1112="","",IF(G1112="compost","",GOTO I1112))</f>
        <v/>
      </c>
      <c r="J1112" s="87" t="str">
        <f>IF(G1112="Harvest",GOTO J1112,"")</f>
        <v/>
      </c>
      <c r="K1112" s="87" t="str">
        <f>IF(G1112="Harvest",GOTO K1112,"")</f>
        <v/>
      </c>
      <c r="L1112" s="88" t="str">
        <f>IF(G1112="Fertilize",GOTO L1112,"")</f>
        <v/>
      </c>
      <c r="M1112" s="85" t="str">
        <f>IF(G1112="Fertilize",GOTO M1112,"")</f>
        <v/>
      </c>
      <c r="N1112" s="89" t="str">
        <f t="shared" si="211"/>
        <v/>
      </c>
      <c r="O1112" s="89" t="str">
        <f t="shared" si="208"/>
        <v/>
      </c>
      <c r="P1112" s="89" t="str">
        <f t="shared" si="209"/>
        <v/>
      </c>
      <c r="Q1112" s="87" t="str">
        <f>IF(G1112="compost",GOTO Q1112,"")</f>
        <v/>
      </c>
      <c r="R1112" s="88" t="str">
        <f>IF(G1112="compost",GOTO R1112,"")</f>
        <v/>
      </c>
      <c r="S1112" s="88" t="str">
        <f>IF(G1112="compost",GOTO S1112,"")</f>
        <v/>
      </c>
      <c r="T1112" s="85" t="str">
        <f>IF(G1112="compost",GOTO T1112,"")</f>
        <v/>
      </c>
      <c r="U1112" s="85" t="str">
        <f>IF(G1112="compost",GOTO U1112,"")</f>
        <v/>
      </c>
      <c r="V1112" s="85" t="str">
        <f>IF(G1112="compost",GOTO V1112,"")</f>
        <v/>
      </c>
      <c r="W1112" s="85" t="str">
        <f>IF(G1112="compost",GOTO W1112,"")</f>
        <v/>
      </c>
      <c r="X1112" s="85" t="str">
        <f>IF(G1112="Maintenance",GOTO X1112,IF(G1112="Table",GOTO X1112,""))</f>
        <v/>
      </c>
      <c r="Y1112" s="85" t="str">
        <f>IF(G1112="Maintenance",GOTO Y1112,IF(G1112="Table",GOTO Y1112,""))</f>
        <v/>
      </c>
    </row>
    <row r="1113" spans="1:25" s="85" customFormat="1" ht="19.5" customHeight="1" x14ac:dyDescent="0.25">
      <c r="A1113" s="86"/>
      <c r="B1113" s="85" t="str">
        <f>IF(A1113="","",GOTO B1113)</f>
        <v/>
      </c>
      <c r="C1113" s="85" t="str">
        <f>IF(A1113="","",GOTO C1113)</f>
        <v/>
      </c>
      <c r="D1113" s="85" t="str">
        <f>IF(A1113="","",GOTO D1113)</f>
        <v/>
      </c>
      <c r="E1113" s="85" t="str">
        <f>IF(A1113="","",GOTO E1113)</f>
        <v/>
      </c>
      <c r="F1113" s="85" t="str">
        <f>IF(A1113="","",GOTO F1113)</f>
        <v/>
      </c>
      <c r="G1113" s="85" t="str">
        <f>IF(A1113="","",GOTO G1113)</f>
        <v/>
      </c>
      <c r="H1113" s="85" t="str">
        <f>IF(A1113="","",IF(G1113="maintenance","",IF(G1113="compost","",GOTO H1113)))</f>
        <v/>
      </c>
      <c r="I1113" s="85" t="str">
        <f>IF(A1113="","",IF(G1113="compost","",GOTO I1113))</f>
        <v/>
      </c>
      <c r="J1113" s="87" t="str">
        <f>IF(G1113="Harvest",GOTO J1113,"")</f>
        <v/>
      </c>
      <c r="K1113" s="87" t="str">
        <f>IF(G1113="Harvest",GOTO K1113,"")</f>
        <v/>
      </c>
      <c r="L1113" s="88" t="str">
        <f>IF(G1113="Fertilize",GOTO L1113,"")</f>
        <v/>
      </c>
      <c r="M1113" s="85" t="str">
        <f>IF(G1113="Fertilize",GOTO M1113,"")</f>
        <v/>
      </c>
      <c r="N1113" s="89" t="str">
        <f t="shared" si="211"/>
        <v/>
      </c>
      <c r="O1113" s="89" t="str">
        <f t="shared" si="208"/>
        <v/>
      </c>
      <c r="P1113" s="89" t="str">
        <f t="shared" si="209"/>
        <v/>
      </c>
      <c r="Q1113" s="87" t="str">
        <f>IF(G1113="compost",GOTO Q1113,"")</f>
        <v/>
      </c>
      <c r="R1113" s="88" t="str">
        <f>IF(G1113="compost",GOTO R1113,"")</f>
        <v/>
      </c>
      <c r="S1113" s="88" t="str">
        <f>IF(G1113="compost",GOTO S1113,"")</f>
        <v/>
      </c>
      <c r="T1113" s="85" t="str">
        <f>IF(G1113="compost",GOTO T1113,"")</f>
        <v/>
      </c>
      <c r="U1113" s="85" t="str">
        <f>IF(G1113="compost",GOTO U1113,"")</f>
        <v/>
      </c>
      <c r="V1113" s="85" t="str">
        <f>IF(G1113="compost",GOTO V1113,"")</f>
        <v/>
      </c>
      <c r="W1113" s="85" t="str">
        <f>IF(G1113="compost",GOTO W1113,"")</f>
        <v/>
      </c>
      <c r="X1113" s="85" t="str">
        <f>IF(G1113="Maintenance",GOTO X1113,IF(G1113="Table",GOTO X1113,""))</f>
        <v/>
      </c>
      <c r="Y1113" s="85" t="str">
        <f>IF(G1113="Maintenance",GOTO Y1113,IF(G1113="Table",GOTO Y1113,""))</f>
        <v/>
      </c>
    </row>
    <row r="1114" spans="1:25" s="85" customFormat="1" ht="19.5" customHeight="1" x14ac:dyDescent="0.25">
      <c r="A1114" s="86"/>
      <c r="B1114" s="85" t="str">
        <f>IF(A1114="","",GOTO B1114)</f>
        <v/>
      </c>
      <c r="C1114" s="85" t="str">
        <f>IF(A1114="","",GOTO C1114)</f>
        <v/>
      </c>
      <c r="D1114" s="85" t="str">
        <f>IF(A1114="","",GOTO D1114)</f>
        <v/>
      </c>
      <c r="E1114" s="85" t="str">
        <f>IF(A1114="","",GOTO E1114)</f>
        <v/>
      </c>
      <c r="F1114" s="85" t="str">
        <f>IF(A1114="","",GOTO F1114)</f>
        <v/>
      </c>
      <c r="G1114" s="85" t="str">
        <f>IF(A1114="","",GOTO G1114)</f>
        <v/>
      </c>
      <c r="H1114" s="85" t="str">
        <f>IF(A1114="","",IF(G1114="maintenance","",IF(G1114="compost","",GOTO H1114)))</f>
        <v/>
      </c>
      <c r="I1114" s="85" t="str">
        <f>IF(A1114="","",IF(G1114="compost","",GOTO I1114))</f>
        <v/>
      </c>
      <c r="J1114" s="87" t="str">
        <f>IF(G1114="Harvest",GOTO J1114,"")</f>
        <v/>
      </c>
      <c r="K1114" s="87" t="str">
        <f>IF(G1114="Harvest",GOTO K1114,"")</f>
        <v/>
      </c>
      <c r="L1114" s="88" t="str">
        <f>IF(G1114="Fertilize",GOTO L1114,"")</f>
        <v/>
      </c>
      <c r="M1114" s="85" t="str">
        <f>IF(G1114="Fertilize",GOTO M1114,"")</f>
        <v/>
      </c>
      <c r="N1114" s="89" t="str">
        <f t="shared" si="211"/>
        <v/>
      </c>
      <c r="O1114" s="89" t="str">
        <f t="shared" si="208"/>
        <v/>
      </c>
      <c r="P1114" s="89" t="str">
        <f t="shared" si="209"/>
        <v/>
      </c>
      <c r="Q1114" s="87" t="str">
        <f>IF(G1114="compost",GOTO Q1114,"")</f>
        <v/>
      </c>
      <c r="R1114" s="88" t="str">
        <f>IF(G1114="compost",GOTO R1114,"")</f>
        <v/>
      </c>
      <c r="S1114" s="88" t="str">
        <f>IF(G1114="compost",GOTO S1114,"")</f>
        <v/>
      </c>
      <c r="T1114" s="85" t="str">
        <f>IF(G1114="compost",GOTO T1114,"")</f>
        <v/>
      </c>
      <c r="U1114" s="85" t="str">
        <f>IF(G1114="compost",GOTO U1114,"")</f>
        <v/>
      </c>
      <c r="V1114" s="85" t="str">
        <f>IF(G1114="compost",GOTO V1114,"")</f>
        <v/>
      </c>
      <c r="W1114" s="85" t="str">
        <f>IF(G1114="compost",GOTO W1114,"")</f>
        <v/>
      </c>
      <c r="X1114" s="85" t="str">
        <f>IF(G1114="Maintenance",GOTO X1114,IF(G1114="Table",GOTO X1114,""))</f>
        <v/>
      </c>
      <c r="Y1114" s="85" t="str">
        <f>IF(G1114="Maintenance",GOTO Y1114,IF(G1114="Table",GOTO Y1114,""))</f>
        <v/>
      </c>
    </row>
    <row r="1115" spans="1:25" s="85" customFormat="1" ht="19.5" customHeight="1" x14ac:dyDescent="0.25">
      <c r="A1115" s="86"/>
      <c r="B1115" s="85" t="str">
        <f>IF(A1115="","",GOTO B1115)</f>
        <v/>
      </c>
      <c r="C1115" s="85" t="str">
        <f>IF(A1115="","",GOTO C1115)</f>
        <v/>
      </c>
      <c r="D1115" s="85" t="str">
        <f>IF(A1115="","",GOTO D1115)</f>
        <v/>
      </c>
      <c r="E1115" s="85" t="str">
        <f>IF(A1115="","",GOTO E1115)</f>
        <v/>
      </c>
      <c r="F1115" s="85" t="str">
        <f>IF(A1115="","",GOTO F1115)</f>
        <v/>
      </c>
      <c r="G1115" s="85" t="str">
        <f>IF(A1115="","",GOTO G1115)</f>
        <v/>
      </c>
      <c r="H1115" s="85" t="str">
        <f>IF(A1115="","",IF(G1115="maintenance","",IF(G1115="compost","",GOTO H1115)))</f>
        <v/>
      </c>
      <c r="I1115" s="85" t="str">
        <f>IF(A1115="","",IF(G1115="compost","",GOTO I1115))</f>
        <v/>
      </c>
      <c r="J1115" s="87" t="str">
        <f>IF(G1115="Harvest",GOTO J1115,"")</f>
        <v/>
      </c>
      <c r="K1115" s="87" t="str">
        <f>IF(G1115="Harvest",GOTO K1115,"")</f>
        <v/>
      </c>
      <c r="L1115" s="88" t="str">
        <f>IF(G1115="Fertilize",GOTO L1115,"")</f>
        <v/>
      </c>
      <c r="M1115" s="85" t="str">
        <f>IF(G1115="Fertilize",GOTO M1115,"")</f>
        <v/>
      </c>
      <c r="N1115" s="89" t="str">
        <f t="shared" si="211"/>
        <v/>
      </c>
      <c r="O1115" s="89" t="str">
        <f t="shared" si="208"/>
        <v/>
      </c>
      <c r="P1115" s="89" t="str">
        <f t="shared" si="209"/>
        <v/>
      </c>
      <c r="Q1115" s="87" t="str">
        <f>IF(G1115="compost",GOTO Q1115,"")</f>
        <v/>
      </c>
      <c r="R1115" s="88" t="str">
        <f>IF(G1115="compost",GOTO R1115,"")</f>
        <v/>
      </c>
      <c r="S1115" s="88" t="str">
        <f>IF(G1115="compost",GOTO S1115,"")</f>
        <v/>
      </c>
      <c r="T1115" s="85" t="str">
        <f>IF(G1115="compost",GOTO T1115,"")</f>
        <v/>
      </c>
      <c r="U1115" s="85" t="str">
        <f>IF(G1115="compost",GOTO U1115,"")</f>
        <v/>
      </c>
      <c r="V1115" s="85" t="str">
        <f>IF(G1115="compost",GOTO V1115,"")</f>
        <v/>
      </c>
      <c r="W1115" s="85" t="str">
        <f>IF(G1115="compost",GOTO W1115,"")</f>
        <v/>
      </c>
      <c r="X1115" s="85" t="str">
        <f>IF(G1115="Maintenance",GOTO X1115,IF(G1115="Table",GOTO X1115,""))</f>
        <v/>
      </c>
      <c r="Y1115" s="85" t="str">
        <f>IF(G1115="Maintenance",GOTO Y1115,IF(G1115="Table",GOTO Y1115,""))</f>
        <v/>
      </c>
    </row>
    <row r="1116" spans="1:25" s="85" customFormat="1" ht="19.5" customHeight="1" x14ac:dyDescent="0.25">
      <c r="A1116" s="86"/>
      <c r="B1116" s="85" t="str">
        <f>IF(A1116="","",GOTO B1116)</f>
        <v/>
      </c>
      <c r="C1116" s="85" t="str">
        <f>IF(A1116="","",GOTO C1116)</f>
        <v/>
      </c>
      <c r="D1116" s="85" t="str">
        <f>IF(A1116="","",GOTO D1116)</f>
        <v/>
      </c>
      <c r="E1116" s="85" t="str">
        <f>IF(A1116="","",GOTO E1116)</f>
        <v/>
      </c>
      <c r="F1116" s="85" t="str">
        <f>IF(A1116="","",GOTO F1116)</f>
        <v/>
      </c>
      <c r="G1116" s="85" t="str">
        <f>IF(A1116="","",GOTO G1116)</f>
        <v/>
      </c>
      <c r="H1116" s="85" t="str">
        <f>IF(A1116="","",IF(G1116="maintenance","",IF(G1116="compost","",GOTO H1116)))</f>
        <v/>
      </c>
      <c r="I1116" s="85" t="str">
        <f>IF(A1116="","",IF(G1116="compost","",GOTO I1116))</f>
        <v/>
      </c>
      <c r="J1116" s="87" t="str">
        <f>IF(G1116="Harvest",GOTO J1116,"")</f>
        <v/>
      </c>
      <c r="K1116" s="87" t="str">
        <f>IF(G1116="Harvest",GOTO K1116,"")</f>
        <v/>
      </c>
      <c r="L1116" s="88" t="str">
        <f>IF(G1116="Fertilize",GOTO L1116,"")</f>
        <v/>
      </c>
      <c r="M1116" s="85" t="str">
        <f>IF(G1116="Fertilize",GOTO M1116,"")</f>
        <v/>
      </c>
      <c r="N1116" s="89" t="str">
        <f t="shared" si="211"/>
        <v/>
      </c>
      <c r="O1116" s="89" t="str">
        <f t="shared" si="208"/>
        <v/>
      </c>
      <c r="P1116" s="89" t="str">
        <f t="shared" si="209"/>
        <v/>
      </c>
      <c r="Q1116" s="87" t="str">
        <f>IF(G1116="compost",GOTO Q1116,"")</f>
        <v/>
      </c>
      <c r="R1116" s="88" t="str">
        <f>IF(G1116="compost",GOTO R1116,"")</f>
        <v/>
      </c>
      <c r="S1116" s="88" t="str">
        <f>IF(G1116="compost",GOTO S1116,"")</f>
        <v/>
      </c>
      <c r="T1116" s="85" t="str">
        <f>IF(G1116="compost",GOTO T1116,"")</f>
        <v/>
      </c>
      <c r="U1116" s="85" t="str">
        <f>IF(G1116="compost",GOTO U1116,"")</f>
        <v/>
      </c>
      <c r="V1116" s="85" t="str">
        <f>IF(G1116="compost",GOTO V1116,"")</f>
        <v/>
      </c>
      <c r="W1116" s="85" t="str">
        <f>IF(G1116="compost",GOTO W1116,"")</f>
        <v/>
      </c>
      <c r="X1116" s="85" t="str">
        <f>IF(G1116="Maintenance",GOTO X1116,IF(G1116="Table",GOTO X1116,""))</f>
        <v/>
      </c>
      <c r="Y1116" s="85" t="str">
        <f>IF(G1116="Maintenance",GOTO Y1116,IF(G1116="Table",GOTO Y1116,""))</f>
        <v/>
      </c>
    </row>
    <row r="1117" spans="1:25" s="85" customFormat="1" ht="19.5" customHeight="1" x14ac:dyDescent="0.25">
      <c r="A1117" s="86"/>
      <c r="B1117" s="85" t="str">
        <f>IF(A1117="","",GOTO B1117)</f>
        <v/>
      </c>
      <c r="C1117" s="85" t="str">
        <f>IF(A1117="","",GOTO C1117)</f>
        <v/>
      </c>
      <c r="D1117" s="85" t="str">
        <f>IF(A1117="","",GOTO D1117)</f>
        <v/>
      </c>
      <c r="E1117" s="85" t="str">
        <f>IF(A1117="","",GOTO E1117)</f>
        <v/>
      </c>
      <c r="F1117" s="85" t="str">
        <f>IF(A1117="","",GOTO F1117)</f>
        <v/>
      </c>
      <c r="G1117" s="85" t="str">
        <f>IF(A1117="","",GOTO G1117)</f>
        <v/>
      </c>
      <c r="H1117" s="85" t="str">
        <f>IF(A1117="","",IF(G1117="maintenance","",IF(G1117="compost","",GOTO H1117)))</f>
        <v/>
      </c>
      <c r="I1117" s="85" t="str">
        <f>IF(A1117="","",IF(G1117="compost","",GOTO I1117))</f>
        <v/>
      </c>
      <c r="J1117" s="87" t="str">
        <f>IF(G1117="Harvest",GOTO J1117,"")</f>
        <v/>
      </c>
      <c r="K1117" s="87" t="str">
        <f>IF(G1117="Harvest",GOTO K1117,"")</f>
        <v/>
      </c>
      <c r="L1117" s="88" t="str">
        <f>IF(G1117="Fertilize",GOTO L1117,"")</f>
        <v/>
      </c>
      <c r="M1117" s="85" t="str">
        <f>IF(G1117="Fertilize",GOTO M1117,"")</f>
        <v/>
      </c>
      <c r="N1117" s="89" t="str">
        <f t="shared" si="211"/>
        <v/>
      </c>
      <c r="O1117" s="89" t="str">
        <f t="shared" si="208"/>
        <v/>
      </c>
      <c r="P1117" s="89" t="str">
        <f t="shared" ref="P1117:P1148" si="212">IF(G1164="Plant", A1117+14,"")</f>
        <v/>
      </c>
      <c r="Q1117" s="87" t="str">
        <f>IF(G1117="compost",GOTO Q1117,"")</f>
        <v/>
      </c>
      <c r="R1117" s="88" t="str">
        <f>IF(G1117="compost",GOTO R1117,"")</f>
        <v/>
      </c>
      <c r="S1117" s="88" t="str">
        <f>IF(G1117="compost",GOTO S1117,"")</f>
        <v/>
      </c>
      <c r="T1117" s="85" t="str">
        <f>IF(G1117="compost",GOTO T1117,"")</f>
        <v/>
      </c>
      <c r="U1117" s="85" t="str">
        <f>IF(G1117="compost",GOTO U1117,"")</f>
        <v/>
      </c>
      <c r="V1117" s="85" t="str">
        <f>IF(G1117="compost",GOTO V1117,"")</f>
        <v/>
      </c>
      <c r="W1117" s="85" t="str">
        <f>IF(G1117="compost",GOTO W1117,"")</f>
        <v/>
      </c>
      <c r="X1117" s="85" t="str">
        <f>IF(G1117="Maintenance",GOTO X1117,IF(G1117="Table",GOTO X1117,""))</f>
        <v/>
      </c>
      <c r="Y1117" s="85" t="str">
        <f>IF(G1117="Maintenance",GOTO Y1117,IF(G1117="Table",GOTO Y1117,""))</f>
        <v/>
      </c>
    </row>
    <row r="1118" spans="1:25" s="85" customFormat="1" ht="19.5" customHeight="1" x14ac:dyDescent="0.25">
      <c r="A1118" s="86"/>
      <c r="B1118" s="85" t="str">
        <f>IF(A1118="","",GOTO B1118)</f>
        <v/>
      </c>
      <c r="C1118" s="85" t="str">
        <f>IF(A1118="","",GOTO C1118)</f>
        <v/>
      </c>
      <c r="D1118" s="85" t="str">
        <f>IF(A1118="","",GOTO D1118)</f>
        <v/>
      </c>
      <c r="E1118" s="85" t="str">
        <f>IF(A1118="","",GOTO E1118)</f>
        <v/>
      </c>
      <c r="F1118" s="85" t="str">
        <f>IF(A1118="","",GOTO F1118)</f>
        <v/>
      </c>
      <c r="G1118" s="85" t="str">
        <f>IF(A1118="","",GOTO G1118)</f>
        <v/>
      </c>
      <c r="H1118" s="85" t="str">
        <f>IF(A1118="","",IF(G1118="maintenance","",IF(G1118="compost","",GOTO H1118)))</f>
        <v/>
      </c>
      <c r="I1118" s="85" t="str">
        <f>IF(A1118="","",IF(G1118="compost","",GOTO I1118))</f>
        <v/>
      </c>
      <c r="J1118" s="87" t="str">
        <f>IF(G1118="Harvest",GOTO J1118,"")</f>
        <v/>
      </c>
      <c r="K1118" s="87" t="str">
        <f>IF(G1118="Harvest",GOTO K1118,"")</f>
        <v/>
      </c>
      <c r="L1118" s="88" t="str">
        <f>IF(G1118="Fertilize",GOTO L1118,"")</f>
        <v/>
      </c>
      <c r="M1118" s="85" t="str">
        <f>IF(G1118="Fertilize",GOTO M1118,"")</f>
        <v/>
      </c>
      <c r="N1118" s="89" t="str">
        <f t="shared" si="211"/>
        <v/>
      </c>
      <c r="O1118" s="89" t="str">
        <f t="shared" si="208"/>
        <v/>
      </c>
      <c r="P1118" s="89" t="str">
        <f t="shared" si="212"/>
        <v/>
      </c>
      <c r="Q1118" s="87" t="str">
        <f>IF(G1118="compost",GOTO Q1118,"")</f>
        <v/>
      </c>
      <c r="R1118" s="88" t="str">
        <f>IF(G1118="compost",GOTO R1118,"")</f>
        <v/>
      </c>
      <c r="S1118" s="88" t="str">
        <f>IF(G1118="compost",GOTO S1118,"")</f>
        <v/>
      </c>
      <c r="T1118" s="85" t="str">
        <f>IF(G1118="compost",GOTO T1118,"")</f>
        <v/>
      </c>
      <c r="U1118" s="85" t="str">
        <f>IF(G1118="compost",GOTO U1118,"")</f>
        <v/>
      </c>
      <c r="V1118" s="85" t="str">
        <f>IF(G1118="compost",GOTO V1118,"")</f>
        <v/>
      </c>
      <c r="W1118" s="85" t="str">
        <f>IF(G1118="compost",GOTO W1118,"")</f>
        <v/>
      </c>
      <c r="X1118" s="85" t="str">
        <f>IF(G1118="Maintenance",GOTO X1118,IF(G1118="Table",GOTO X1118,""))</f>
        <v/>
      </c>
      <c r="Y1118" s="85" t="str">
        <f>IF(G1118="Maintenance",GOTO Y1118,IF(G1118="Table",GOTO Y1118,""))</f>
        <v/>
      </c>
    </row>
    <row r="1119" spans="1:25" s="85" customFormat="1" ht="19.5" customHeight="1" x14ac:dyDescent="0.25">
      <c r="A1119" s="86"/>
      <c r="B1119" s="85" t="str">
        <f>IF(A1119="","",GOTO B1119)</f>
        <v/>
      </c>
      <c r="C1119" s="85" t="str">
        <f>IF(A1119="","",GOTO C1119)</f>
        <v/>
      </c>
      <c r="D1119" s="85" t="str">
        <f>IF(A1119="","",GOTO D1119)</f>
        <v/>
      </c>
      <c r="E1119" s="85" t="str">
        <f>IF(A1119="","",GOTO E1119)</f>
        <v/>
      </c>
      <c r="F1119" s="85" t="str">
        <f>IF(A1119="","",GOTO F1119)</f>
        <v/>
      </c>
      <c r="G1119" s="85" t="str">
        <f>IF(A1119="","",GOTO G1119)</f>
        <v/>
      </c>
      <c r="H1119" s="85" t="str">
        <f>IF(A1119="","",IF(G1119="maintenance","",IF(G1119="compost","",GOTO H1119)))</f>
        <v/>
      </c>
      <c r="I1119" s="85" t="str">
        <f>IF(A1119="","",IF(G1119="compost","",GOTO I1119))</f>
        <v/>
      </c>
      <c r="J1119" s="87" t="str">
        <f>IF(G1119="Harvest",GOTO J1119,"")</f>
        <v/>
      </c>
      <c r="K1119" s="87" t="str">
        <f>IF(G1119="Harvest",GOTO K1119,"")</f>
        <v/>
      </c>
      <c r="L1119" s="88" t="str">
        <f>IF(G1119="Fertilize",GOTO L1119,"")</f>
        <v/>
      </c>
      <c r="M1119" s="85" t="str">
        <f>IF(G1119="Fertilize",GOTO M1119,"")</f>
        <v/>
      </c>
      <c r="N1119" s="89" t="str">
        <f t="shared" si="211"/>
        <v/>
      </c>
      <c r="O1119" s="89" t="str">
        <f t="shared" si="208"/>
        <v/>
      </c>
      <c r="P1119" s="89" t="str">
        <f t="shared" si="212"/>
        <v/>
      </c>
      <c r="Q1119" s="87" t="str">
        <f>IF(G1119="compost",GOTO Q1119,"")</f>
        <v/>
      </c>
      <c r="R1119" s="88" t="str">
        <f>IF(G1119="compost",GOTO R1119,"")</f>
        <v/>
      </c>
      <c r="S1119" s="88" t="str">
        <f>IF(G1119="compost",GOTO S1119,"")</f>
        <v/>
      </c>
      <c r="T1119" s="85" t="str">
        <f>IF(G1119="compost",GOTO T1119,"")</f>
        <v/>
      </c>
      <c r="U1119" s="85" t="str">
        <f>IF(G1119="compost",GOTO U1119,"")</f>
        <v/>
      </c>
      <c r="V1119" s="85" t="str">
        <f>IF(G1119="compost",GOTO V1119,"")</f>
        <v/>
      </c>
      <c r="W1119" s="85" t="str">
        <f>IF(G1119="compost",GOTO W1119,"")</f>
        <v/>
      </c>
      <c r="X1119" s="85" t="str">
        <f>IF(G1119="Maintenance",GOTO X1119,IF(G1119="Table",GOTO X1119,""))</f>
        <v/>
      </c>
      <c r="Y1119" s="85" t="str">
        <f>IF(G1119="Maintenance",GOTO Y1119,IF(G1119="Table",GOTO Y1119,""))</f>
        <v/>
      </c>
    </row>
    <row r="1120" spans="1:25" s="85" customFormat="1" ht="19.5" customHeight="1" x14ac:dyDescent="0.25">
      <c r="A1120" s="86"/>
      <c r="B1120" s="85" t="str">
        <f>IF(A1120="","",GOTO B1120)</f>
        <v/>
      </c>
      <c r="C1120" s="85" t="str">
        <f>IF(A1120="","",GOTO C1120)</f>
        <v/>
      </c>
      <c r="D1120" s="85" t="str">
        <f>IF(A1120="","",GOTO D1120)</f>
        <v/>
      </c>
      <c r="E1120" s="85" t="str">
        <f>IF(A1120="","",GOTO E1120)</f>
        <v/>
      </c>
      <c r="F1120" s="85" t="str">
        <f>IF(A1120="","",GOTO F1120)</f>
        <v/>
      </c>
      <c r="G1120" s="85" t="str">
        <f>IF(A1120="","",GOTO G1120)</f>
        <v/>
      </c>
      <c r="H1120" s="85" t="str">
        <f>IF(A1120="","",IF(G1120="maintenance","",IF(G1120="compost","",GOTO H1120)))</f>
        <v/>
      </c>
      <c r="I1120" s="85" t="str">
        <f>IF(A1120="","",IF(G1120="compost","",GOTO I1120))</f>
        <v/>
      </c>
      <c r="J1120" s="87" t="str">
        <f>IF(G1120="Harvest",GOTO J1120,"")</f>
        <v/>
      </c>
      <c r="K1120" s="87" t="str">
        <f>IF(G1120="Harvest",GOTO K1120,"")</f>
        <v/>
      </c>
      <c r="L1120" s="88" t="str">
        <f>IF(G1120="Fertilize",GOTO L1120,"")</f>
        <v/>
      </c>
      <c r="M1120" s="85" t="str">
        <f>IF(G1120="Fertilize",GOTO M1120,"")</f>
        <v/>
      </c>
      <c r="N1120" s="89" t="str">
        <f t="shared" si="211"/>
        <v/>
      </c>
      <c r="O1120" s="89" t="str">
        <f t="shared" si="208"/>
        <v/>
      </c>
      <c r="P1120" s="89" t="str">
        <f t="shared" si="212"/>
        <v/>
      </c>
      <c r="Q1120" s="87" t="str">
        <f>IF(G1120="compost",GOTO Q1120,"")</f>
        <v/>
      </c>
      <c r="R1120" s="88" t="str">
        <f>IF(G1120="compost",GOTO R1120,"")</f>
        <v/>
      </c>
      <c r="S1120" s="88" t="str">
        <f>IF(G1120="compost",GOTO S1120,"")</f>
        <v/>
      </c>
      <c r="T1120" s="85" t="str">
        <f>IF(G1120="compost",GOTO T1120,"")</f>
        <v/>
      </c>
      <c r="U1120" s="85" t="str">
        <f>IF(G1120="compost",GOTO U1120,"")</f>
        <v/>
      </c>
      <c r="V1120" s="85" t="str">
        <f>IF(G1120="compost",GOTO V1120,"")</f>
        <v/>
      </c>
      <c r="W1120" s="85" t="str">
        <f>IF(G1120="compost",GOTO W1120,"")</f>
        <v/>
      </c>
      <c r="X1120" s="85" t="str">
        <f>IF(G1120="Maintenance",GOTO X1120,IF(G1120="Table",GOTO X1120,""))</f>
        <v/>
      </c>
      <c r="Y1120" s="85" t="str">
        <f>IF(G1120="Maintenance",GOTO Y1120,IF(G1120="Table",GOTO Y1120,""))</f>
        <v/>
      </c>
    </row>
    <row r="1121" spans="1:25" s="85" customFormat="1" ht="19.5" customHeight="1" x14ac:dyDescent="0.25">
      <c r="A1121" s="86"/>
      <c r="B1121" s="85" t="str">
        <f>IF(A1121="","",GOTO B1121)</f>
        <v/>
      </c>
      <c r="C1121" s="85" t="str">
        <f>IF(A1121="","",GOTO C1121)</f>
        <v/>
      </c>
      <c r="D1121" s="85" t="str">
        <f>IF(A1121="","",GOTO D1121)</f>
        <v/>
      </c>
      <c r="E1121" s="85" t="str">
        <f>IF(A1121="","",GOTO E1121)</f>
        <v/>
      </c>
      <c r="F1121" s="85" t="str">
        <f>IF(A1121="","",GOTO F1121)</f>
        <v/>
      </c>
      <c r="G1121" s="85" t="str">
        <f>IF(A1121="","",GOTO G1121)</f>
        <v/>
      </c>
      <c r="H1121" s="85" t="str">
        <f>IF(A1121="","",IF(G1121="maintenance","",IF(G1121="compost","",GOTO H1121)))</f>
        <v/>
      </c>
      <c r="I1121" s="85" t="str">
        <f>IF(A1121="","",IF(G1121="compost","",GOTO I1121))</f>
        <v/>
      </c>
      <c r="J1121" s="87" t="str">
        <f>IF(G1121="Harvest",GOTO J1121,"")</f>
        <v/>
      </c>
      <c r="K1121" s="87" t="str">
        <f>IF(G1121="Harvest",GOTO K1121,"")</f>
        <v/>
      </c>
      <c r="L1121" s="88" t="str">
        <f>IF(G1121="Fertilize",GOTO L1121,"")</f>
        <v/>
      </c>
      <c r="M1121" s="85" t="str">
        <f>IF(G1121="Fertilize",GOTO M1121,"")</f>
        <v/>
      </c>
      <c r="N1121" s="89" t="str">
        <f t="shared" si="211"/>
        <v/>
      </c>
      <c r="O1121" s="89" t="str">
        <f t="shared" si="208"/>
        <v/>
      </c>
      <c r="P1121" s="89" t="str">
        <f t="shared" si="212"/>
        <v/>
      </c>
      <c r="Q1121" s="87" t="str">
        <f>IF(G1121="compost",GOTO Q1121,"")</f>
        <v/>
      </c>
      <c r="R1121" s="88" t="str">
        <f>IF(G1121="compost",GOTO R1121,"")</f>
        <v/>
      </c>
      <c r="S1121" s="88" t="str">
        <f>IF(G1121="compost",GOTO S1121,"")</f>
        <v/>
      </c>
      <c r="T1121" s="85" t="str">
        <f>IF(G1121="compost",GOTO T1121,"")</f>
        <v/>
      </c>
      <c r="U1121" s="85" t="str">
        <f>IF(G1121="compost",GOTO U1121,"")</f>
        <v/>
      </c>
      <c r="V1121" s="85" t="str">
        <f>IF(G1121="compost",GOTO V1121,"")</f>
        <v/>
      </c>
      <c r="W1121" s="85" t="str">
        <f>IF(G1121="compost",GOTO W1121,"")</f>
        <v/>
      </c>
      <c r="X1121" s="85" t="str">
        <f>IF(G1121="Maintenance",GOTO X1121,IF(G1121="Table",GOTO X1121,""))</f>
        <v/>
      </c>
      <c r="Y1121" s="85" t="str">
        <f>IF(G1121="Maintenance",GOTO Y1121,IF(G1121="Table",GOTO Y1121,""))</f>
        <v/>
      </c>
    </row>
    <row r="1122" spans="1:25" s="85" customFormat="1" ht="19.5" customHeight="1" x14ac:dyDescent="0.25">
      <c r="A1122" s="86"/>
      <c r="B1122" s="85" t="str">
        <f>IF(A1122="","",GOTO B1122)</f>
        <v/>
      </c>
      <c r="C1122" s="85" t="str">
        <f>IF(A1122="","",GOTO C1122)</f>
        <v/>
      </c>
      <c r="D1122" s="85" t="str">
        <f>IF(A1122="","",GOTO D1122)</f>
        <v/>
      </c>
      <c r="E1122" s="85" t="str">
        <f>IF(A1122="","",GOTO E1122)</f>
        <v/>
      </c>
      <c r="F1122" s="85" t="str">
        <f>IF(A1122="","",GOTO F1122)</f>
        <v/>
      </c>
      <c r="G1122" s="85" t="str">
        <f>IF(A1122="","",GOTO G1122)</f>
        <v/>
      </c>
      <c r="H1122" s="85" t="str">
        <f>IF(A1122="","",IF(G1122="maintenance","",IF(G1122="compost","",GOTO H1122)))</f>
        <v/>
      </c>
      <c r="I1122" s="85" t="str">
        <f>IF(A1122="","",IF(G1122="compost","",GOTO I1122))</f>
        <v/>
      </c>
      <c r="J1122" s="87" t="str">
        <f>IF(G1122="Harvest",GOTO J1122,"")</f>
        <v/>
      </c>
      <c r="K1122" s="87" t="str">
        <f>IF(G1122="Harvest",GOTO K1122,"")</f>
        <v/>
      </c>
      <c r="L1122" s="88" t="str">
        <f>IF(G1122="Fertilize",GOTO L1122,"")</f>
        <v/>
      </c>
      <c r="M1122" s="85" t="str">
        <f>IF(G1122="Fertilize",GOTO M1122,"")</f>
        <v/>
      </c>
      <c r="N1122" s="89" t="str">
        <f t="shared" si="211"/>
        <v/>
      </c>
      <c r="O1122" s="89" t="str">
        <f t="shared" si="208"/>
        <v/>
      </c>
      <c r="P1122" s="89" t="str">
        <f t="shared" si="212"/>
        <v/>
      </c>
      <c r="Q1122" s="87" t="str">
        <f>IF(G1122="compost",GOTO Q1122,"")</f>
        <v/>
      </c>
      <c r="R1122" s="88" t="str">
        <f>IF(G1122="compost",GOTO R1122,"")</f>
        <v/>
      </c>
      <c r="S1122" s="88" t="str">
        <f>IF(G1122="compost",GOTO S1122,"")</f>
        <v/>
      </c>
      <c r="T1122" s="85" t="str">
        <f>IF(G1122="compost",GOTO T1122,"")</f>
        <v/>
      </c>
      <c r="U1122" s="85" t="str">
        <f>IF(G1122="compost",GOTO U1122,"")</f>
        <v/>
      </c>
      <c r="V1122" s="85" t="str">
        <f>IF(G1122="compost",GOTO V1122,"")</f>
        <v/>
      </c>
      <c r="W1122" s="85" t="str">
        <f>IF(G1122="compost",GOTO W1122,"")</f>
        <v/>
      </c>
      <c r="X1122" s="85" t="str">
        <f>IF(G1122="Maintenance",GOTO X1122,IF(G1122="Table",GOTO X1122,""))</f>
        <v/>
      </c>
      <c r="Y1122" s="85" t="str">
        <f>IF(G1122="Maintenance",GOTO Y1122,IF(G1122="Table",GOTO Y1122,""))</f>
        <v/>
      </c>
    </row>
    <row r="1123" spans="1:25" s="85" customFormat="1" ht="19.5" customHeight="1" x14ac:dyDescent="0.25">
      <c r="A1123" s="86"/>
      <c r="B1123" s="85" t="str">
        <f>IF(A1123="","",GOTO B1123)</f>
        <v/>
      </c>
      <c r="C1123" s="85" t="str">
        <f>IF(A1123="","",GOTO C1123)</f>
        <v/>
      </c>
      <c r="D1123" s="85" t="str">
        <f>IF(A1123="","",GOTO D1123)</f>
        <v/>
      </c>
      <c r="E1123" s="85" t="str">
        <f>IF(A1123="","",GOTO E1123)</f>
        <v/>
      </c>
      <c r="F1123" s="85" t="str">
        <f>IF(A1123="","",GOTO F1123)</f>
        <v/>
      </c>
      <c r="G1123" s="85" t="str">
        <f>IF(A1123="","",GOTO G1123)</f>
        <v/>
      </c>
      <c r="H1123" s="85" t="str">
        <f>IF(A1123="","",IF(G1123="maintenance","",IF(G1123="compost","",GOTO H1123)))</f>
        <v/>
      </c>
      <c r="I1123" s="85" t="str">
        <f>IF(A1123="","",IF(G1123="compost","",GOTO I1123))</f>
        <v/>
      </c>
      <c r="J1123" s="87" t="str">
        <f>IF(G1123="Harvest",GOTO J1123,"")</f>
        <v/>
      </c>
      <c r="K1123" s="87" t="str">
        <f>IF(G1123="Harvest",GOTO K1123,"")</f>
        <v/>
      </c>
      <c r="L1123" s="88" t="str">
        <f>IF(G1123="Fertilize",GOTO L1123,"")</f>
        <v/>
      </c>
      <c r="M1123" s="85" t="str">
        <f>IF(G1123="Fertilize",GOTO M1123,"")</f>
        <v/>
      </c>
      <c r="N1123" s="89" t="str">
        <f t="shared" si="211"/>
        <v/>
      </c>
      <c r="O1123" s="89" t="str">
        <f t="shared" si="208"/>
        <v/>
      </c>
      <c r="P1123" s="89" t="str">
        <f t="shared" si="212"/>
        <v/>
      </c>
      <c r="Q1123" s="87" t="str">
        <f>IF(G1123="compost",GOTO Q1123,"")</f>
        <v/>
      </c>
      <c r="R1123" s="88" t="str">
        <f>IF(G1123="compost",GOTO R1123,"")</f>
        <v/>
      </c>
      <c r="S1123" s="88" t="str">
        <f>IF(G1123="compost",GOTO S1123,"")</f>
        <v/>
      </c>
      <c r="T1123" s="85" t="str">
        <f>IF(G1123="compost",GOTO T1123,"")</f>
        <v/>
      </c>
      <c r="U1123" s="85" t="str">
        <f>IF(G1123="compost",GOTO U1123,"")</f>
        <v/>
      </c>
      <c r="V1123" s="85" t="str">
        <f>IF(G1123="compost",GOTO V1123,"")</f>
        <v/>
      </c>
      <c r="W1123" s="85" t="str">
        <f>IF(G1123="compost",GOTO W1123,"")</f>
        <v/>
      </c>
      <c r="X1123" s="85" t="str">
        <f>IF(G1123="Maintenance",GOTO X1123,IF(G1123="Table",GOTO X1123,""))</f>
        <v/>
      </c>
      <c r="Y1123" s="85" t="str">
        <f>IF(G1123="Maintenance",GOTO Y1123,IF(G1123="Table",GOTO Y1123,""))</f>
        <v/>
      </c>
    </row>
    <row r="1124" spans="1:25" s="85" customFormat="1" ht="19.5" customHeight="1" x14ac:dyDescent="0.25">
      <c r="A1124" s="86"/>
      <c r="B1124" s="85" t="str">
        <f>IF(A1124="","",GOTO B1124)</f>
        <v/>
      </c>
      <c r="C1124" s="85" t="str">
        <f>IF(A1124="","",GOTO C1124)</f>
        <v/>
      </c>
      <c r="D1124" s="85" t="str">
        <f>IF(A1124="","",GOTO D1124)</f>
        <v/>
      </c>
      <c r="E1124" s="85" t="str">
        <f>IF(A1124="","",GOTO E1124)</f>
        <v/>
      </c>
      <c r="F1124" s="85" t="str">
        <f>IF(A1124="","",GOTO F1124)</f>
        <v/>
      </c>
      <c r="G1124" s="85" t="str">
        <f>IF(A1124="","",GOTO G1124)</f>
        <v/>
      </c>
      <c r="H1124" s="85" t="str">
        <f>IF(A1124="","",IF(G1124="maintenance","",IF(G1124="compost","",GOTO H1124)))</f>
        <v/>
      </c>
      <c r="I1124" s="85" t="str">
        <f>IF(A1124="","",IF(G1124="compost","",GOTO I1124))</f>
        <v/>
      </c>
      <c r="J1124" s="87" t="str">
        <f>IF(G1124="Harvest",GOTO J1124,"")</f>
        <v/>
      </c>
      <c r="K1124" s="87" t="str">
        <f>IF(G1124="Harvest",GOTO K1124,"")</f>
        <v/>
      </c>
      <c r="L1124" s="88" t="str">
        <f>IF(G1124="Fertilize",GOTO L1124,"")</f>
        <v/>
      </c>
      <c r="M1124" s="85" t="str">
        <f>IF(G1124="Fertilize",GOTO M1124,"")</f>
        <v/>
      </c>
      <c r="N1124" s="89" t="str">
        <f t="shared" si="211"/>
        <v/>
      </c>
      <c r="O1124" s="89" t="str">
        <f t="shared" si="208"/>
        <v/>
      </c>
      <c r="P1124" s="89" t="str">
        <f t="shared" si="212"/>
        <v/>
      </c>
      <c r="Q1124" s="87" t="str">
        <f>IF(G1124="compost",GOTO Q1124,"")</f>
        <v/>
      </c>
      <c r="R1124" s="88" t="str">
        <f>IF(G1124="compost",GOTO R1124,"")</f>
        <v/>
      </c>
      <c r="S1124" s="88" t="str">
        <f>IF(G1124="compost",GOTO S1124,"")</f>
        <v/>
      </c>
      <c r="T1124" s="85" t="str">
        <f>IF(G1124="compost",GOTO T1124,"")</f>
        <v/>
      </c>
      <c r="U1124" s="85" t="str">
        <f>IF(G1124="compost",GOTO U1124,"")</f>
        <v/>
      </c>
      <c r="V1124" s="85" t="str">
        <f>IF(G1124="compost",GOTO V1124,"")</f>
        <v/>
      </c>
      <c r="W1124" s="85" t="str">
        <f>IF(G1124="compost",GOTO W1124,"")</f>
        <v/>
      </c>
      <c r="X1124" s="85" t="str">
        <f>IF(G1124="Maintenance",GOTO X1124,IF(G1124="Table",GOTO X1124,""))</f>
        <v/>
      </c>
      <c r="Y1124" s="85" t="str">
        <f>IF(G1124="Maintenance",GOTO Y1124,IF(G1124="Table",GOTO Y1124,""))</f>
        <v/>
      </c>
    </row>
    <row r="1125" spans="1:25" s="85" customFormat="1" ht="19.5" customHeight="1" x14ac:dyDescent="0.25">
      <c r="A1125" s="86"/>
      <c r="B1125" s="85" t="str">
        <f>IF(A1125="","",GOTO B1125)</f>
        <v/>
      </c>
      <c r="C1125" s="85" t="str">
        <f>IF(A1125="","",GOTO C1125)</f>
        <v/>
      </c>
      <c r="D1125" s="85" t="str">
        <f>IF(A1125="","",GOTO D1125)</f>
        <v/>
      </c>
      <c r="E1125" s="85" t="str">
        <f>IF(A1125="","",GOTO E1125)</f>
        <v/>
      </c>
      <c r="F1125" s="85" t="str">
        <f>IF(A1125="","",GOTO F1125)</f>
        <v/>
      </c>
      <c r="G1125" s="85" t="str">
        <f>IF(A1125="","",GOTO G1125)</f>
        <v/>
      </c>
      <c r="H1125" s="85" t="str">
        <f>IF(A1125="","",IF(G1125="maintenance","",IF(G1125="compost","",GOTO H1125)))</f>
        <v/>
      </c>
      <c r="I1125" s="85" t="str">
        <f>IF(A1125="","",IF(G1125="compost","",GOTO I1125))</f>
        <v/>
      </c>
      <c r="J1125" s="87" t="str">
        <f>IF(G1125="Harvest",GOTO J1125,"")</f>
        <v/>
      </c>
      <c r="K1125" s="87" t="str">
        <f>IF(G1125="Harvest",GOTO K1125,"")</f>
        <v/>
      </c>
      <c r="L1125" s="88" t="str">
        <f>IF(G1125="Fertilize",GOTO L1125,"")</f>
        <v/>
      </c>
      <c r="M1125" s="85" t="str">
        <f>IF(G1125="Fertilize",GOTO M1125,"")</f>
        <v/>
      </c>
      <c r="N1125" s="89" t="str">
        <f t="shared" si="211"/>
        <v/>
      </c>
      <c r="O1125" s="89" t="str">
        <f t="shared" si="208"/>
        <v/>
      </c>
      <c r="P1125" s="89" t="str">
        <f t="shared" si="212"/>
        <v/>
      </c>
      <c r="Q1125" s="87" t="str">
        <f>IF(G1125="compost",GOTO Q1125,"")</f>
        <v/>
      </c>
      <c r="R1125" s="88" t="str">
        <f>IF(G1125="compost",GOTO R1125,"")</f>
        <v/>
      </c>
      <c r="S1125" s="88" t="str">
        <f>IF(G1125="compost",GOTO S1125,"")</f>
        <v/>
      </c>
      <c r="T1125" s="85" t="str">
        <f>IF(G1125="compost",GOTO T1125,"")</f>
        <v/>
      </c>
      <c r="U1125" s="85" t="str">
        <f>IF(G1125="compost",GOTO U1125,"")</f>
        <v/>
      </c>
      <c r="V1125" s="85" t="str">
        <f>IF(G1125="compost",GOTO V1125,"")</f>
        <v/>
      </c>
      <c r="W1125" s="85" t="str">
        <f>IF(G1125="compost",GOTO W1125,"")</f>
        <v/>
      </c>
      <c r="X1125" s="85" t="str">
        <f>IF(G1125="Maintenance",GOTO X1125,IF(G1125="Table",GOTO X1125,""))</f>
        <v/>
      </c>
      <c r="Y1125" s="85" t="str">
        <f>IF(G1125="Maintenance",GOTO Y1125,IF(G1125="Table",GOTO Y1125,""))</f>
        <v/>
      </c>
    </row>
    <row r="1126" spans="1:25" s="85" customFormat="1" ht="19.5" customHeight="1" x14ac:dyDescent="0.25">
      <c r="A1126" s="86"/>
      <c r="B1126" s="85" t="str">
        <f>IF(A1126="","",GOTO B1126)</f>
        <v/>
      </c>
      <c r="C1126" s="85" t="str">
        <f>IF(A1126="","",GOTO C1126)</f>
        <v/>
      </c>
      <c r="D1126" s="85" t="str">
        <f>IF(A1126="","",GOTO D1126)</f>
        <v/>
      </c>
      <c r="E1126" s="85" t="str">
        <f>IF(A1126="","",GOTO E1126)</f>
        <v/>
      </c>
      <c r="F1126" s="85" t="str">
        <f>IF(A1126="","",GOTO F1126)</f>
        <v/>
      </c>
      <c r="G1126" s="85" t="str">
        <f>IF(A1126="","",GOTO G1126)</f>
        <v/>
      </c>
      <c r="H1126" s="85" t="str">
        <f>IF(A1126="","",IF(G1126="maintenance","",IF(G1126="compost","",GOTO H1126)))</f>
        <v/>
      </c>
      <c r="I1126" s="85" t="str">
        <f>IF(A1126="","",IF(G1126="compost","",GOTO I1126))</f>
        <v/>
      </c>
      <c r="J1126" s="87" t="str">
        <f>IF(G1126="Harvest",GOTO J1126,"")</f>
        <v/>
      </c>
      <c r="K1126" s="87" t="str">
        <f>IF(G1126="Harvest",GOTO K1126,"")</f>
        <v/>
      </c>
      <c r="L1126" s="88" t="str">
        <f>IF(G1126="Fertilize",GOTO L1126,"")</f>
        <v/>
      </c>
      <c r="M1126" s="85" t="str">
        <f>IF(G1126="Fertilize",GOTO M1126,"")</f>
        <v/>
      </c>
      <c r="N1126" s="89" t="str">
        <f t="shared" si="211"/>
        <v/>
      </c>
      <c r="O1126" s="89" t="str">
        <f t="shared" si="208"/>
        <v/>
      </c>
      <c r="P1126" s="89" t="str">
        <f t="shared" si="212"/>
        <v/>
      </c>
      <c r="Q1126" s="87" t="str">
        <f>IF(G1126="compost",GOTO Q1126,"")</f>
        <v/>
      </c>
      <c r="R1126" s="88" t="str">
        <f>IF(G1126="compost",GOTO R1126,"")</f>
        <v/>
      </c>
      <c r="S1126" s="88" t="str">
        <f>IF(G1126="compost",GOTO S1126,"")</f>
        <v/>
      </c>
      <c r="T1126" s="85" t="str">
        <f>IF(G1126="compost",GOTO T1126,"")</f>
        <v/>
      </c>
      <c r="U1126" s="85" t="str">
        <f>IF(G1126="compost",GOTO U1126,"")</f>
        <v/>
      </c>
      <c r="V1126" s="85" t="str">
        <f>IF(G1126="compost",GOTO V1126,"")</f>
        <v/>
      </c>
      <c r="W1126" s="85" t="str">
        <f>IF(G1126="compost",GOTO W1126,"")</f>
        <v/>
      </c>
      <c r="X1126" s="85" t="str">
        <f>IF(G1126="Maintenance",GOTO X1126,IF(G1126="Table",GOTO X1126,""))</f>
        <v/>
      </c>
      <c r="Y1126" s="85" t="str">
        <f>IF(G1126="Maintenance",GOTO Y1126,IF(G1126="Table",GOTO Y1126,""))</f>
        <v/>
      </c>
    </row>
    <row r="1127" spans="1:25" s="85" customFormat="1" ht="19.5" customHeight="1" x14ac:dyDescent="0.25">
      <c r="A1127" s="86"/>
      <c r="B1127" s="85" t="str">
        <f>IF(A1127="","",GOTO B1127)</f>
        <v/>
      </c>
      <c r="C1127" s="85" t="str">
        <f>IF(A1127="","",GOTO C1127)</f>
        <v/>
      </c>
      <c r="D1127" s="85" t="str">
        <f>IF(A1127="","",GOTO D1127)</f>
        <v/>
      </c>
      <c r="E1127" s="85" t="str">
        <f>IF(A1127="","",GOTO E1127)</f>
        <v/>
      </c>
      <c r="F1127" s="85" t="str">
        <f>IF(A1127="","",GOTO F1127)</f>
        <v/>
      </c>
      <c r="G1127" s="85" t="str">
        <f>IF(A1127="","",GOTO G1127)</f>
        <v/>
      </c>
      <c r="H1127" s="85" t="str">
        <f>IF(A1127="","",IF(G1127="maintenance","",IF(G1127="compost","",GOTO H1127)))</f>
        <v/>
      </c>
      <c r="I1127" s="85" t="str">
        <f>IF(A1127="","",IF(G1127="compost","",GOTO I1127))</f>
        <v/>
      </c>
      <c r="J1127" s="87" t="str">
        <f>IF(G1127="Harvest",GOTO J1127,"")</f>
        <v/>
      </c>
      <c r="K1127" s="87" t="str">
        <f>IF(G1127="Harvest",GOTO K1127,"")</f>
        <v/>
      </c>
      <c r="L1127" s="88" t="str">
        <f>IF(G1127="Fertilize",GOTO L1127,"")</f>
        <v/>
      </c>
      <c r="M1127" s="85" t="str">
        <f>IF(G1127="Fertilize",GOTO M1127,"")</f>
        <v/>
      </c>
      <c r="N1127" s="89" t="str">
        <f t="shared" si="211"/>
        <v/>
      </c>
      <c r="O1127" s="89" t="str">
        <f t="shared" si="208"/>
        <v/>
      </c>
      <c r="P1127" s="89" t="str">
        <f t="shared" si="212"/>
        <v/>
      </c>
      <c r="Q1127" s="87" t="str">
        <f>IF(G1127="compost",GOTO Q1127,"")</f>
        <v/>
      </c>
      <c r="R1127" s="88" t="str">
        <f>IF(G1127="compost",GOTO R1127,"")</f>
        <v/>
      </c>
      <c r="S1127" s="88" t="str">
        <f>IF(G1127="compost",GOTO S1127,"")</f>
        <v/>
      </c>
      <c r="T1127" s="85" t="str">
        <f>IF(G1127="compost",GOTO T1127,"")</f>
        <v/>
      </c>
      <c r="U1127" s="85" t="str">
        <f>IF(G1127="compost",GOTO U1127,"")</f>
        <v/>
      </c>
      <c r="V1127" s="85" t="str">
        <f>IF(G1127="compost",GOTO V1127,"")</f>
        <v/>
      </c>
      <c r="W1127" s="85" t="str">
        <f>IF(G1127="compost",GOTO W1127,"")</f>
        <v/>
      </c>
      <c r="X1127" s="85" t="str">
        <f>IF(G1127="Maintenance",GOTO X1127,IF(G1127="Table",GOTO X1127,""))</f>
        <v/>
      </c>
      <c r="Y1127" s="85" t="str">
        <f>IF(G1127="Maintenance",GOTO Y1127,IF(G1127="Table",GOTO Y1127,""))</f>
        <v/>
      </c>
    </row>
    <row r="1128" spans="1:25" s="85" customFormat="1" ht="19.5" customHeight="1" x14ac:dyDescent="0.25">
      <c r="A1128" s="86"/>
      <c r="B1128" s="85" t="str">
        <f>IF(A1128="","",GOTO B1128)</f>
        <v/>
      </c>
      <c r="C1128" s="85" t="str">
        <f>IF(A1128="","",GOTO C1128)</f>
        <v/>
      </c>
      <c r="D1128" s="85" t="str">
        <f>IF(A1128="","",GOTO D1128)</f>
        <v/>
      </c>
      <c r="E1128" s="85" t="str">
        <f>IF(A1128="","",GOTO E1128)</f>
        <v/>
      </c>
      <c r="F1128" s="85" t="str">
        <f>IF(A1128="","",GOTO F1128)</f>
        <v/>
      </c>
      <c r="G1128" s="85" t="str">
        <f>IF(A1128="","",GOTO G1128)</f>
        <v/>
      </c>
      <c r="H1128" s="85" t="str">
        <f>IF(A1128="","",IF(G1128="maintenance","",IF(G1128="compost","",GOTO H1128)))</f>
        <v/>
      </c>
      <c r="I1128" s="85" t="str">
        <f>IF(A1128="","",IF(G1128="compost","",GOTO I1128))</f>
        <v/>
      </c>
      <c r="J1128" s="87" t="str">
        <f>IF(G1128="Harvest",GOTO J1128,"")</f>
        <v/>
      </c>
      <c r="K1128" s="87" t="str">
        <f>IF(G1128="Harvest",GOTO K1128,"")</f>
        <v/>
      </c>
      <c r="L1128" s="88" t="str">
        <f>IF(G1128="Fertilize",GOTO L1128,"")</f>
        <v/>
      </c>
      <c r="M1128" s="85" t="str">
        <f>IF(G1128="Fertilize",GOTO M1128,"")</f>
        <v/>
      </c>
      <c r="N1128" s="89" t="str">
        <f t="shared" si="211"/>
        <v/>
      </c>
      <c r="O1128" s="89" t="str">
        <f t="shared" si="208"/>
        <v/>
      </c>
      <c r="P1128" s="89" t="str">
        <f t="shared" si="212"/>
        <v/>
      </c>
      <c r="Q1128" s="87" t="str">
        <f>IF(G1128="compost",GOTO Q1128,"")</f>
        <v/>
      </c>
      <c r="R1128" s="88" t="str">
        <f>IF(G1128="compost",GOTO R1128,"")</f>
        <v/>
      </c>
      <c r="S1128" s="88" t="str">
        <f>IF(G1128="compost",GOTO S1128,"")</f>
        <v/>
      </c>
      <c r="T1128" s="85" t="str">
        <f>IF(G1128="compost",GOTO T1128,"")</f>
        <v/>
      </c>
      <c r="U1128" s="85" t="str">
        <f>IF(G1128="compost",GOTO U1128,"")</f>
        <v/>
      </c>
      <c r="V1128" s="85" t="str">
        <f>IF(G1128="compost",GOTO V1128,"")</f>
        <v/>
      </c>
      <c r="W1128" s="85" t="str">
        <f>IF(G1128="compost",GOTO W1128,"")</f>
        <v/>
      </c>
      <c r="X1128" s="85" t="str">
        <f>IF(G1128="Maintenance",GOTO X1128,IF(G1128="Table",GOTO X1128,""))</f>
        <v/>
      </c>
      <c r="Y1128" s="85" t="str">
        <f>IF(G1128="Maintenance",GOTO Y1128,IF(G1128="Table",GOTO Y1128,""))</f>
        <v/>
      </c>
    </row>
    <row r="1129" spans="1:25" s="85" customFormat="1" ht="19.5" customHeight="1" x14ac:dyDescent="0.25">
      <c r="A1129" s="86"/>
      <c r="B1129" s="85" t="str">
        <f>IF(A1129="","",GOTO B1129)</f>
        <v/>
      </c>
      <c r="C1129" s="85" t="str">
        <f>IF(A1129="","",GOTO C1129)</f>
        <v/>
      </c>
      <c r="D1129" s="85" t="str">
        <f>IF(A1129="","",GOTO D1129)</f>
        <v/>
      </c>
      <c r="E1129" s="85" t="str">
        <f>IF(A1129="","",GOTO E1129)</f>
        <v/>
      </c>
      <c r="F1129" s="85" t="str">
        <f>IF(A1129="","",GOTO F1129)</f>
        <v/>
      </c>
      <c r="G1129" s="85" t="str">
        <f>IF(A1129="","",GOTO G1129)</f>
        <v/>
      </c>
      <c r="H1129" s="85" t="str">
        <f>IF(A1129="","",IF(G1129="maintenance","",IF(G1129="compost","",GOTO H1129)))</f>
        <v/>
      </c>
      <c r="I1129" s="85" t="str">
        <f>IF(A1129="","",IF(G1129="compost","",GOTO I1129))</f>
        <v/>
      </c>
      <c r="J1129" s="87" t="str">
        <f>IF(G1129="Harvest",GOTO J1129,"")</f>
        <v/>
      </c>
      <c r="K1129" s="87" t="str">
        <f>IF(G1129="Harvest",GOTO K1129,"")</f>
        <v/>
      </c>
      <c r="L1129" s="88" t="str">
        <f>IF(G1129="Fertilize",GOTO L1129,"")</f>
        <v/>
      </c>
      <c r="M1129" s="85" t="str">
        <f>IF(G1129="Fertilize",GOTO M1129,"")</f>
        <v/>
      </c>
      <c r="N1129" s="89" t="str">
        <f t="shared" si="211"/>
        <v/>
      </c>
      <c r="O1129" s="89" t="str">
        <f t="shared" si="208"/>
        <v/>
      </c>
      <c r="P1129" s="89" t="str">
        <f t="shared" si="212"/>
        <v/>
      </c>
      <c r="Q1129" s="87" t="str">
        <f>IF(G1129="compost",GOTO Q1129,"")</f>
        <v/>
      </c>
      <c r="R1129" s="88" t="str">
        <f>IF(G1129="compost",GOTO R1129,"")</f>
        <v/>
      </c>
      <c r="S1129" s="88" t="str">
        <f>IF(G1129="compost",GOTO S1129,"")</f>
        <v/>
      </c>
      <c r="T1129" s="85" t="str">
        <f>IF(G1129="compost",GOTO T1129,"")</f>
        <v/>
      </c>
      <c r="U1129" s="85" t="str">
        <f>IF(G1129="compost",GOTO U1129,"")</f>
        <v/>
      </c>
      <c r="V1129" s="85" t="str">
        <f>IF(G1129="compost",GOTO V1129,"")</f>
        <v/>
      </c>
      <c r="W1129" s="85" t="str">
        <f>IF(G1129="compost",GOTO W1129,"")</f>
        <v/>
      </c>
      <c r="X1129" s="85" t="str">
        <f>IF(G1129="Maintenance",GOTO X1129,IF(G1129="Table",GOTO X1129,""))</f>
        <v/>
      </c>
      <c r="Y1129" s="85" t="str">
        <f>IF(G1129="Maintenance",GOTO Y1129,IF(G1129="Table",GOTO Y1129,""))</f>
        <v/>
      </c>
    </row>
    <row r="1130" spans="1:25" s="85" customFormat="1" ht="19.5" customHeight="1" x14ac:dyDescent="0.25">
      <c r="A1130" s="86"/>
      <c r="B1130" s="85" t="str">
        <f>IF(A1130="","",GOTO B1130)</f>
        <v/>
      </c>
      <c r="C1130" s="85" t="str">
        <f>IF(A1130="","",GOTO C1130)</f>
        <v/>
      </c>
      <c r="D1130" s="85" t="str">
        <f>IF(A1130="","",GOTO D1130)</f>
        <v/>
      </c>
      <c r="E1130" s="85" t="str">
        <f>IF(A1130="","",GOTO E1130)</f>
        <v/>
      </c>
      <c r="F1130" s="85" t="str">
        <f>IF(A1130="","",GOTO F1130)</f>
        <v/>
      </c>
      <c r="G1130" s="85" t="str">
        <f>IF(A1130="","",GOTO G1130)</f>
        <v/>
      </c>
      <c r="H1130" s="85" t="str">
        <f>IF(A1130="","",IF(G1130="maintenance","",IF(G1130="compost","",GOTO H1130)))</f>
        <v/>
      </c>
      <c r="I1130" s="85" t="str">
        <f>IF(A1130="","",IF(G1130="compost","",GOTO I1130))</f>
        <v/>
      </c>
      <c r="J1130" s="87" t="str">
        <f>IF(G1130="Harvest",GOTO J1130,"")</f>
        <v/>
      </c>
      <c r="K1130" s="87" t="str">
        <f>IF(G1130="Harvest",GOTO K1130,"")</f>
        <v/>
      </c>
      <c r="L1130" s="88" t="str">
        <f>IF(G1130="Fertilize",GOTO L1130,"")</f>
        <v/>
      </c>
      <c r="M1130" s="85" t="str">
        <f>IF(G1130="Fertilize",GOTO M1130,"")</f>
        <v/>
      </c>
      <c r="N1130" s="89" t="str">
        <f t="shared" si="211"/>
        <v/>
      </c>
      <c r="O1130" s="89" t="str">
        <f t="shared" si="208"/>
        <v/>
      </c>
      <c r="P1130" s="89" t="str">
        <f t="shared" si="212"/>
        <v/>
      </c>
      <c r="Q1130" s="87" t="str">
        <f>IF(G1130="compost",GOTO Q1130,"")</f>
        <v/>
      </c>
      <c r="R1130" s="88" t="str">
        <f>IF(G1130="compost",GOTO R1130,"")</f>
        <v/>
      </c>
      <c r="S1130" s="88" t="str">
        <f>IF(G1130="compost",GOTO S1130,"")</f>
        <v/>
      </c>
      <c r="T1130" s="85" t="str">
        <f>IF(G1130="compost",GOTO T1130,"")</f>
        <v/>
      </c>
      <c r="U1130" s="85" t="str">
        <f>IF(G1130="compost",GOTO U1130,"")</f>
        <v/>
      </c>
      <c r="V1130" s="85" t="str">
        <f>IF(G1130="compost",GOTO V1130,"")</f>
        <v/>
      </c>
      <c r="W1130" s="85" t="str">
        <f>IF(G1130="compost",GOTO W1130,"")</f>
        <v/>
      </c>
      <c r="X1130" s="85" t="str">
        <f>IF(G1130="Maintenance",GOTO X1130,IF(G1130="Table",GOTO X1130,""))</f>
        <v/>
      </c>
      <c r="Y1130" s="85" t="str">
        <f>IF(G1130="Maintenance",GOTO Y1130,IF(G1130="Table",GOTO Y1130,""))</f>
        <v/>
      </c>
    </row>
    <row r="1131" spans="1:25" s="85" customFormat="1" ht="19.5" customHeight="1" x14ac:dyDescent="0.25">
      <c r="A1131" s="86"/>
      <c r="B1131" s="85" t="str">
        <f>IF(A1131="","",GOTO B1131)</f>
        <v/>
      </c>
      <c r="C1131" s="85" t="str">
        <f>IF(A1131="","",GOTO C1131)</f>
        <v/>
      </c>
      <c r="D1131" s="85" t="str">
        <f>IF(A1131="","",GOTO D1131)</f>
        <v/>
      </c>
      <c r="E1131" s="85" t="str">
        <f>IF(A1131="","",GOTO E1131)</f>
        <v/>
      </c>
      <c r="F1131" s="85" t="str">
        <f>IF(A1131="","",GOTO F1131)</f>
        <v/>
      </c>
      <c r="G1131" s="85" t="str">
        <f>IF(A1131="","",GOTO G1131)</f>
        <v/>
      </c>
      <c r="H1131" s="85" t="str">
        <f>IF(A1131="","",IF(G1131="maintenance","",IF(G1131="compost","",GOTO H1131)))</f>
        <v/>
      </c>
      <c r="I1131" s="85" t="str">
        <f>IF(A1131="","",IF(G1131="compost","",GOTO I1131))</f>
        <v/>
      </c>
      <c r="J1131" s="87" t="str">
        <f>IF(G1131="Harvest",GOTO J1131,"")</f>
        <v/>
      </c>
      <c r="K1131" s="87" t="str">
        <f>IF(G1131="Harvest",GOTO K1131,"")</f>
        <v/>
      </c>
      <c r="L1131" s="88" t="str">
        <f>IF(G1131="Fertilize",GOTO L1131,"")</f>
        <v/>
      </c>
      <c r="M1131" s="85" t="str">
        <f>IF(G1131="Fertilize",GOTO M1131,"")</f>
        <v/>
      </c>
      <c r="N1131" s="89" t="str">
        <f t="shared" si="211"/>
        <v/>
      </c>
      <c r="O1131" s="89" t="str">
        <f t="shared" si="208"/>
        <v/>
      </c>
      <c r="P1131" s="89" t="str">
        <f t="shared" si="212"/>
        <v/>
      </c>
      <c r="Q1131" s="87" t="str">
        <f>IF(G1131="compost",GOTO Q1131,"")</f>
        <v/>
      </c>
      <c r="R1131" s="88" t="str">
        <f>IF(G1131="compost",GOTO R1131,"")</f>
        <v/>
      </c>
      <c r="S1131" s="88" t="str">
        <f>IF(G1131="compost",GOTO S1131,"")</f>
        <v/>
      </c>
      <c r="T1131" s="85" t="str">
        <f>IF(G1131="compost",GOTO T1131,"")</f>
        <v/>
      </c>
      <c r="U1131" s="85" t="str">
        <f>IF(G1131="compost",GOTO U1131,"")</f>
        <v/>
      </c>
      <c r="V1131" s="85" t="str">
        <f>IF(G1131="compost",GOTO V1131,"")</f>
        <v/>
      </c>
      <c r="W1131" s="85" t="str">
        <f>IF(G1131="compost",GOTO W1131,"")</f>
        <v/>
      </c>
      <c r="X1131" s="85" t="str">
        <f>IF(G1131="Maintenance",GOTO X1131,IF(G1131="Table",GOTO X1131,""))</f>
        <v/>
      </c>
      <c r="Y1131" s="85" t="str">
        <f>IF(G1131="Maintenance",GOTO Y1131,IF(G1131="Table",GOTO Y1131,""))</f>
        <v/>
      </c>
    </row>
    <row r="1132" spans="1:25" s="85" customFormat="1" ht="19.5" customHeight="1" x14ac:dyDescent="0.25">
      <c r="A1132" s="86"/>
      <c r="B1132" s="85" t="str">
        <f>IF(A1132="","",GOTO B1132)</f>
        <v/>
      </c>
      <c r="C1132" s="85" t="str">
        <f>IF(A1132="","",GOTO C1132)</f>
        <v/>
      </c>
      <c r="D1132" s="85" t="str">
        <f>IF(A1132="","",GOTO D1132)</f>
        <v/>
      </c>
      <c r="E1132" s="85" t="str">
        <f>IF(A1132="","",GOTO E1132)</f>
        <v/>
      </c>
      <c r="F1132" s="85" t="str">
        <f>IF(A1132="","",GOTO F1132)</f>
        <v/>
      </c>
      <c r="G1132" s="85" t="str">
        <f>IF(A1132="","",GOTO G1132)</f>
        <v/>
      </c>
      <c r="H1132" s="85" t="str">
        <f>IF(A1132="","",IF(G1132="maintenance","",IF(G1132="compost","",GOTO H1132)))</f>
        <v/>
      </c>
      <c r="I1132" s="85" t="str">
        <f>IF(A1132="","",IF(G1132="compost","",GOTO I1132))</f>
        <v/>
      </c>
      <c r="J1132" s="87" t="str">
        <f>IF(G1132="Harvest",GOTO J1132,"")</f>
        <v/>
      </c>
      <c r="K1132" s="87" t="str">
        <f>IF(G1132="Harvest",GOTO K1132,"")</f>
        <v/>
      </c>
      <c r="L1132" s="88" t="str">
        <f>IF(G1132="Fertilize",GOTO L1132,"")</f>
        <v/>
      </c>
      <c r="M1132" s="85" t="str">
        <f>IF(G1132="Fertilize",GOTO M1132,"")</f>
        <v/>
      </c>
      <c r="N1132" s="89" t="str">
        <f t="shared" si="211"/>
        <v/>
      </c>
      <c r="O1132" s="89" t="str">
        <f t="shared" si="208"/>
        <v/>
      </c>
      <c r="P1132" s="89" t="str">
        <f t="shared" si="212"/>
        <v/>
      </c>
      <c r="Q1132" s="87" t="str">
        <f>IF(G1132="compost",GOTO Q1132,"")</f>
        <v/>
      </c>
      <c r="R1132" s="88" t="str">
        <f>IF(G1132="compost",GOTO R1132,"")</f>
        <v/>
      </c>
      <c r="S1132" s="88" t="str">
        <f>IF(G1132="compost",GOTO S1132,"")</f>
        <v/>
      </c>
      <c r="T1132" s="85" t="str">
        <f>IF(G1132="compost",GOTO T1132,"")</f>
        <v/>
      </c>
      <c r="U1132" s="85" t="str">
        <f>IF(G1132="compost",GOTO U1132,"")</f>
        <v/>
      </c>
      <c r="V1132" s="85" t="str">
        <f>IF(G1132="compost",GOTO V1132,"")</f>
        <v/>
      </c>
      <c r="W1132" s="85" t="str">
        <f>IF(G1132="compost",GOTO W1132,"")</f>
        <v/>
      </c>
      <c r="X1132" s="85" t="str">
        <f>IF(G1132="Maintenance",GOTO X1132,IF(G1132="Table",GOTO X1132,""))</f>
        <v/>
      </c>
      <c r="Y1132" s="85" t="str">
        <f>IF(G1132="Maintenance",GOTO Y1132,IF(G1132="Table",GOTO Y1132,""))</f>
        <v/>
      </c>
    </row>
    <row r="1133" spans="1:25" s="85" customFormat="1" ht="19.5" customHeight="1" x14ac:dyDescent="0.25">
      <c r="A1133" s="86"/>
      <c r="B1133" s="85" t="str">
        <f>IF(A1133="","",GOTO B1133)</f>
        <v/>
      </c>
      <c r="C1133" s="85" t="str">
        <f>IF(A1133="","",GOTO C1133)</f>
        <v/>
      </c>
      <c r="D1133" s="85" t="str">
        <f>IF(A1133="","",GOTO D1133)</f>
        <v/>
      </c>
      <c r="E1133" s="85" t="str">
        <f>IF(A1133="","",GOTO E1133)</f>
        <v/>
      </c>
      <c r="F1133" s="85" t="str">
        <f>IF(A1133="","",GOTO F1133)</f>
        <v/>
      </c>
      <c r="G1133" s="85" t="str">
        <f>IF(A1133="","",GOTO G1133)</f>
        <v/>
      </c>
      <c r="H1133" s="85" t="str">
        <f>IF(A1133="","",IF(G1133="maintenance","",IF(G1133="compost","",GOTO H1133)))</f>
        <v/>
      </c>
      <c r="I1133" s="85" t="str">
        <f>IF(A1133="","",IF(G1133="compost","",GOTO I1133))</f>
        <v/>
      </c>
      <c r="J1133" s="87" t="str">
        <f>IF(G1133="Harvest",GOTO J1133,"")</f>
        <v/>
      </c>
      <c r="K1133" s="87" t="str">
        <f>IF(G1133="Harvest",GOTO K1133,"")</f>
        <v/>
      </c>
      <c r="L1133" s="88" t="str">
        <f>IF(G1133="Fertilize",GOTO L1133,"")</f>
        <v/>
      </c>
      <c r="M1133" s="85" t="str">
        <f>IF(G1133="Fertilize",GOTO M1133,"")</f>
        <v/>
      </c>
      <c r="N1133" s="89" t="str">
        <f t="shared" si="211"/>
        <v/>
      </c>
      <c r="O1133" s="89" t="str">
        <f t="shared" si="208"/>
        <v/>
      </c>
      <c r="P1133" s="89" t="str">
        <f t="shared" si="212"/>
        <v/>
      </c>
      <c r="Q1133" s="87" t="str">
        <f>IF(G1133="compost",GOTO Q1133,"")</f>
        <v/>
      </c>
      <c r="R1133" s="88" t="str">
        <f>IF(G1133="compost",GOTO R1133,"")</f>
        <v/>
      </c>
      <c r="S1133" s="88" t="str">
        <f>IF(G1133="compost",GOTO S1133,"")</f>
        <v/>
      </c>
      <c r="T1133" s="85" t="str">
        <f>IF(G1133="compost",GOTO T1133,"")</f>
        <v/>
      </c>
      <c r="U1133" s="85" t="str">
        <f>IF(G1133="compost",GOTO U1133,"")</f>
        <v/>
      </c>
      <c r="V1133" s="85" t="str">
        <f>IF(G1133="compost",GOTO V1133,"")</f>
        <v/>
      </c>
      <c r="W1133" s="85" t="str">
        <f>IF(G1133="compost",GOTO W1133,"")</f>
        <v/>
      </c>
      <c r="X1133" s="85" t="str">
        <f>IF(G1133="Maintenance",GOTO X1133,IF(G1133="Table",GOTO X1133,""))</f>
        <v/>
      </c>
      <c r="Y1133" s="85" t="str">
        <f>IF(G1133="Maintenance",GOTO Y1133,IF(G1133="Table",GOTO Y1133,""))</f>
        <v/>
      </c>
    </row>
    <row r="1134" spans="1:25" s="85" customFormat="1" ht="19.5" customHeight="1" x14ac:dyDescent="0.25">
      <c r="A1134" s="86"/>
      <c r="B1134" s="85" t="str">
        <f>IF(A1134="","",GOTO B1134)</f>
        <v/>
      </c>
      <c r="C1134" s="85" t="str">
        <f>IF(A1134="","",GOTO C1134)</f>
        <v/>
      </c>
      <c r="D1134" s="85" t="str">
        <f>IF(A1134="","",GOTO D1134)</f>
        <v/>
      </c>
      <c r="E1134" s="85" t="str">
        <f>IF(A1134="","",GOTO E1134)</f>
        <v/>
      </c>
      <c r="F1134" s="85" t="str">
        <f>IF(A1134="","",GOTO F1134)</f>
        <v/>
      </c>
      <c r="G1134" s="85" t="str">
        <f>IF(A1134="","",GOTO G1134)</f>
        <v/>
      </c>
      <c r="H1134" s="85" t="str">
        <f>IF(A1134="","",IF(G1134="maintenance","",IF(G1134="compost","",GOTO H1134)))</f>
        <v/>
      </c>
      <c r="I1134" s="85" t="str">
        <f>IF(A1134="","",IF(G1134="compost","",GOTO I1134))</f>
        <v/>
      </c>
      <c r="J1134" s="87" t="str">
        <f>IF(G1134="Harvest",GOTO J1134,"")</f>
        <v/>
      </c>
      <c r="K1134" s="87" t="str">
        <f>IF(G1134="Harvest",GOTO K1134,"")</f>
        <v/>
      </c>
      <c r="L1134" s="88" t="str">
        <f>IF(G1134="Fertilize",GOTO L1134,"")</f>
        <v/>
      </c>
      <c r="M1134" s="85" t="str">
        <f>IF(G1134="Fertilize",GOTO M1134,"")</f>
        <v/>
      </c>
      <c r="N1134" s="89" t="str">
        <f t="shared" si="211"/>
        <v/>
      </c>
      <c r="O1134" s="89" t="str">
        <f t="shared" si="208"/>
        <v/>
      </c>
      <c r="P1134" s="89" t="str">
        <f t="shared" si="212"/>
        <v/>
      </c>
      <c r="Q1134" s="87" t="str">
        <f>IF(G1134="compost",GOTO Q1134,"")</f>
        <v/>
      </c>
      <c r="R1134" s="88" t="str">
        <f>IF(G1134="compost",GOTO R1134,"")</f>
        <v/>
      </c>
      <c r="S1134" s="88" t="str">
        <f>IF(G1134="compost",GOTO S1134,"")</f>
        <v/>
      </c>
      <c r="T1134" s="85" t="str">
        <f>IF(G1134="compost",GOTO T1134,"")</f>
        <v/>
      </c>
      <c r="U1134" s="85" t="str">
        <f>IF(G1134="compost",GOTO U1134,"")</f>
        <v/>
      </c>
      <c r="V1134" s="85" t="str">
        <f>IF(G1134="compost",GOTO V1134,"")</f>
        <v/>
      </c>
      <c r="W1134" s="85" t="str">
        <f>IF(G1134="compost",GOTO W1134,"")</f>
        <v/>
      </c>
      <c r="X1134" s="85" t="str">
        <f>IF(G1134="Maintenance",GOTO X1134,IF(G1134="Table",GOTO X1134,""))</f>
        <v/>
      </c>
      <c r="Y1134" s="85" t="str">
        <f>IF(G1134="Maintenance",GOTO Y1134,IF(G1134="Table",GOTO Y1134,""))</f>
        <v/>
      </c>
    </row>
    <row r="1135" spans="1:25" s="85" customFormat="1" ht="19.5" customHeight="1" x14ac:dyDescent="0.25">
      <c r="A1135" s="86"/>
      <c r="B1135" s="85" t="str">
        <f>IF(A1135="","",GOTO B1135)</f>
        <v/>
      </c>
      <c r="C1135" s="85" t="str">
        <f>IF(A1135="","",GOTO C1135)</f>
        <v/>
      </c>
      <c r="D1135" s="85" t="str">
        <f>IF(A1135="","",GOTO D1135)</f>
        <v/>
      </c>
      <c r="E1135" s="85" t="str">
        <f>IF(A1135="","",GOTO E1135)</f>
        <v/>
      </c>
      <c r="F1135" s="85" t="str">
        <f>IF(A1135="","",GOTO F1135)</f>
        <v/>
      </c>
      <c r="G1135" s="85" t="str">
        <f>IF(A1135="","",GOTO G1135)</f>
        <v/>
      </c>
      <c r="H1135" s="85" t="str">
        <f>IF(A1135="","",IF(G1135="maintenance","",IF(G1135="compost","",GOTO H1135)))</f>
        <v/>
      </c>
      <c r="I1135" s="85" t="str">
        <f>IF(A1135="","",IF(G1135="compost","",GOTO I1135))</f>
        <v/>
      </c>
      <c r="J1135" s="87" t="str">
        <f>IF(G1135="Harvest",GOTO J1135,"")</f>
        <v/>
      </c>
      <c r="K1135" s="87" t="str">
        <f>IF(G1135="Harvest",GOTO K1135,"")</f>
        <v/>
      </c>
      <c r="L1135" s="88" t="str">
        <f>IF(G1135="Fertilize",GOTO L1135,"")</f>
        <v/>
      </c>
      <c r="M1135" s="85" t="str">
        <f>IF(G1135="Fertilize",GOTO M1135,"")</f>
        <v/>
      </c>
      <c r="N1135" s="89" t="str">
        <f t="shared" si="211"/>
        <v/>
      </c>
      <c r="O1135" s="89" t="str">
        <f t="shared" ref="O1135:O1198" si="213">IF(G1135="Plant",H1135,"")</f>
        <v/>
      </c>
      <c r="P1135" s="89" t="str">
        <f t="shared" si="212"/>
        <v/>
      </c>
      <c r="Q1135" s="87" t="str">
        <f>IF(G1135="compost",GOTO Q1135,"")</f>
        <v/>
      </c>
      <c r="R1135" s="88" t="str">
        <f>IF(G1135="compost",GOTO R1135,"")</f>
        <v/>
      </c>
      <c r="S1135" s="88" t="str">
        <f>IF(G1135="compost",GOTO S1135,"")</f>
        <v/>
      </c>
      <c r="T1135" s="85" t="str">
        <f>IF(G1135="compost",GOTO T1135,"")</f>
        <v/>
      </c>
      <c r="U1135" s="85" t="str">
        <f>IF(G1135="compost",GOTO U1135,"")</f>
        <v/>
      </c>
      <c r="V1135" s="85" t="str">
        <f>IF(G1135="compost",GOTO V1135,"")</f>
        <v/>
      </c>
      <c r="W1135" s="85" t="str">
        <f>IF(G1135="compost",GOTO W1135,"")</f>
        <v/>
      </c>
      <c r="X1135" s="85" t="str">
        <f>IF(G1135="Maintenance",GOTO X1135,IF(G1135="Table",GOTO X1135,""))</f>
        <v/>
      </c>
      <c r="Y1135" s="85" t="str">
        <f>IF(G1135="Maintenance",GOTO Y1135,IF(G1135="Table",GOTO Y1135,""))</f>
        <v/>
      </c>
    </row>
    <row r="1136" spans="1:25" s="85" customFormat="1" ht="19.5" customHeight="1" x14ac:dyDescent="0.25">
      <c r="A1136" s="86"/>
      <c r="B1136" s="85" t="str">
        <f>IF(A1136="","",GOTO B1136)</f>
        <v/>
      </c>
      <c r="C1136" s="85" t="str">
        <f>IF(A1136="","",GOTO C1136)</f>
        <v/>
      </c>
      <c r="D1136" s="85" t="str">
        <f>IF(A1136="","",GOTO D1136)</f>
        <v/>
      </c>
      <c r="E1136" s="85" t="str">
        <f>IF(A1136="","",GOTO E1136)</f>
        <v/>
      </c>
      <c r="F1136" s="85" t="str">
        <f>IF(A1136="","",GOTO F1136)</f>
        <v/>
      </c>
      <c r="G1136" s="85" t="str">
        <f>IF(A1136="","",GOTO G1136)</f>
        <v/>
      </c>
      <c r="H1136" s="85" t="str">
        <f>IF(A1136="","",IF(G1136="maintenance","",IF(G1136="compost","",GOTO H1136)))</f>
        <v/>
      </c>
      <c r="I1136" s="85" t="str">
        <f>IF(A1136="","",IF(G1136="compost","",GOTO I1136))</f>
        <v/>
      </c>
      <c r="J1136" s="87" t="str">
        <f>IF(G1136="Harvest",GOTO J1136,"")</f>
        <v/>
      </c>
      <c r="K1136" s="87" t="str">
        <f>IF(G1136="Harvest",GOTO K1136,"")</f>
        <v/>
      </c>
      <c r="L1136" s="88" t="str">
        <f>IF(G1136="Fertilize",GOTO L1136,"")</f>
        <v/>
      </c>
      <c r="M1136" s="85" t="str">
        <f>IF(G1136="Fertilize",GOTO M1136,"")</f>
        <v/>
      </c>
      <c r="N1136" s="89" t="str">
        <f t="shared" si="211"/>
        <v/>
      </c>
      <c r="O1136" s="89" t="str">
        <f t="shared" si="213"/>
        <v/>
      </c>
      <c r="P1136" s="89" t="str">
        <f t="shared" si="212"/>
        <v/>
      </c>
      <c r="Q1136" s="87" t="str">
        <f>IF(G1136="compost",GOTO Q1136,"")</f>
        <v/>
      </c>
      <c r="R1136" s="88" t="str">
        <f>IF(G1136="compost",GOTO R1136,"")</f>
        <v/>
      </c>
      <c r="S1136" s="88" t="str">
        <f>IF(G1136="compost",GOTO S1136,"")</f>
        <v/>
      </c>
      <c r="T1136" s="85" t="str">
        <f>IF(G1136="compost",GOTO T1136,"")</f>
        <v/>
      </c>
      <c r="U1136" s="85" t="str">
        <f>IF(G1136="compost",GOTO U1136,"")</f>
        <v/>
      </c>
      <c r="V1136" s="85" t="str">
        <f>IF(G1136="compost",GOTO V1136,"")</f>
        <v/>
      </c>
      <c r="W1136" s="85" t="str">
        <f>IF(G1136="compost",GOTO W1136,"")</f>
        <v/>
      </c>
      <c r="X1136" s="85" t="str">
        <f>IF(G1136="Maintenance",GOTO X1136,IF(G1136="Table",GOTO X1136,""))</f>
        <v/>
      </c>
      <c r="Y1136" s="85" t="str">
        <f>IF(G1136="Maintenance",GOTO Y1136,IF(G1136="Table",GOTO Y1136,""))</f>
        <v/>
      </c>
    </row>
    <row r="1137" spans="1:25" s="85" customFormat="1" ht="19.5" customHeight="1" x14ac:dyDescent="0.25">
      <c r="A1137" s="86"/>
      <c r="B1137" s="85" t="str">
        <f>IF(A1137="","",GOTO B1137)</f>
        <v/>
      </c>
      <c r="C1137" s="85" t="str">
        <f>IF(A1137="","",GOTO C1137)</f>
        <v/>
      </c>
      <c r="D1137" s="85" t="str">
        <f>IF(A1137="","",GOTO D1137)</f>
        <v/>
      </c>
      <c r="E1137" s="85" t="str">
        <f>IF(A1137="","",GOTO E1137)</f>
        <v/>
      </c>
      <c r="F1137" s="85" t="str">
        <f>IF(A1137="","",GOTO F1137)</f>
        <v/>
      </c>
      <c r="G1137" s="85" t="str">
        <f>IF(A1137="","",GOTO G1137)</f>
        <v/>
      </c>
      <c r="H1137" s="85" t="str">
        <f>IF(A1137="","",IF(G1137="maintenance","",IF(G1137="compost","",GOTO H1137)))</f>
        <v/>
      </c>
      <c r="I1137" s="85" t="str">
        <f>IF(A1137="","",IF(G1137="compost","",GOTO I1137))</f>
        <v/>
      </c>
      <c r="J1137" s="87" t="str">
        <f>IF(G1137="Harvest",GOTO J1137,"")</f>
        <v/>
      </c>
      <c r="K1137" s="87" t="str">
        <f>IF(G1137="Harvest",GOTO K1137,"")</f>
        <v/>
      </c>
      <c r="L1137" s="88" t="str">
        <f>IF(G1137="Fertilize",GOTO L1137,"")</f>
        <v/>
      </c>
      <c r="M1137" s="85" t="str">
        <f>IF(G1137="Fertilize",GOTO M1137,"")</f>
        <v/>
      </c>
      <c r="N1137" s="89" t="str">
        <f t="shared" si="211"/>
        <v/>
      </c>
      <c r="O1137" s="89" t="str">
        <f t="shared" si="213"/>
        <v/>
      </c>
      <c r="P1137" s="89" t="str">
        <f t="shared" si="212"/>
        <v/>
      </c>
      <c r="Q1137" s="87" t="str">
        <f>IF(G1137="compost",GOTO Q1137,"")</f>
        <v/>
      </c>
      <c r="R1137" s="88" t="str">
        <f>IF(G1137="compost",GOTO R1137,"")</f>
        <v/>
      </c>
      <c r="S1137" s="88" t="str">
        <f>IF(G1137="compost",GOTO S1137,"")</f>
        <v/>
      </c>
      <c r="T1137" s="85" t="str">
        <f>IF(G1137="compost",GOTO T1137,"")</f>
        <v/>
      </c>
      <c r="U1137" s="85" t="str">
        <f>IF(G1137="compost",GOTO U1137,"")</f>
        <v/>
      </c>
      <c r="V1137" s="85" t="str">
        <f>IF(G1137="compost",GOTO V1137,"")</f>
        <v/>
      </c>
      <c r="W1137" s="85" t="str">
        <f>IF(G1137="compost",GOTO W1137,"")</f>
        <v/>
      </c>
      <c r="X1137" s="85" t="str">
        <f>IF(G1137="Maintenance",GOTO X1137,IF(G1137="Table",GOTO X1137,""))</f>
        <v/>
      </c>
      <c r="Y1137" s="85" t="str">
        <f>IF(G1137="Maintenance",GOTO Y1137,IF(G1137="Table",GOTO Y1137,""))</f>
        <v/>
      </c>
    </row>
    <row r="1138" spans="1:25" s="85" customFormat="1" ht="19.5" customHeight="1" x14ac:dyDescent="0.25">
      <c r="A1138" s="86"/>
      <c r="B1138" s="85" t="str">
        <f>IF(A1138="","",GOTO B1138)</f>
        <v/>
      </c>
      <c r="C1138" s="85" t="str">
        <f>IF(A1138="","",GOTO C1138)</f>
        <v/>
      </c>
      <c r="D1138" s="85" t="str">
        <f>IF(A1138="","",GOTO D1138)</f>
        <v/>
      </c>
      <c r="E1138" s="85" t="str">
        <f>IF(A1138="","",GOTO E1138)</f>
        <v/>
      </c>
      <c r="F1138" s="85" t="str">
        <f>IF(A1138="","",GOTO F1138)</f>
        <v/>
      </c>
      <c r="G1138" s="85" t="str">
        <f>IF(A1138="","",GOTO G1138)</f>
        <v/>
      </c>
      <c r="H1138" s="85" t="str">
        <f>IF(A1138="","",IF(G1138="maintenance","",IF(G1138="compost","",GOTO H1138)))</f>
        <v/>
      </c>
      <c r="I1138" s="85" t="str">
        <f>IF(A1138="","",IF(G1138="compost","",GOTO I1138))</f>
        <v/>
      </c>
      <c r="J1138" s="87" t="str">
        <f>IF(G1138="Harvest",GOTO J1138,"")</f>
        <v/>
      </c>
      <c r="K1138" s="87" t="str">
        <f>IF(G1138="Harvest",GOTO K1138,"")</f>
        <v/>
      </c>
      <c r="L1138" s="88" t="str">
        <f>IF(G1138="Fertilize",GOTO L1138,"")</f>
        <v/>
      </c>
      <c r="M1138" s="85" t="str">
        <f>IF(G1138="Fertilize",GOTO M1138,"")</f>
        <v/>
      </c>
      <c r="N1138" s="89" t="str">
        <f t="shared" si="211"/>
        <v/>
      </c>
      <c r="O1138" s="89" t="str">
        <f t="shared" si="213"/>
        <v/>
      </c>
      <c r="P1138" s="89" t="str">
        <f t="shared" si="212"/>
        <v/>
      </c>
      <c r="Q1138" s="87" t="str">
        <f>IF(G1138="compost",GOTO Q1138,"")</f>
        <v/>
      </c>
      <c r="R1138" s="88" t="str">
        <f>IF(G1138="compost",GOTO R1138,"")</f>
        <v/>
      </c>
      <c r="S1138" s="88" t="str">
        <f>IF(G1138="compost",GOTO S1138,"")</f>
        <v/>
      </c>
      <c r="T1138" s="85" t="str">
        <f>IF(G1138="compost",GOTO T1138,"")</f>
        <v/>
      </c>
      <c r="U1138" s="85" t="str">
        <f>IF(G1138="compost",GOTO U1138,"")</f>
        <v/>
      </c>
      <c r="V1138" s="85" t="str">
        <f>IF(G1138="compost",GOTO V1138,"")</f>
        <v/>
      </c>
      <c r="W1138" s="85" t="str">
        <f>IF(G1138="compost",GOTO W1138,"")</f>
        <v/>
      </c>
      <c r="X1138" s="85" t="str">
        <f>IF(G1138="Maintenance",GOTO X1138,IF(G1138="Table",GOTO X1138,""))</f>
        <v/>
      </c>
      <c r="Y1138" s="85" t="str">
        <f>IF(G1138="Maintenance",GOTO Y1138,IF(G1138="Table",GOTO Y1138,""))</f>
        <v/>
      </c>
    </row>
    <row r="1139" spans="1:25" s="85" customFormat="1" ht="19.5" customHeight="1" x14ac:dyDescent="0.25">
      <c r="A1139" s="86"/>
      <c r="B1139" s="85" t="str">
        <f>IF(A1139="","",GOTO B1139)</f>
        <v/>
      </c>
      <c r="C1139" s="85" t="str">
        <f>IF(A1139="","",GOTO C1139)</f>
        <v/>
      </c>
      <c r="D1139" s="85" t="str">
        <f>IF(A1139="","",GOTO D1139)</f>
        <v/>
      </c>
      <c r="E1139" s="85" t="str">
        <f>IF(A1139="","",GOTO E1139)</f>
        <v/>
      </c>
      <c r="F1139" s="85" t="str">
        <f>IF(A1139="","",GOTO F1139)</f>
        <v/>
      </c>
      <c r="G1139" s="85" t="str">
        <f>IF(A1139="","",GOTO G1139)</f>
        <v/>
      </c>
      <c r="H1139" s="85" t="str">
        <f>IF(A1139="","",IF(G1139="maintenance","",IF(G1139="compost","",GOTO H1139)))</f>
        <v/>
      </c>
      <c r="I1139" s="85" t="str">
        <f>IF(A1139="","",IF(G1139="compost","",GOTO I1139))</f>
        <v/>
      </c>
      <c r="J1139" s="87" t="str">
        <f>IF(G1139="Harvest",GOTO J1139,"")</f>
        <v/>
      </c>
      <c r="K1139" s="87" t="str">
        <f>IF(G1139="Harvest",GOTO K1139,"")</f>
        <v/>
      </c>
      <c r="L1139" s="88" t="str">
        <f>IF(G1139="Fertilize",GOTO L1139,"")</f>
        <v/>
      </c>
      <c r="M1139" s="85" t="str">
        <f>IF(G1139="Fertilize",GOTO M1139,"")</f>
        <v/>
      </c>
      <c r="N1139" s="89" t="str">
        <f t="shared" si="211"/>
        <v/>
      </c>
      <c r="O1139" s="89" t="str">
        <f t="shared" si="213"/>
        <v/>
      </c>
      <c r="P1139" s="89" t="str">
        <f t="shared" si="212"/>
        <v/>
      </c>
      <c r="Q1139" s="87" t="str">
        <f>IF(G1139="compost",GOTO Q1139,"")</f>
        <v/>
      </c>
      <c r="R1139" s="88" t="str">
        <f>IF(G1139="compost",GOTO R1139,"")</f>
        <v/>
      </c>
      <c r="S1139" s="88" t="str">
        <f>IF(G1139="compost",GOTO S1139,"")</f>
        <v/>
      </c>
      <c r="T1139" s="85" t="str">
        <f>IF(G1139="compost",GOTO T1139,"")</f>
        <v/>
      </c>
      <c r="U1139" s="85" t="str">
        <f>IF(G1139="compost",GOTO U1139,"")</f>
        <v/>
      </c>
      <c r="V1139" s="85" t="str">
        <f>IF(G1139="compost",GOTO V1139,"")</f>
        <v/>
      </c>
      <c r="W1139" s="85" t="str">
        <f>IF(G1139="compost",GOTO W1139,"")</f>
        <v/>
      </c>
      <c r="X1139" s="85" t="str">
        <f>IF(G1139="Maintenance",GOTO X1139,IF(G1139="Table",GOTO X1139,""))</f>
        <v/>
      </c>
      <c r="Y1139" s="85" t="str">
        <f>IF(G1139="Maintenance",GOTO Y1139,IF(G1139="Table",GOTO Y1139,""))</f>
        <v/>
      </c>
    </row>
    <row r="1140" spans="1:25" s="85" customFormat="1" ht="19.5" customHeight="1" x14ac:dyDescent="0.25">
      <c r="A1140" s="86"/>
      <c r="B1140" s="85" t="str">
        <f>IF(A1140="","",GOTO B1140)</f>
        <v/>
      </c>
      <c r="C1140" s="85" t="str">
        <f>IF(A1140="","",GOTO C1140)</f>
        <v/>
      </c>
      <c r="D1140" s="85" t="str">
        <f>IF(A1140="","",GOTO D1140)</f>
        <v/>
      </c>
      <c r="E1140" s="85" t="str">
        <f>IF(A1140="","",GOTO E1140)</f>
        <v/>
      </c>
      <c r="F1140" s="85" t="str">
        <f>IF(A1140="","",GOTO F1140)</f>
        <v/>
      </c>
      <c r="G1140" s="85" t="str">
        <f>IF(A1140="","",GOTO G1140)</f>
        <v/>
      </c>
      <c r="H1140" s="85" t="str">
        <f>IF(A1140="","",IF(G1140="maintenance","",IF(G1140="compost","",GOTO H1140)))</f>
        <v/>
      </c>
      <c r="I1140" s="85" t="str">
        <f>IF(A1140="","",IF(G1140="compost","",GOTO I1140))</f>
        <v/>
      </c>
      <c r="J1140" s="87" t="str">
        <f>IF(G1140="Harvest",GOTO J1140,"")</f>
        <v/>
      </c>
      <c r="K1140" s="87" t="str">
        <f>IF(G1140="Harvest",GOTO K1140,"")</f>
        <v/>
      </c>
      <c r="L1140" s="88" t="str">
        <f>IF(G1140="Fertilize",GOTO L1140,"")</f>
        <v/>
      </c>
      <c r="M1140" s="85" t="str">
        <f>IF(G1140="Fertilize",GOTO M1140,"")</f>
        <v/>
      </c>
      <c r="N1140" s="89" t="str">
        <f t="shared" si="211"/>
        <v/>
      </c>
      <c r="O1140" s="89" t="str">
        <f t="shared" si="213"/>
        <v/>
      </c>
      <c r="P1140" s="89" t="str">
        <f t="shared" si="212"/>
        <v/>
      </c>
      <c r="Q1140" s="87" t="str">
        <f>IF(G1140="compost",GOTO Q1140,"")</f>
        <v/>
      </c>
      <c r="R1140" s="88" t="str">
        <f>IF(G1140="compost",GOTO R1140,"")</f>
        <v/>
      </c>
      <c r="S1140" s="88" t="str">
        <f>IF(G1140="compost",GOTO S1140,"")</f>
        <v/>
      </c>
      <c r="T1140" s="85" t="str">
        <f>IF(G1140="compost",GOTO T1140,"")</f>
        <v/>
      </c>
      <c r="U1140" s="85" t="str">
        <f>IF(G1140="compost",GOTO U1140,"")</f>
        <v/>
      </c>
      <c r="V1140" s="85" t="str">
        <f>IF(G1140="compost",GOTO V1140,"")</f>
        <v/>
      </c>
      <c r="W1140" s="85" t="str">
        <f>IF(G1140="compost",GOTO W1140,"")</f>
        <v/>
      </c>
      <c r="X1140" s="85" t="str">
        <f>IF(G1140="Maintenance",GOTO X1140,IF(G1140="Table",GOTO X1140,""))</f>
        <v/>
      </c>
      <c r="Y1140" s="85" t="str">
        <f>IF(G1140="Maintenance",GOTO Y1140,IF(G1140="Table",GOTO Y1140,""))</f>
        <v/>
      </c>
    </row>
    <row r="1141" spans="1:25" s="85" customFormat="1" ht="19.5" customHeight="1" x14ac:dyDescent="0.25">
      <c r="A1141" s="86"/>
      <c r="B1141" s="85" t="str">
        <f>IF(A1141="","",GOTO B1141)</f>
        <v/>
      </c>
      <c r="C1141" s="85" t="str">
        <f>IF(A1141="","",GOTO C1141)</f>
        <v/>
      </c>
      <c r="D1141" s="85" t="str">
        <f>IF(A1141="","",GOTO D1141)</f>
        <v/>
      </c>
      <c r="E1141" s="85" t="str">
        <f>IF(A1141="","",GOTO E1141)</f>
        <v/>
      </c>
      <c r="F1141" s="85" t="str">
        <f>IF(A1141="","",GOTO F1141)</f>
        <v/>
      </c>
      <c r="G1141" s="85" t="str">
        <f>IF(A1141="","",GOTO G1141)</f>
        <v/>
      </c>
      <c r="H1141" s="85" t="str">
        <f>IF(A1141="","",IF(G1141="maintenance","",IF(G1141="compost","",GOTO H1141)))</f>
        <v/>
      </c>
      <c r="I1141" s="85" t="str">
        <f>IF(A1141="","",IF(G1141="compost","",GOTO I1141))</f>
        <v/>
      </c>
      <c r="J1141" s="87" t="str">
        <f>IF(G1141="Harvest",GOTO J1141,"")</f>
        <v/>
      </c>
      <c r="K1141" s="87" t="str">
        <f>IF(G1141="Harvest",GOTO K1141,"")</f>
        <v/>
      </c>
      <c r="L1141" s="88" t="str">
        <f>IF(G1141="Fertilize",GOTO L1141,"")</f>
        <v/>
      </c>
      <c r="M1141" s="85" t="str">
        <f>IF(G1141="Fertilize",GOTO M1141,"")</f>
        <v/>
      </c>
      <c r="N1141" s="89" t="str">
        <f t="shared" ref="N1141:N1172" si="214">IF(G1141="Fertilize",A1141+14,"")</f>
        <v/>
      </c>
      <c r="O1141" s="89" t="str">
        <f t="shared" si="213"/>
        <v/>
      </c>
      <c r="P1141" s="89" t="str">
        <f t="shared" si="212"/>
        <v/>
      </c>
      <c r="Q1141" s="87" t="str">
        <f>IF(G1141="compost",GOTO Q1141,"")</f>
        <v/>
      </c>
      <c r="R1141" s="88" t="str">
        <f>IF(G1141="compost",GOTO R1141,"")</f>
        <v/>
      </c>
      <c r="S1141" s="88" t="str">
        <f>IF(G1141="compost",GOTO S1141,"")</f>
        <v/>
      </c>
      <c r="T1141" s="85" t="str">
        <f>IF(G1141="compost",GOTO T1141,"")</f>
        <v/>
      </c>
      <c r="U1141" s="85" t="str">
        <f>IF(G1141="compost",GOTO U1141,"")</f>
        <v/>
      </c>
      <c r="V1141" s="85" t="str">
        <f>IF(G1141="compost",GOTO V1141,"")</f>
        <v/>
      </c>
      <c r="W1141" s="85" t="str">
        <f>IF(G1141="compost",GOTO W1141,"")</f>
        <v/>
      </c>
      <c r="X1141" s="85" t="str">
        <f>IF(G1141="Maintenance",GOTO X1141,IF(G1141="Table",GOTO X1141,""))</f>
        <v/>
      </c>
      <c r="Y1141" s="85" t="str">
        <f>IF(G1141="Maintenance",GOTO Y1141,IF(G1141="Table",GOTO Y1141,""))</f>
        <v/>
      </c>
    </row>
    <row r="1142" spans="1:25" s="85" customFormat="1" ht="19.5" customHeight="1" x14ac:dyDescent="0.25">
      <c r="A1142" s="86"/>
      <c r="B1142" s="85" t="str">
        <f>IF(A1142="","",GOTO B1142)</f>
        <v/>
      </c>
      <c r="C1142" s="85" t="str">
        <f>IF(A1142="","",GOTO C1142)</f>
        <v/>
      </c>
      <c r="D1142" s="85" t="str">
        <f>IF(A1142="","",GOTO D1142)</f>
        <v/>
      </c>
      <c r="E1142" s="85" t="str">
        <f>IF(A1142="","",GOTO E1142)</f>
        <v/>
      </c>
      <c r="F1142" s="85" t="str">
        <f>IF(A1142="","",GOTO F1142)</f>
        <v/>
      </c>
      <c r="G1142" s="85" t="str">
        <f>IF(A1142="","",GOTO G1142)</f>
        <v/>
      </c>
      <c r="H1142" s="85" t="str">
        <f>IF(A1142="","",IF(G1142="maintenance","",IF(G1142="compost","",GOTO H1142)))</f>
        <v/>
      </c>
      <c r="I1142" s="85" t="str">
        <f>IF(A1142="","",IF(G1142="compost","",GOTO I1142))</f>
        <v/>
      </c>
      <c r="J1142" s="87" t="str">
        <f>IF(G1142="Harvest",GOTO J1142,"")</f>
        <v/>
      </c>
      <c r="K1142" s="87" t="str">
        <f>IF(G1142="Harvest",GOTO K1142,"")</f>
        <v/>
      </c>
      <c r="L1142" s="88" t="str">
        <f>IF(G1142="Fertilize",GOTO L1142,"")</f>
        <v/>
      </c>
      <c r="M1142" s="85" t="str">
        <f>IF(G1142="Fertilize",GOTO M1142,"")</f>
        <v/>
      </c>
      <c r="N1142" s="89" t="str">
        <f t="shared" si="214"/>
        <v/>
      </c>
      <c r="O1142" s="89" t="str">
        <f t="shared" si="213"/>
        <v/>
      </c>
      <c r="P1142" s="89" t="str">
        <f t="shared" si="212"/>
        <v/>
      </c>
      <c r="Q1142" s="87" t="str">
        <f>IF(G1142="compost",GOTO Q1142,"")</f>
        <v/>
      </c>
      <c r="R1142" s="88" t="str">
        <f>IF(G1142="compost",GOTO R1142,"")</f>
        <v/>
      </c>
      <c r="S1142" s="88" t="str">
        <f>IF(G1142="compost",GOTO S1142,"")</f>
        <v/>
      </c>
      <c r="T1142" s="85" t="str">
        <f>IF(G1142="compost",GOTO T1142,"")</f>
        <v/>
      </c>
      <c r="U1142" s="85" t="str">
        <f>IF(G1142="compost",GOTO U1142,"")</f>
        <v/>
      </c>
      <c r="V1142" s="85" t="str">
        <f>IF(G1142="compost",GOTO V1142,"")</f>
        <v/>
      </c>
      <c r="W1142" s="85" t="str">
        <f>IF(G1142="compost",GOTO W1142,"")</f>
        <v/>
      </c>
      <c r="X1142" s="85" t="str">
        <f>IF(G1142="Maintenance",GOTO X1142,IF(G1142="Table",GOTO X1142,""))</f>
        <v/>
      </c>
      <c r="Y1142" s="85" t="str">
        <f>IF(G1142="Maintenance",GOTO Y1142,IF(G1142="Table",GOTO Y1142,""))</f>
        <v/>
      </c>
    </row>
    <row r="1143" spans="1:25" s="85" customFormat="1" ht="19.5" customHeight="1" x14ac:dyDescent="0.25">
      <c r="A1143" s="86"/>
      <c r="B1143" s="85" t="str">
        <f>IF(A1143="","",GOTO B1143)</f>
        <v/>
      </c>
      <c r="C1143" s="85" t="str">
        <f>IF(A1143="","",GOTO C1143)</f>
        <v/>
      </c>
      <c r="D1143" s="85" t="str">
        <f>IF(A1143="","",GOTO D1143)</f>
        <v/>
      </c>
      <c r="E1143" s="85" t="str">
        <f>IF(A1143="","",GOTO E1143)</f>
        <v/>
      </c>
      <c r="F1143" s="85" t="str">
        <f>IF(A1143="","",GOTO F1143)</f>
        <v/>
      </c>
      <c r="G1143" s="85" t="str">
        <f>IF(A1143="","",GOTO G1143)</f>
        <v/>
      </c>
      <c r="H1143" s="85" t="str">
        <f>IF(A1143="","",IF(G1143="maintenance","",IF(G1143="compost","",GOTO H1143)))</f>
        <v/>
      </c>
      <c r="I1143" s="85" t="str">
        <f>IF(A1143="","",IF(G1143="compost","",GOTO I1143))</f>
        <v/>
      </c>
      <c r="J1143" s="87" t="str">
        <f>IF(G1143="Harvest",GOTO J1143,"")</f>
        <v/>
      </c>
      <c r="K1143" s="87" t="str">
        <f>IF(G1143="Harvest",GOTO K1143,"")</f>
        <v/>
      </c>
      <c r="L1143" s="88" t="str">
        <f>IF(G1143="Fertilize",GOTO L1143,"")</f>
        <v/>
      </c>
      <c r="M1143" s="85" t="str">
        <f>IF(G1143="Fertilize",GOTO M1143,"")</f>
        <v/>
      </c>
      <c r="N1143" s="89" t="str">
        <f t="shared" si="214"/>
        <v/>
      </c>
      <c r="O1143" s="89" t="str">
        <f t="shared" si="213"/>
        <v/>
      </c>
      <c r="P1143" s="89" t="str">
        <f t="shared" si="212"/>
        <v/>
      </c>
      <c r="Q1143" s="87" t="str">
        <f>IF(G1143="compost",GOTO Q1143,"")</f>
        <v/>
      </c>
      <c r="R1143" s="88" t="str">
        <f>IF(G1143="compost",GOTO R1143,"")</f>
        <v/>
      </c>
      <c r="S1143" s="88" t="str">
        <f>IF(G1143="compost",GOTO S1143,"")</f>
        <v/>
      </c>
      <c r="T1143" s="85" t="str">
        <f>IF(G1143="compost",GOTO T1143,"")</f>
        <v/>
      </c>
      <c r="U1143" s="85" t="str">
        <f>IF(G1143="compost",GOTO U1143,"")</f>
        <v/>
      </c>
      <c r="V1143" s="85" t="str">
        <f>IF(G1143="compost",GOTO V1143,"")</f>
        <v/>
      </c>
      <c r="W1143" s="85" t="str">
        <f>IF(G1143="compost",GOTO W1143,"")</f>
        <v/>
      </c>
      <c r="X1143" s="85" t="str">
        <f>IF(G1143="Maintenance",GOTO X1143,IF(G1143="Table",GOTO X1143,""))</f>
        <v/>
      </c>
      <c r="Y1143" s="85" t="str">
        <f>IF(G1143="Maintenance",GOTO Y1143,IF(G1143="Table",GOTO Y1143,""))</f>
        <v/>
      </c>
    </row>
    <row r="1144" spans="1:25" s="85" customFormat="1" ht="19.5" customHeight="1" x14ac:dyDescent="0.25">
      <c r="A1144" s="86"/>
      <c r="B1144" s="85" t="str">
        <f>IF(A1144="","",GOTO B1144)</f>
        <v/>
      </c>
      <c r="C1144" s="85" t="str">
        <f>IF(A1144="","",GOTO C1144)</f>
        <v/>
      </c>
      <c r="D1144" s="85" t="str">
        <f>IF(A1144="","",GOTO D1144)</f>
        <v/>
      </c>
      <c r="E1144" s="85" t="str">
        <f>IF(A1144="","",GOTO E1144)</f>
        <v/>
      </c>
      <c r="F1144" s="85" t="str">
        <f>IF(A1144="","",GOTO F1144)</f>
        <v/>
      </c>
      <c r="G1144" s="85" t="str">
        <f>IF(A1144="","",GOTO G1144)</f>
        <v/>
      </c>
      <c r="H1144" s="85" t="str">
        <f>IF(A1144="","",IF(G1144="maintenance","",IF(G1144="compost","",GOTO H1144)))</f>
        <v/>
      </c>
      <c r="I1144" s="85" t="str">
        <f>IF(A1144="","",IF(G1144="compost","",GOTO I1144))</f>
        <v/>
      </c>
      <c r="J1144" s="87" t="str">
        <f>IF(G1144="Harvest",GOTO J1144,"")</f>
        <v/>
      </c>
      <c r="K1144" s="87" t="str">
        <f>IF(G1144="Harvest",GOTO K1144,"")</f>
        <v/>
      </c>
      <c r="L1144" s="88" t="str">
        <f>IF(G1144="Fertilize",GOTO L1144,"")</f>
        <v/>
      </c>
      <c r="M1144" s="85" t="str">
        <f>IF(G1144="Fertilize",GOTO M1144,"")</f>
        <v/>
      </c>
      <c r="N1144" s="89" t="str">
        <f t="shared" si="214"/>
        <v/>
      </c>
      <c r="O1144" s="89" t="str">
        <f t="shared" si="213"/>
        <v/>
      </c>
      <c r="P1144" s="89" t="str">
        <f t="shared" si="212"/>
        <v/>
      </c>
      <c r="Q1144" s="87" t="str">
        <f>IF(G1144="compost",GOTO Q1144,"")</f>
        <v/>
      </c>
      <c r="R1144" s="88" t="str">
        <f>IF(G1144="compost",GOTO R1144,"")</f>
        <v/>
      </c>
      <c r="S1144" s="88" t="str">
        <f>IF(G1144="compost",GOTO S1144,"")</f>
        <v/>
      </c>
      <c r="T1144" s="85" t="str">
        <f>IF(G1144="compost",GOTO T1144,"")</f>
        <v/>
      </c>
      <c r="U1144" s="85" t="str">
        <f>IF(G1144="compost",GOTO U1144,"")</f>
        <v/>
      </c>
      <c r="V1144" s="85" t="str">
        <f>IF(G1144="compost",GOTO V1144,"")</f>
        <v/>
      </c>
      <c r="W1144" s="85" t="str">
        <f>IF(G1144="compost",GOTO W1144,"")</f>
        <v/>
      </c>
      <c r="X1144" s="85" t="str">
        <f>IF(G1144="Maintenance",GOTO X1144,IF(G1144="Table",GOTO X1144,""))</f>
        <v/>
      </c>
      <c r="Y1144" s="85" t="str">
        <f>IF(G1144="Maintenance",GOTO Y1144,IF(G1144="Table",GOTO Y1144,""))</f>
        <v/>
      </c>
    </row>
    <row r="1145" spans="1:25" s="85" customFormat="1" ht="19.5" customHeight="1" x14ac:dyDescent="0.25">
      <c r="A1145" s="86"/>
      <c r="B1145" s="85" t="str">
        <f>IF(A1145="","",GOTO B1145)</f>
        <v/>
      </c>
      <c r="C1145" s="85" t="str">
        <f>IF(A1145="","",GOTO C1145)</f>
        <v/>
      </c>
      <c r="D1145" s="85" t="str">
        <f>IF(A1145="","",GOTO D1145)</f>
        <v/>
      </c>
      <c r="E1145" s="85" t="str">
        <f>IF(A1145="","",GOTO E1145)</f>
        <v/>
      </c>
      <c r="F1145" s="85" t="str">
        <f>IF(A1145="","",GOTO F1145)</f>
        <v/>
      </c>
      <c r="G1145" s="85" t="str">
        <f>IF(A1145="","",GOTO G1145)</f>
        <v/>
      </c>
      <c r="H1145" s="85" t="str">
        <f>IF(A1145="","",IF(G1145="maintenance","",IF(G1145="compost","",GOTO H1145)))</f>
        <v/>
      </c>
      <c r="I1145" s="85" t="str">
        <f>IF(A1145="","",IF(G1145="compost","",GOTO I1145))</f>
        <v/>
      </c>
      <c r="J1145" s="87" t="str">
        <f>IF(G1145="Harvest",GOTO J1145,"")</f>
        <v/>
      </c>
      <c r="K1145" s="87" t="str">
        <f>IF(G1145="Harvest",GOTO K1145,"")</f>
        <v/>
      </c>
      <c r="L1145" s="88" t="str">
        <f>IF(G1145="Fertilize",GOTO L1145,"")</f>
        <v/>
      </c>
      <c r="M1145" s="85" t="str">
        <f>IF(G1145="Fertilize",GOTO M1145,"")</f>
        <v/>
      </c>
      <c r="N1145" s="89" t="str">
        <f t="shared" si="214"/>
        <v/>
      </c>
      <c r="O1145" s="89" t="str">
        <f t="shared" si="213"/>
        <v/>
      </c>
      <c r="P1145" s="89" t="str">
        <f t="shared" si="212"/>
        <v/>
      </c>
      <c r="Q1145" s="87" t="str">
        <f>IF(G1145="compost",GOTO Q1145,"")</f>
        <v/>
      </c>
      <c r="R1145" s="88" t="str">
        <f>IF(G1145="compost",GOTO R1145,"")</f>
        <v/>
      </c>
      <c r="S1145" s="88" t="str">
        <f>IF(G1145="compost",GOTO S1145,"")</f>
        <v/>
      </c>
      <c r="T1145" s="85" t="str">
        <f>IF(G1145="compost",GOTO T1145,"")</f>
        <v/>
      </c>
      <c r="U1145" s="85" t="str">
        <f>IF(G1145="compost",GOTO U1145,"")</f>
        <v/>
      </c>
      <c r="V1145" s="85" t="str">
        <f>IF(G1145="compost",GOTO V1145,"")</f>
        <v/>
      </c>
      <c r="W1145" s="85" t="str">
        <f>IF(G1145="compost",GOTO W1145,"")</f>
        <v/>
      </c>
      <c r="X1145" s="85" t="str">
        <f>IF(G1145="Maintenance",GOTO X1145,IF(G1145="Table",GOTO X1145,""))</f>
        <v/>
      </c>
      <c r="Y1145" s="85" t="str">
        <f>IF(G1145="Maintenance",GOTO Y1145,IF(G1145="Table",GOTO Y1145,""))</f>
        <v/>
      </c>
    </row>
    <row r="1146" spans="1:25" s="85" customFormat="1" ht="19.5" customHeight="1" x14ac:dyDescent="0.25">
      <c r="A1146" s="86"/>
      <c r="B1146" s="85" t="str">
        <f>IF(A1146="","",GOTO B1146)</f>
        <v/>
      </c>
      <c r="C1146" s="85" t="str">
        <f>IF(A1146="","",GOTO C1146)</f>
        <v/>
      </c>
      <c r="D1146" s="85" t="str">
        <f>IF(A1146="","",GOTO D1146)</f>
        <v/>
      </c>
      <c r="E1146" s="85" t="str">
        <f>IF(A1146="","",GOTO E1146)</f>
        <v/>
      </c>
      <c r="F1146" s="85" t="str">
        <f>IF(A1146="","",GOTO F1146)</f>
        <v/>
      </c>
      <c r="G1146" s="85" t="str">
        <f>IF(A1146="","",GOTO G1146)</f>
        <v/>
      </c>
      <c r="H1146" s="85" t="str">
        <f>IF(A1146="","",IF(G1146="maintenance","",IF(G1146="compost","",GOTO H1146)))</f>
        <v/>
      </c>
      <c r="I1146" s="85" t="str">
        <f>IF(A1146="","",IF(G1146="compost","",GOTO I1146))</f>
        <v/>
      </c>
      <c r="J1146" s="87" t="str">
        <f>IF(G1146="Harvest",GOTO J1146,"")</f>
        <v/>
      </c>
      <c r="K1146" s="87" t="str">
        <f>IF(G1146="Harvest",GOTO K1146,"")</f>
        <v/>
      </c>
      <c r="L1146" s="88" t="str">
        <f>IF(G1146="Fertilize",GOTO L1146,"")</f>
        <v/>
      </c>
      <c r="M1146" s="85" t="str">
        <f>IF(G1146="Fertilize",GOTO M1146,"")</f>
        <v/>
      </c>
      <c r="N1146" s="89" t="str">
        <f t="shared" si="214"/>
        <v/>
      </c>
      <c r="O1146" s="89" t="str">
        <f t="shared" si="213"/>
        <v/>
      </c>
      <c r="P1146" s="89" t="str">
        <f t="shared" si="212"/>
        <v/>
      </c>
      <c r="Q1146" s="87" t="str">
        <f>IF(G1146="compost",GOTO Q1146,"")</f>
        <v/>
      </c>
      <c r="R1146" s="88" t="str">
        <f>IF(G1146="compost",GOTO R1146,"")</f>
        <v/>
      </c>
      <c r="S1146" s="88" t="str">
        <f>IF(G1146="compost",GOTO S1146,"")</f>
        <v/>
      </c>
      <c r="T1146" s="85" t="str">
        <f>IF(G1146="compost",GOTO T1146,"")</f>
        <v/>
      </c>
      <c r="U1146" s="85" t="str">
        <f>IF(G1146="compost",GOTO U1146,"")</f>
        <v/>
      </c>
      <c r="V1146" s="85" t="str">
        <f>IF(G1146="compost",GOTO V1146,"")</f>
        <v/>
      </c>
      <c r="W1146" s="85" t="str">
        <f>IF(G1146="compost",GOTO W1146,"")</f>
        <v/>
      </c>
      <c r="X1146" s="85" t="str">
        <f>IF(G1146="Maintenance",GOTO X1146,IF(G1146="Table",GOTO X1146,""))</f>
        <v/>
      </c>
      <c r="Y1146" s="85" t="str">
        <f>IF(G1146="Maintenance",GOTO Y1146,IF(G1146="Table",GOTO Y1146,""))</f>
        <v/>
      </c>
    </row>
    <row r="1147" spans="1:25" s="85" customFormat="1" ht="19.5" customHeight="1" x14ac:dyDescent="0.25">
      <c r="A1147" s="86"/>
      <c r="B1147" s="85" t="str">
        <f>IF(A1147="","",GOTO B1147)</f>
        <v/>
      </c>
      <c r="C1147" s="85" t="str">
        <f>IF(A1147="","",GOTO C1147)</f>
        <v/>
      </c>
      <c r="D1147" s="85" t="str">
        <f>IF(A1147="","",GOTO D1147)</f>
        <v/>
      </c>
      <c r="E1147" s="85" t="str">
        <f>IF(A1147="","",GOTO E1147)</f>
        <v/>
      </c>
      <c r="F1147" s="85" t="str">
        <f>IF(A1147="","",GOTO F1147)</f>
        <v/>
      </c>
      <c r="G1147" s="85" t="str">
        <f>IF(A1147="","",GOTO G1147)</f>
        <v/>
      </c>
      <c r="H1147" s="85" t="str">
        <f>IF(A1147="","",IF(G1147="maintenance","",IF(G1147="compost","",GOTO H1147)))</f>
        <v/>
      </c>
      <c r="I1147" s="85" t="str">
        <f>IF(A1147="","",IF(G1147="compost","",GOTO I1147))</f>
        <v/>
      </c>
      <c r="J1147" s="87" t="str">
        <f>IF(G1147="Harvest",GOTO J1147,"")</f>
        <v/>
      </c>
      <c r="K1147" s="87" t="str">
        <f>IF(G1147="Harvest",GOTO K1147,"")</f>
        <v/>
      </c>
      <c r="L1147" s="88" t="str">
        <f>IF(G1147="Fertilize",GOTO L1147,"")</f>
        <v/>
      </c>
      <c r="M1147" s="85" t="str">
        <f>IF(G1147="Fertilize",GOTO M1147,"")</f>
        <v/>
      </c>
      <c r="N1147" s="89" t="str">
        <f t="shared" si="214"/>
        <v/>
      </c>
      <c r="O1147" s="89" t="str">
        <f t="shared" si="213"/>
        <v/>
      </c>
      <c r="P1147" s="89" t="str">
        <f t="shared" si="212"/>
        <v/>
      </c>
      <c r="Q1147" s="87" t="str">
        <f>IF(G1147="compost",GOTO Q1147,"")</f>
        <v/>
      </c>
      <c r="R1147" s="88" t="str">
        <f>IF(G1147="compost",GOTO R1147,"")</f>
        <v/>
      </c>
      <c r="S1147" s="88" t="str">
        <f>IF(G1147="compost",GOTO S1147,"")</f>
        <v/>
      </c>
      <c r="T1147" s="85" t="str">
        <f>IF(G1147="compost",GOTO T1147,"")</f>
        <v/>
      </c>
      <c r="U1147" s="85" t="str">
        <f>IF(G1147="compost",GOTO U1147,"")</f>
        <v/>
      </c>
      <c r="V1147" s="85" t="str">
        <f>IF(G1147="compost",GOTO V1147,"")</f>
        <v/>
      </c>
      <c r="W1147" s="85" t="str">
        <f>IF(G1147="compost",GOTO W1147,"")</f>
        <v/>
      </c>
      <c r="X1147" s="85" t="str">
        <f>IF(G1147="Maintenance",GOTO X1147,IF(G1147="Table",GOTO X1147,""))</f>
        <v/>
      </c>
      <c r="Y1147" s="85" t="str">
        <f>IF(G1147="Maintenance",GOTO Y1147,IF(G1147="Table",GOTO Y1147,""))</f>
        <v/>
      </c>
    </row>
    <row r="1148" spans="1:25" s="85" customFormat="1" ht="19.5" customHeight="1" x14ac:dyDescent="0.25">
      <c r="A1148" s="86"/>
      <c r="B1148" s="85" t="str">
        <f>IF(A1148="","",GOTO B1148)</f>
        <v/>
      </c>
      <c r="C1148" s="85" t="str">
        <f>IF(A1148="","",GOTO C1148)</f>
        <v/>
      </c>
      <c r="D1148" s="85" t="str">
        <f>IF(A1148="","",GOTO D1148)</f>
        <v/>
      </c>
      <c r="E1148" s="85" t="str">
        <f>IF(A1148="","",GOTO E1148)</f>
        <v/>
      </c>
      <c r="F1148" s="85" t="str">
        <f>IF(A1148="","",GOTO F1148)</f>
        <v/>
      </c>
      <c r="G1148" s="85" t="str">
        <f>IF(A1148="","",GOTO G1148)</f>
        <v/>
      </c>
      <c r="H1148" s="85" t="str">
        <f>IF(A1148="","",IF(G1148="maintenance","",IF(G1148="compost","",GOTO H1148)))</f>
        <v/>
      </c>
      <c r="I1148" s="85" t="str">
        <f>IF(A1148="","",IF(G1148="compost","",GOTO I1148))</f>
        <v/>
      </c>
      <c r="J1148" s="87" t="str">
        <f>IF(G1148="Harvest",GOTO J1148,"")</f>
        <v/>
      </c>
      <c r="K1148" s="87" t="str">
        <f>IF(G1148="Harvest",GOTO K1148,"")</f>
        <v/>
      </c>
      <c r="L1148" s="88" t="str">
        <f>IF(G1148="Fertilize",GOTO L1148,"")</f>
        <v/>
      </c>
      <c r="M1148" s="85" t="str">
        <f>IF(G1148="Fertilize",GOTO M1148,"")</f>
        <v/>
      </c>
      <c r="N1148" s="89" t="str">
        <f t="shared" si="214"/>
        <v/>
      </c>
      <c r="O1148" s="89" t="str">
        <f t="shared" si="213"/>
        <v/>
      </c>
      <c r="P1148" s="89" t="str">
        <f t="shared" si="212"/>
        <v/>
      </c>
      <c r="Q1148" s="87" t="str">
        <f>IF(G1148="compost",GOTO Q1148,"")</f>
        <v/>
      </c>
      <c r="R1148" s="88" t="str">
        <f>IF(G1148="compost",GOTO R1148,"")</f>
        <v/>
      </c>
      <c r="S1148" s="88" t="str">
        <f>IF(G1148="compost",GOTO S1148,"")</f>
        <v/>
      </c>
      <c r="T1148" s="85" t="str">
        <f>IF(G1148="compost",GOTO T1148,"")</f>
        <v/>
      </c>
      <c r="U1148" s="85" t="str">
        <f>IF(G1148="compost",GOTO U1148,"")</f>
        <v/>
      </c>
      <c r="V1148" s="85" t="str">
        <f>IF(G1148="compost",GOTO V1148,"")</f>
        <v/>
      </c>
      <c r="W1148" s="85" t="str">
        <f>IF(G1148="compost",GOTO W1148,"")</f>
        <v/>
      </c>
      <c r="X1148" s="85" t="str">
        <f>IF(G1148="Maintenance",GOTO X1148,IF(G1148="Table",GOTO X1148,""))</f>
        <v/>
      </c>
      <c r="Y1148" s="85" t="str">
        <f>IF(G1148="Maintenance",GOTO Y1148,IF(G1148="Table",GOTO Y1148,""))</f>
        <v/>
      </c>
    </row>
    <row r="1149" spans="1:25" s="85" customFormat="1" ht="19.5" customHeight="1" x14ac:dyDescent="0.25">
      <c r="A1149" s="86"/>
      <c r="B1149" s="85" t="str">
        <f>IF(A1149="","",GOTO B1149)</f>
        <v/>
      </c>
      <c r="C1149" s="85" t="str">
        <f>IF(A1149="","",GOTO C1149)</f>
        <v/>
      </c>
      <c r="D1149" s="85" t="str">
        <f>IF(A1149="","",GOTO D1149)</f>
        <v/>
      </c>
      <c r="E1149" s="85" t="str">
        <f>IF(A1149="","",GOTO E1149)</f>
        <v/>
      </c>
      <c r="F1149" s="85" t="str">
        <f>IF(A1149="","",GOTO F1149)</f>
        <v/>
      </c>
      <c r="G1149" s="85" t="str">
        <f>IF(A1149="","",GOTO G1149)</f>
        <v/>
      </c>
      <c r="H1149" s="85" t="str">
        <f>IF(A1149="","",IF(G1149="maintenance","",IF(G1149="compost","",GOTO H1149)))</f>
        <v/>
      </c>
      <c r="I1149" s="85" t="str">
        <f>IF(A1149="","",IF(G1149="compost","",GOTO I1149))</f>
        <v/>
      </c>
      <c r="J1149" s="87" t="str">
        <f>IF(G1149="Harvest",GOTO J1149,"")</f>
        <v/>
      </c>
      <c r="K1149" s="87" t="str">
        <f>IF(G1149="Harvest",GOTO K1149,"")</f>
        <v/>
      </c>
      <c r="L1149" s="88" t="str">
        <f>IF(G1149="Fertilize",GOTO L1149,"")</f>
        <v/>
      </c>
      <c r="M1149" s="85" t="str">
        <f>IF(G1149="Fertilize",GOTO M1149,"")</f>
        <v/>
      </c>
      <c r="N1149" s="89" t="str">
        <f t="shared" si="214"/>
        <v/>
      </c>
      <c r="O1149" s="89" t="str">
        <f t="shared" si="213"/>
        <v/>
      </c>
      <c r="P1149" s="89" t="str">
        <f t="shared" ref="P1149:P1180" si="215">IF(G1196="Plant", A1149+14,"")</f>
        <v/>
      </c>
      <c r="Q1149" s="87" t="str">
        <f>IF(G1149="compost",GOTO Q1149,"")</f>
        <v/>
      </c>
      <c r="R1149" s="88" t="str">
        <f>IF(G1149="compost",GOTO R1149,"")</f>
        <v/>
      </c>
      <c r="S1149" s="88" t="str">
        <f>IF(G1149="compost",GOTO S1149,"")</f>
        <v/>
      </c>
      <c r="T1149" s="85" t="str">
        <f>IF(G1149="compost",GOTO T1149,"")</f>
        <v/>
      </c>
      <c r="U1149" s="85" t="str">
        <f>IF(G1149="compost",GOTO U1149,"")</f>
        <v/>
      </c>
      <c r="V1149" s="85" t="str">
        <f>IF(G1149="compost",GOTO V1149,"")</f>
        <v/>
      </c>
      <c r="W1149" s="85" t="str">
        <f>IF(G1149="compost",GOTO W1149,"")</f>
        <v/>
      </c>
      <c r="X1149" s="85" t="str">
        <f>IF(G1149="Maintenance",GOTO X1149,IF(G1149="Table",GOTO X1149,""))</f>
        <v/>
      </c>
      <c r="Y1149" s="85" t="str">
        <f>IF(G1149="Maintenance",GOTO Y1149,IF(G1149="Table",GOTO Y1149,""))</f>
        <v/>
      </c>
    </row>
    <row r="1150" spans="1:25" s="85" customFormat="1" ht="19.5" customHeight="1" x14ac:dyDescent="0.25">
      <c r="A1150" s="86"/>
      <c r="B1150" s="85" t="str">
        <f>IF(A1150="","",GOTO B1150)</f>
        <v/>
      </c>
      <c r="C1150" s="85" t="str">
        <f>IF(A1150="","",GOTO C1150)</f>
        <v/>
      </c>
      <c r="D1150" s="85" t="str">
        <f>IF(A1150="","",GOTO D1150)</f>
        <v/>
      </c>
      <c r="E1150" s="85" t="str">
        <f>IF(A1150="","",GOTO E1150)</f>
        <v/>
      </c>
      <c r="F1150" s="85" t="str">
        <f>IF(A1150="","",GOTO F1150)</f>
        <v/>
      </c>
      <c r="G1150" s="85" t="str">
        <f>IF(A1150="","",GOTO G1150)</f>
        <v/>
      </c>
      <c r="H1150" s="85" t="str">
        <f>IF(A1150="","",IF(G1150="maintenance","",IF(G1150="compost","",GOTO H1150)))</f>
        <v/>
      </c>
      <c r="I1150" s="85" t="str">
        <f>IF(A1150="","",IF(G1150="compost","",GOTO I1150))</f>
        <v/>
      </c>
      <c r="J1150" s="87" t="str">
        <f>IF(G1150="Harvest",GOTO J1150,"")</f>
        <v/>
      </c>
      <c r="K1150" s="87" t="str">
        <f>IF(G1150="Harvest",GOTO K1150,"")</f>
        <v/>
      </c>
      <c r="L1150" s="88" t="str">
        <f>IF(G1150="Fertilize",GOTO L1150,"")</f>
        <v/>
      </c>
      <c r="M1150" s="85" t="str">
        <f>IF(G1150="Fertilize",GOTO M1150,"")</f>
        <v/>
      </c>
      <c r="N1150" s="89" t="str">
        <f t="shared" si="214"/>
        <v/>
      </c>
      <c r="O1150" s="89" t="str">
        <f t="shared" si="213"/>
        <v/>
      </c>
      <c r="P1150" s="89" t="str">
        <f t="shared" si="215"/>
        <v/>
      </c>
      <c r="Q1150" s="87" t="str">
        <f>IF(G1150="compost",GOTO Q1150,"")</f>
        <v/>
      </c>
      <c r="R1150" s="88" t="str">
        <f>IF(G1150="compost",GOTO R1150,"")</f>
        <v/>
      </c>
      <c r="S1150" s="88" t="str">
        <f>IF(G1150="compost",GOTO S1150,"")</f>
        <v/>
      </c>
      <c r="T1150" s="85" t="str">
        <f>IF(G1150="compost",GOTO T1150,"")</f>
        <v/>
      </c>
      <c r="U1150" s="85" t="str">
        <f>IF(G1150="compost",GOTO U1150,"")</f>
        <v/>
      </c>
      <c r="V1150" s="85" t="str">
        <f>IF(G1150="compost",GOTO V1150,"")</f>
        <v/>
      </c>
      <c r="W1150" s="85" t="str">
        <f>IF(G1150="compost",GOTO W1150,"")</f>
        <v/>
      </c>
      <c r="X1150" s="85" t="str">
        <f>IF(G1150="Maintenance",GOTO X1150,IF(G1150="Table",GOTO X1150,""))</f>
        <v/>
      </c>
      <c r="Y1150" s="85" t="str">
        <f>IF(G1150="Maintenance",GOTO Y1150,IF(G1150="Table",GOTO Y1150,""))</f>
        <v/>
      </c>
    </row>
    <row r="1151" spans="1:25" s="85" customFormat="1" ht="19.5" customHeight="1" x14ac:dyDescent="0.25">
      <c r="A1151" s="86"/>
      <c r="B1151" s="85" t="str">
        <f>IF(A1151="","",GOTO B1151)</f>
        <v/>
      </c>
      <c r="C1151" s="85" t="str">
        <f>IF(A1151="","",GOTO C1151)</f>
        <v/>
      </c>
      <c r="D1151" s="85" t="str">
        <f>IF(A1151="","",GOTO D1151)</f>
        <v/>
      </c>
      <c r="E1151" s="85" t="str">
        <f>IF(A1151="","",GOTO E1151)</f>
        <v/>
      </c>
      <c r="F1151" s="85" t="str">
        <f>IF(A1151="","",GOTO F1151)</f>
        <v/>
      </c>
      <c r="G1151" s="85" t="str">
        <f>IF(A1151="","",GOTO G1151)</f>
        <v/>
      </c>
      <c r="H1151" s="85" t="str">
        <f>IF(A1151="","",IF(G1151="maintenance","",IF(G1151="compost","",GOTO H1151)))</f>
        <v/>
      </c>
      <c r="I1151" s="85" t="str">
        <f>IF(A1151="","",IF(G1151="compost","",GOTO I1151))</f>
        <v/>
      </c>
      <c r="J1151" s="87" t="str">
        <f>IF(G1151="Harvest",GOTO J1151,"")</f>
        <v/>
      </c>
      <c r="K1151" s="87" t="str">
        <f>IF(G1151="Harvest",GOTO K1151,"")</f>
        <v/>
      </c>
      <c r="L1151" s="88" t="str">
        <f>IF(G1151="Fertilize",GOTO L1151,"")</f>
        <v/>
      </c>
      <c r="M1151" s="85" t="str">
        <f>IF(G1151="Fertilize",GOTO M1151,"")</f>
        <v/>
      </c>
      <c r="N1151" s="89" t="str">
        <f t="shared" si="214"/>
        <v/>
      </c>
      <c r="O1151" s="89" t="str">
        <f t="shared" si="213"/>
        <v/>
      </c>
      <c r="P1151" s="89" t="str">
        <f t="shared" si="215"/>
        <v/>
      </c>
      <c r="Q1151" s="87" t="str">
        <f>IF(G1151="compost",GOTO Q1151,"")</f>
        <v/>
      </c>
      <c r="R1151" s="88" t="str">
        <f>IF(G1151="compost",GOTO R1151,"")</f>
        <v/>
      </c>
      <c r="S1151" s="88" t="str">
        <f>IF(G1151="compost",GOTO S1151,"")</f>
        <v/>
      </c>
      <c r="T1151" s="85" t="str">
        <f>IF(G1151="compost",GOTO T1151,"")</f>
        <v/>
      </c>
      <c r="U1151" s="85" t="str">
        <f>IF(G1151="compost",GOTO U1151,"")</f>
        <v/>
      </c>
      <c r="V1151" s="85" t="str">
        <f>IF(G1151="compost",GOTO V1151,"")</f>
        <v/>
      </c>
      <c r="W1151" s="85" t="str">
        <f>IF(G1151="compost",GOTO W1151,"")</f>
        <v/>
      </c>
      <c r="X1151" s="85" t="str">
        <f>IF(G1151="Maintenance",GOTO X1151,IF(G1151="Table",GOTO X1151,""))</f>
        <v/>
      </c>
      <c r="Y1151" s="85" t="str">
        <f>IF(G1151="Maintenance",GOTO Y1151,IF(G1151="Table",GOTO Y1151,""))</f>
        <v/>
      </c>
    </row>
    <row r="1152" spans="1:25" s="85" customFormat="1" ht="19.5" customHeight="1" x14ac:dyDescent="0.25">
      <c r="A1152" s="86"/>
      <c r="B1152" s="85" t="str">
        <f>IF(A1152="","",GOTO B1152)</f>
        <v/>
      </c>
      <c r="C1152" s="85" t="str">
        <f>IF(A1152="","",GOTO C1152)</f>
        <v/>
      </c>
      <c r="D1152" s="85" t="str">
        <f>IF(A1152="","",GOTO D1152)</f>
        <v/>
      </c>
      <c r="E1152" s="85" t="str">
        <f>IF(A1152="","",GOTO E1152)</f>
        <v/>
      </c>
      <c r="F1152" s="85" t="str">
        <f>IF(A1152="","",GOTO F1152)</f>
        <v/>
      </c>
      <c r="G1152" s="85" t="str">
        <f>IF(A1152="","",GOTO G1152)</f>
        <v/>
      </c>
      <c r="H1152" s="85" t="str">
        <f>IF(A1152="","",IF(G1152="maintenance","",IF(G1152="compost","",GOTO H1152)))</f>
        <v/>
      </c>
      <c r="I1152" s="85" t="str">
        <f>IF(A1152="","",IF(G1152="compost","",GOTO I1152))</f>
        <v/>
      </c>
      <c r="J1152" s="87" t="str">
        <f>IF(G1152="Harvest",GOTO J1152,"")</f>
        <v/>
      </c>
      <c r="K1152" s="87" t="str">
        <f>IF(G1152="Harvest",GOTO K1152,"")</f>
        <v/>
      </c>
      <c r="L1152" s="88" t="str">
        <f>IF(G1152="Fertilize",GOTO L1152,"")</f>
        <v/>
      </c>
      <c r="M1152" s="85" t="str">
        <f>IF(G1152="Fertilize",GOTO M1152,"")</f>
        <v/>
      </c>
      <c r="N1152" s="89" t="str">
        <f t="shared" si="214"/>
        <v/>
      </c>
      <c r="O1152" s="89" t="str">
        <f t="shared" si="213"/>
        <v/>
      </c>
      <c r="P1152" s="89" t="str">
        <f t="shared" si="215"/>
        <v/>
      </c>
      <c r="Q1152" s="87" t="str">
        <f>IF(G1152="compost",GOTO Q1152,"")</f>
        <v/>
      </c>
      <c r="R1152" s="88" t="str">
        <f>IF(G1152="compost",GOTO R1152,"")</f>
        <v/>
      </c>
      <c r="S1152" s="88" t="str">
        <f>IF(G1152="compost",GOTO S1152,"")</f>
        <v/>
      </c>
      <c r="T1152" s="85" t="str">
        <f>IF(G1152="compost",GOTO T1152,"")</f>
        <v/>
      </c>
      <c r="U1152" s="85" t="str">
        <f>IF(G1152="compost",GOTO U1152,"")</f>
        <v/>
      </c>
      <c r="V1152" s="85" t="str">
        <f>IF(G1152="compost",GOTO V1152,"")</f>
        <v/>
      </c>
      <c r="W1152" s="85" t="str">
        <f>IF(G1152="compost",GOTO W1152,"")</f>
        <v/>
      </c>
      <c r="X1152" s="85" t="str">
        <f>IF(G1152="Maintenance",GOTO X1152,IF(G1152="Table",GOTO X1152,""))</f>
        <v/>
      </c>
      <c r="Y1152" s="85" t="str">
        <f>IF(G1152="Maintenance",GOTO Y1152,IF(G1152="Table",GOTO Y1152,""))</f>
        <v/>
      </c>
    </row>
    <row r="1153" spans="1:25" s="85" customFormat="1" ht="19.5" customHeight="1" x14ac:dyDescent="0.25">
      <c r="A1153" s="86"/>
      <c r="B1153" s="85" t="str">
        <f>IF(A1153="","",GOTO B1153)</f>
        <v/>
      </c>
      <c r="C1153" s="85" t="str">
        <f>IF(A1153="","",GOTO C1153)</f>
        <v/>
      </c>
      <c r="D1153" s="85" t="str">
        <f>IF(A1153="","",GOTO D1153)</f>
        <v/>
      </c>
      <c r="E1153" s="85" t="str">
        <f>IF(A1153="","",GOTO E1153)</f>
        <v/>
      </c>
      <c r="F1153" s="85" t="str">
        <f>IF(A1153="","",GOTO F1153)</f>
        <v/>
      </c>
      <c r="G1153" s="85" t="str">
        <f>IF(A1153="","",GOTO G1153)</f>
        <v/>
      </c>
      <c r="H1153" s="85" t="str">
        <f>IF(A1153="","",IF(G1153="maintenance","",IF(G1153="compost","",GOTO H1153)))</f>
        <v/>
      </c>
      <c r="I1153" s="85" t="str">
        <f>IF(A1153="","",IF(G1153="compost","",GOTO I1153))</f>
        <v/>
      </c>
      <c r="J1153" s="87" t="str">
        <f>IF(G1153="Harvest",GOTO J1153,"")</f>
        <v/>
      </c>
      <c r="K1153" s="87" t="str">
        <f>IF(G1153="Harvest",GOTO K1153,"")</f>
        <v/>
      </c>
      <c r="L1153" s="88" t="str">
        <f>IF(G1153="Fertilize",GOTO L1153,"")</f>
        <v/>
      </c>
      <c r="M1153" s="85" t="str">
        <f>IF(G1153="Fertilize",GOTO M1153,"")</f>
        <v/>
      </c>
      <c r="N1153" s="89" t="str">
        <f t="shared" si="214"/>
        <v/>
      </c>
      <c r="O1153" s="89" t="str">
        <f t="shared" si="213"/>
        <v/>
      </c>
      <c r="P1153" s="89" t="str">
        <f t="shared" si="215"/>
        <v/>
      </c>
      <c r="Q1153" s="87" t="str">
        <f>IF(G1153="compost",GOTO Q1153,"")</f>
        <v/>
      </c>
      <c r="R1153" s="88" t="str">
        <f>IF(G1153="compost",GOTO R1153,"")</f>
        <v/>
      </c>
      <c r="S1153" s="88" t="str">
        <f>IF(G1153="compost",GOTO S1153,"")</f>
        <v/>
      </c>
      <c r="T1153" s="85" t="str">
        <f>IF(G1153="compost",GOTO T1153,"")</f>
        <v/>
      </c>
      <c r="U1153" s="85" t="str">
        <f>IF(G1153="compost",GOTO U1153,"")</f>
        <v/>
      </c>
      <c r="V1153" s="85" t="str">
        <f>IF(G1153="compost",GOTO V1153,"")</f>
        <v/>
      </c>
      <c r="W1153" s="85" t="str">
        <f>IF(G1153="compost",GOTO W1153,"")</f>
        <v/>
      </c>
      <c r="X1153" s="85" t="str">
        <f>IF(G1153="Maintenance",GOTO X1153,IF(G1153="Table",GOTO X1153,""))</f>
        <v/>
      </c>
      <c r="Y1153" s="85" t="str">
        <f>IF(G1153="Maintenance",GOTO Y1153,IF(G1153="Table",GOTO Y1153,""))</f>
        <v/>
      </c>
    </row>
    <row r="1154" spans="1:25" s="85" customFormat="1" ht="19.5" customHeight="1" x14ac:dyDescent="0.25">
      <c r="A1154" s="86"/>
      <c r="B1154" s="85" t="str">
        <f>IF(A1154="","",GOTO B1154)</f>
        <v/>
      </c>
      <c r="C1154" s="85" t="str">
        <f>IF(A1154="","",GOTO C1154)</f>
        <v/>
      </c>
      <c r="D1154" s="85" t="str">
        <f>IF(A1154="","",GOTO D1154)</f>
        <v/>
      </c>
      <c r="E1154" s="85" t="str">
        <f>IF(A1154="","",GOTO E1154)</f>
        <v/>
      </c>
      <c r="F1154" s="85" t="str">
        <f>IF(A1154="","",GOTO F1154)</f>
        <v/>
      </c>
      <c r="G1154" s="85" t="str">
        <f>IF(A1154="","",GOTO G1154)</f>
        <v/>
      </c>
      <c r="H1154" s="85" t="str">
        <f>IF(A1154="","",IF(G1154="maintenance","",IF(G1154="compost","",GOTO H1154)))</f>
        <v/>
      </c>
      <c r="I1154" s="85" t="str">
        <f>IF(A1154="","",IF(G1154="compost","",GOTO I1154))</f>
        <v/>
      </c>
      <c r="J1154" s="87" t="str">
        <f>IF(G1154="Harvest",GOTO J1154,"")</f>
        <v/>
      </c>
      <c r="K1154" s="87" t="str">
        <f>IF(G1154="Harvest",GOTO K1154,"")</f>
        <v/>
      </c>
      <c r="L1154" s="88" t="str">
        <f>IF(G1154="Fertilize",GOTO L1154,"")</f>
        <v/>
      </c>
      <c r="M1154" s="85" t="str">
        <f>IF(G1154="Fertilize",GOTO M1154,"")</f>
        <v/>
      </c>
      <c r="N1154" s="89" t="str">
        <f t="shared" si="214"/>
        <v/>
      </c>
      <c r="O1154" s="89" t="str">
        <f t="shared" si="213"/>
        <v/>
      </c>
      <c r="P1154" s="89" t="str">
        <f t="shared" si="215"/>
        <v/>
      </c>
      <c r="Q1154" s="87" t="str">
        <f>IF(G1154="compost",GOTO Q1154,"")</f>
        <v/>
      </c>
      <c r="R1154" s="88" t="str">
        <f>IF(G1154="compost",GOTO R1154,"")</f>
        <v/>
      </c>
      <c r="S1154" s="88" t="str">
        <f>IF(G1154="compost",GOTO S1154,"")</f>
        <v/>
      </c>
      <c r="T1154" s="85" t="str">
        <f>IF(G1154="compost",GOTO T1154,"")</f>
        <v/>
      </c>
      <c r="U1154" s="85" t="str">
        <f>IF(G1154="compost",GOTO U1154,"")</f>
        <v/>
      </c>
      <c r="V1154" s="85" t="str">
        <f>IF(G1154="compost",GOTO V1154,"")</f>
        <v/>
      </c>
      <c r="W1154" s="85" t="str">
        <f>IF(G1154="compost",GOTO W1154,"")</f>
        <v/>
      </c>
      <c r="X1154" s="85" t="str">
        <f>IF(G1154="Maintenance",GOTO X1154,IF(G1154="Table",GOTO X1154,""))</f>
        <v/>
      </c>
      <c r="Y1154" s="85" t="str">
        <f>IF(G1154="Maintenance",GOTO Y1154,IF(G1154="Table",GOTO Y1154,""))</f>
        <v/>
      </c>
    </row>
    <row r="1155" spans="1:25" s="85" customFormat="1" ht="19.5" customHeight="1" x14ac:dyDescent="0.25">
      <c r="A1155" s="86"/>
      <c r="B1155" s="85" t="str">
        <f>IF(A1155="","",GOTO B1155)</f>
        <v/>
      </c>
      <c r="C1155" s="85" t="str">
        <f>IF(A1155="","",GOTO C1155)</f>
        <v/>
      </c>
      <c r="D1155" s="85" t="str">
        <f>IF(A1155="","",GOTO D1155)</f>
        <v/>
      </c>
      <c r="E1155" s="85" t="str">
        <f>IF(A1155="","",GOTO E1155)</f>
        <v/>
      </c>
      <c r="F1155" s="85" t="str">
        <f>IF(A1155="","",GOTO F1155)</f>
        <v/>
      </c>
      <c r="G1155" s="85" t="str">
        <f>IF(A1155="","",GOTO G1155)</f>
        <v/>
      </c>
      <c r="H1155" s="85" t="str">
        <f>IF(A1155="","",IF(G1155="maintenance","",IF(G1155="compost","",GOTO H1155)))</f>
        <v/>
      </c>
      <c r="I1155" s="85" t="str">
        <f>IF(A1155="","",IF(G1155="compost","",GOTO I1155))</f>
        <v/>
      </c>
      <c r="J1155" s="87" t="str">
        <f>IF(G1155="Harvest",GOTO J1155,"")</f>
        <v/>
      </c>
      <c r="K1155" s="87" t="str">
        <f>IF(G1155="Harvest",GOTO K1155,"")</f>
        <v/>
      </c>
      <c r="L1155" s="88" t="str">
        <f>IF(G1155="Fertilize",GOTO L1155,"")</f>
        <v/>
      </c>
      <c r="M1155" s="85" t="str">
        <f>IF(G1155="Fertilize",GOTO M1155,"")</f>
        <v/>
      </c>
      <c r="N1155" s="89" t="str">
        <f t="shared" si="214"/>
        <v/>
      </c>
      <c r="O1155" s="89" t="str">
        <f t="shared" si="213"/>
        <v/>
      </c>
      <c r="P1155" s="89" t="str">
        <f t="shared" si="215"/>
        <v/>
      </c>
      <c r="Q1155" s="87" t="str">
        <f>IF(G1155="compost",GOTO Q1155,"")</f>
        <v/>
      </c>
      <c r="R1155" s="88" t="str">
        <f>IF(G1155="compost",GOTO R1155,"")</f>
        <v/>
      </c>
      <c r="S1155" s="88" t="str">
        <f>IF(G1155="compost",GOTO S1155,"")</f>
        <v/>
      </c>
      <c r="T1155" s="85" t="str">
        <f>IF(G1155="compost",GOTO T1155,"")</f>
        <v/>
      </c>
      <c r="U1155" s="85" t="str">
        <f>IF(G1155="compost",GOTO U1155,"")</f>
        <v/>
      </c>
      <c r="V1155" s="85" t="str">
        <f>IF(G1155="compost",GOTO V1155,"")</f>
        <v/>
      </c>
      <c r="W1155" s="85" t="str">
        <f>IF(G1155="compost",GOTO W1155,"")</f>
        <v/>
      </c>
      <c r="X1155" s="85" t="str">
        <f>IF(G1155="Maintenance",GOTO X1155,IF(G1155="Table",GOTO X1155,""))</f>
        <v/>
      </c>
      <c r="Y1155" s="85" t="str">
        <f>IF(G1155="Maintenance",GOTO Y1155,IF(G1155="Table",GOTO Y1155,""))</f>
        <v/>
      </c>
    </row>
    <row r="1156" spans="1:25" s="85" customFormat="1" ht="19.5" customHeight="1" x14ac:dyDescent="0.25">
      <c r="A1156" s="86"/>
      <c r="B1156" s="85" t="str">
        <f>IF(A1156="","",GOTO B1156)</f>
        <v/>
      </c>
      <c r="C1156" s="85" t="str">
        <f>IF(A1156="","",GOTO C1156)</f>
        <v/>
      </c>
      <c r="D1156" s="85" t="str">
        <f>IF(A1156="","",GOTO D1156)</f>
        <v/>
      </c>
      <c r="E1156" s="85" t="str">
        <f>IF(A1156="","",GOTO E1156)</f>
        <v/>
      </c>
      <c r="F1156" s="85" t="str">
        <f>IF(A1156="","",GOTO F1156)</f>
        <v/>
      </c>
      <c r="G1156" s="85" t="str">
        <f>IF(A1156="","",GOTO G1156)</f>
        <v/>
      </c>
      <c r="H1156" s="85" t="str">
        <f>IF(A1156="","",IF(G1156="maintenance","",IF(G1156="compost","",GOTO H1156)))</f>
        <v/>
      </c>
      <c r="I1156" s="85" t="str">
        <f>IF(A1156="","",IF(G1156="compost","",GOTO I1156))</f>
        <v/>
      </c>
      <c r="J1156" s="87" t="str">
        <f>IF(G1156="Harvest",GOTO J1156,"")</f>
        <v/>
      </c>
      <c r="K1156" s="87" t="str">
        <f>IF(G1156="Harvest",GOTO K1156,"")</f>
        <v/>
      </c>
      <c r="L1156" s="88" t="str">
        <f>IF(G1156="Fertilize",GOTO L1156,"")</f>
        <v/>
      </c>
      <c r="M1156" s="85" t="str">
        <f>IF(G1156="Fertilize",GOTO M1156,"")</f>
        <v/>
      </c>
      <c r="N1156" s="89" t="str">
        <f t="shared" si="214"/>
        <v/>
      </c>
      <c r="O1156" s="89" t="str">
        <f t="shared" si="213"/>
        <v/>
      </c>
      <c r="P1156" s="89" t="str">
        <f t="shared" si="215"/>
        <v/>
      </c>
      <c r="Q1156" s="87" t="str">
        <f>IF(G1156="compost",GOTO Q1156,"")</f>
        <v/>
      </c>
      <c r="R1156" s="88" t="str">
        <f>IF(G1156="compost",GOTO R1156,"")</f>
        <v/>
      </c>
      <c r="S1156" s="88" t="str">
        <f>IF(G1156="compost",GOTO S1156,"")</f>
        <v/>
      </c>
      <c r="T1156" s="85" t="str">
        <f>IF(G1156="compost",GOTO T1156,"")</f>
        <v/>
      </c>
      <c r="U1156" s="85" t="str">
        <f>IF(G1156="compost",GOTO U1156,"")</f>
        <v/>
      </c>
      <c r="V1156" s="85" t="str">
        <f>IF(G1156="compost",GOTO V1156,"")</f>
        <v/>
      </c>
      <c r="W1156" s="85" t="str">
        <f>IF(G1156="compost",GOTO W1156,"")</f>
        <v/>
      </c>
      <c r="X1156" s="85" t="str">
        <f>IF(G1156="Maintenance",GOTO X1156,IF(G1156="Table",GOTO X1156,""))</f>
        <v/>
      </c>
      <c r="Y1156" s="85" t="str">
        <f>IF(G1156="Maintenance",GOTO Y1156,IF(G1156="Table",GOTO Y1156,""))</f>
        <v/>
      </c>
    </row>
    <row r="1157" spans="1:25" s="85" customFormat="1" ht="19.5" customHeight="1" x14ac:dyDescent="0.25">
      <c r="A1157" s="86"/>
      <c r="B1157" s="85" t="str">
        <f>IF(A1157="","",GOTO B1157)</f>
        <v/>
      </c>
      <c r="C1157" s="85" t="str">
        <f>IF(A1157="","",GOTO C1157)</f>
        <v/>
      </c>
      <c r="D1157" s="85" t="str">
        <f>IF(A1157="","",GOTO D1157)</f>
        <v/>
      </c>
      <c r="E1157" s="85" t="str">
        <f>IF(A1157="","",GOTO E1157)</f>
        <v/>
      </c>
      <c r="F1157" s="85" t="str">
        <f>IF(A1157="","",GOTO F1157)</f>
        <v/>
      </c>
      <c r="G1157" s="85" t="str">
        <f>IF(A1157="","",GOTO G1157)</f>
        <v/>
      </c>
      <c r="H1157" s="85" t="str">
        <f>IF(A1157="","",IF(G1157="maintenance","",IF(G1157="compost","",GOTO H1157)))</f>
        <v/>
      </c>
      <c r="I1157" s="85" t="str">
        <f>IF(A1157="","",IF(G1157="compost","",GOTO I1157))</f>
        <v/>
      </c>
      <c r="J1157" s="87" t="str">
        <f>IF(G1157="Harvest",GOTO J1157,"")</f>
        <v/>
      </c>
      <c r="K1157" s="87" t="str">
        <f>IF(G1157="Harvest",GOTO K1157,"")</f>
        <v/>
      </c>
      <c r="L1157" s="88" t="str">
        <f>IF(G1157="Fertilize",GOTO L1157,"")</f>
        <v/>
      </c>
      <c r="M1157" s="85" t="str">
        <f>IF(G1157="Fertilize",GOTO M1157,"")</f>
        <v/>
      </c>
      <c r="N1157" s="89" t="str">
        <f t="shared" si="214"/>
        <v/>
      </c>
      <c r="O1157" s="89" t="str">
        <f t="shared" si="213"/>
        <v/>
      </c>
      <c r="P1157" s="89" t="str">
        <f t="shared" si="215"/>
        <v/>
      </c>
      <c r="Q1157" s="87" t="str">
        <f>IF(G1157="compost",GOTO Q1157,"")</f>
        <v/>
      </c>
      <c r="R1157" s="88" t="str">
        <f>IF(G1157="compost",GOTO R1157,"")</f>
        <v/>
      </c>
      <c r="S1157" s="88" t="str">
        <f>IF(G1157="compost",GOTO S1157,"")</f>
        <v/>
      </c>
      <c r="T1157" s="85" t="str">
        <f>IF(G1157="compost",GOTO T1157,"")</f>
        <v/>
      </c>
      <c r="U1157" s="85" t="str">
        <f>IF(G1157="compost",GOTO U1157,"")</f>
        <v/>
      </c>
      <c r="V1157" s="85" t="str">
        <f>IF(G1157="compost",GOTO V1157,"")</f>
        <v/>
      </c>
      <c r="W1157" s="85" t="str">
        <f>IF(G1157="compost",GOTO W1157,"")</f>
        <v/>
      </c>
      <c r="X1157" s="85" t="str">
        <f>IF(G1157="Maintenance",GOTO X1157,IF(G1157="Table",GOTO X1157,""))</f>
        <v/>
      </c>
      <c r="Y1157" s="85" t="str">
        <f>IF(G1157="Maintenance",GOTO Y1157,IF(G1157="Table",GOTO Y1157,""))</f>
        <v/>
      </c>
    </row>
    <row r="1158" spans="1:25" s="85" customFormat="1" ht="19.5" customHeight="1" x14ac:dyDescent="0.25">
      <c r="A1158" s="86"/>
      <c r="B1158" s="85" t="str">
        <f>IF(A1158="","",GOTO B1158)</f>
        <v/>
      </c>
      <c r="C1158" s="85" t="str">
        <f>IF(A1158="","",GOTO C1158)</f>
        <v/>
      </c>
      <c r="D1158" s="85" t="str">
        <f>IF(A1158="","",GOTO D1158)</f>
        <v/>
      </c>
      <c r="E1158" s="85" t="str">
        <f>IF(A1158="","",GOTO E1158)</f>
        <v/>
      </c>
      <c r="F1158" s="85" t="str">
        <f>IF(A1158="","",GOTO F1158)</f>
        <v/>
      </c>
      <c r="G1158" s="85" t="str">
        <f>IF(A1158="","",GOTO G1158)</f>
        <v/>
      </c>
      <c r="H1158" s="85" t="str">
        <f>IF(A1158="","",IF(G1158="maintenance","",IF(G1158="compost","",GOTO H1158)))</f>
        <v/>
      </c>
      <c r="I1158" s="85" t="str">
        <f>IF(A1158="","",IF(G1158="compost","",GOTO I1158))</f>
        <v/>
      </c>
      <c r="J1158" s="87" t="str">
        <f>IF(G1158="Harvest",GOTO J1158,"")</f>
        <v/>
      </c>
      <c r="K1158" s="87" t="str">
        <f>IF(G1158="Harvest",GOTO K1158,"")</f>
        <v/>
      </c>
      <c r="L1158" s="88" t="str">
        <f>IF(G1158="Fertilize",GOTO L1158,"")</f>
        <v/>
      </c>
      <c r="M1158" s="85" t="str">
        <f>IF(G1158="Fertilize",GOTO M1158,"")</f>
        <v/>
      </c>
      <c r="N1158" s="89" t="str">
        <f t="shared" si="214"/>
        <v/>
      </c>
      <c r="O1158" s="89" t="str">
        <f t="shared" si="213"/>
        <v/>
      </c>
      <c r="P1158" s="89" t="str">
        <f t="shared" si="215"/>
        <v/>
      </c>
      <c r="Q1158" s="87" t="str">
        <f>IF(G1158="compost",GOTO Q1158,"")</f>
        <v/>
      </c>
      <c r="R1158" s="88" t="str">
        <f>IF(G1158="compost",GOTO R1158,"")</f>
        <v/>
      </c>
      <c r="S1158" s="88" t="str">
        <f>IF(G1158="compost",GOTO S1158,"")</f>
        <v/>
      </c>
      <c r="T1158" s="85" t="str">
        <f>IF(G1158="compost",GOTO T1158,"")</f>
        <v/>
      </c>
      <c r="U1158" s="85" t="str">
        <f>IF(G1158="compost",GOTO U1158,"")</f>
        <v/>
      </c>
      <c r="V1158" s="85" t="str">
        <f>IF(G1158="compost",GOTO V1158,"")</f>
        <v/>
      </c>
      <c r="W1158" s="85" t="str">
        <f>IF(G1158="compost",GOTO W1158,"")</f>
        <v/>
      </c>
      <c r="X1158" s="85" t="str">
        <f>IF(G1158="Maintenance",GOTO X1158,IF(G1158="Table",GOTO X1158,""))</f>
        <v/>
      </c>
      <c r="Y1158" s="85" t="str">
        <f>IF(G1158="Maintenance",GOTO Y1158,IF(G1158="Table",GOTO Y1158,""))</f>
        <v/>
      </c>
    </row>
    <row r="1159" spans="1:25" s="85" customFormat="1" ht="19.5" customHeight="1" x14ac:dyDescent="0.25">
      <c r="A1159" s="86"/>
      <c r="B1159" s="85" t="str">
        <f>IF(A1159="","",GOTO B1159)</f>
        <v/>
      </c>
      <c r="C1159" s="85" t="str">
        <f>IF(A1159="","",GOTO C1159)</f>
        <v/>
      </c>
      <c r="D1159" s="85" t="str">
        <f>IF(A1159="","",GOTO D1159)</f>
        <v/>
      </c>
      <c r="E1159" s="85" t="str">
        <f>IF(A1159="","",GOTO E1159)</f>
        <v/>
      </c>
      <c r="F1159" s="85" t="str">
        <f>IF(A1159="","",GOTO F1159)</f>
        <v/>
      </c>
      <c r="G1159" s="85" t="str">
        <f>IF(A1159="","",GOTO G1159)</f>
        <v/>
      </c>
      <c r="H1159" s="85" t="str">
        <f>IF(A1159="","",IF(G1159="maintenance","",IF(G1159="compost","",GOTO H1159)))</f>
        <v/>
      </c>
      <c r="I1159" s="85" t="str">
        <f>IF(A1159="","",IF(G1159="compost","",GOTO I1159))</f>
        <v/>
      </c>
      <c r="J1159" s="87" t="str">
        <f>IF(G1159="Harvest",GOTO J1159,"")</f>
        <v/>
      </c>
      <c r="K1159" s="87" t="str">
        <f>IF(G1159="Harvest",GOTO K1159,"")</f>
        <v/>
      </c>
      <c r="L1159" s="88" t="str">
        <f>IF(G1159="Fertilize",GOTO L1159,"")</f>
        <v/>
      </c>
      <c r="M1159" s="85" t="str">
        <f>IF(G1159="Fertilize",GOTO M1159,"")</f>
        <v/>
      </c>
      <c r="N1159" s="89" t="str">
        <f t="shared" si="214"/>
        <v/>
      </c>
      <c r="O1159" s="89" t="str">
        <f t="shared" si="213"/>
        <v/>
      </c>
      <c r="P1159" s="89" t="str">
        <f t="shared" si="215"/>
        <v/>
      </c>
      <c r="Q1159" s="87" t="str">
        <f>IF(G1159="compost",GOTO Q1159,"")</f>
        <v/>
      </c>
      <c r="R1159" s="88" t="str">
        <f>IF(G1159="compost",GOTO R1159,"")</f>
        <v/>
      </c>
      <c r="S1159" s="88" t="str">
        <f>IF(G1159="compost",GOTO S1159,"")</f>
        <v/>
      </c>
      <c r="T1159" s="85" t="str">
        <f>IF(G1159="compost",GOTO T1159,"")</f>
        <v/>
      </c>
      <c r="U1159" s="85" t="str">
        <f>IF(G1159="compost",GOTO U1159,"")</f>
        <v/>
      </c>
      <c r="V1159" s="85" t="str">
        <f>IF(G1159="compost",GOTO V1159,"")</f>
        <v/>
      </c>
      <c r="W1159" s="85" t="str">
        <f>IF(G1159="compost",GOTO W1159,"")</f>
        <v/>
      </c>
      <c r="X1159" s="85" t="str">
        <f>IF(G1159="Maintenance",GOTO X1159,IF(G1159="Table",GOTO X1159,""))</f>
        <v/>
      </c>
      <c r="Y1159" s="85" t="str">
        <f>IF(G1159="Maintenance",GOTO Y1159,IF(G1159="Table",GOTO Y1159,""))</f>
        <v/>
      </c>
    </row>
    <row r="1160" spans="1:25" s="85" customFormat="1" ht="19.5" customHeight="1" x14ac:dyDescent="0.25">
      <c r="A1160" s="86"/>
      <c r="B1160" s="85" t="str">
        <f>IF(A1160="","",GOTO B1160)</f>
        <v/>
      </c>
      <c r="C1160" s="85" t="str">
        <f>IF(A1160="","",GOTO C1160)</f>
        <v/>
      </c>
      <c r="D1160" s="85" t="str">
        <f>IF(A1160="","",GOTO D1160)</f>
        <v/>
      </c>
      <c r="E1160" s="85" t="str">
        <f>IF(A1160="","",GOTO E1160)</f>
        <v/>
      </c>
      <c r="F1160" s="85" t="str">
        <f>IF(A1160="","",GOTO F1160)</f>
        <v/>
      </c>
      <c r="G1160" s="85" t="str">
        <f>IF(A1160="","",GOTO G1160)</f>
        <v/>
      </c>
      <c r="H1160" s="85" t="str">
        <f>IF(A1160="","",IF(G1160="maintenance","",IF(G1160="compost","",GOTO H1160)))</f>
        <v/>
      </c>
      <c r="I1160" s="85" t="str">
        <f>IF(A1160="","",IF(G1160="compost","",GOTO I1160))</f>
        <v/>
      </c>
      <c r="J1160" s="87" t="str">
        <f>IF(G1160="Harvest",GOTO J1160,"")</f>
        <v/>
      </c>
      <c r="K1160" s="87" t="str">
        <f>IF(G1160="Harvest",GOTO K1160,"")</f>
        <v/>
      </c>
      <c r="L1160" s="88" t="str">
        <f>IF(G1160="Fertilize",GOTO L1160,"")</f>
        <v/>
      </c>
      <c r="M1160" s="85" t="str">
        <f>IF(G1160="Fertilize",GOTO M1160,"")</f>
        <v/>
      </c>
      <c r="N1160" s="89" t="str">
        <f t="shared" si="214"/>
        <v/>
      </c>
      <c r="O1160" s="89" t="str">
        <f t="shared" si="213"/>
        <v/>
      </c>
      <c r="P1160" s="89" t="str">
        <f t="shared" si="215"/>
        <v/>
      </c>
      <c r="Q1160" s="87" t="str">
        <f>IF(G1160="compost",GOTO Q1160,"")</f>
        <v/>
      </c>
      <c r="R1160" s="88" t="str">
        <f>IF(G1160="compost",GOTO R1160,"")</f>
        <v/>
      </c>
      <c r="S1160" s="88" t="str">
        <f>IF(G1160="compost",GOTO S1160,"")</f>
        <v/>
      </c>
      <c r="T1160" s="85" t="str">
        <f>IF(G1160="compost",GOTO T1160,"")</f>
        <v/>
      </c>
      <c r="U1160" s="85" t="str">
        <f>IF(G1160="compost",GOTO U1160,"")</f>
        <v/>
      </c>
      <c r="V1160" s="85" t="str">
        <f>IF(G1160="compost",GOTO V1160,"")</f>
        <v/>
      </c>
      <c r="W1160" s="85" t="str">
        <f>IF(G1160="compost",GOTO W1160,"")</f>
        <v/>
      </c>
      <c r="X1160" s="85" t="str">
        <f>IF(G1160="Maintenance",GOTO X1160,IF(G1160="Table",GOTO X1160,""))</f>
        <v/>
      </c>
      <c r="Y1160" s="85" t="str">
        <f>IF(G1160="Maintenance",GOTO Y1160,IF(G1160="Table",GOTO Y1160,""))</f>
        <v/>
      </c>
    </row>
    <row r="1161" spans="1:25" s="85" customFormat="1" ht="19.5" customHeight="1" x14ac:dyDescent="0.25">
      <c r="A1161" s="86"/>
      <c r="B1161" s="85" t="str">
        <f>IF(A1161="","",GOTO B1161)</f>
        <v/>
      </c>
      <c r="C1161" s="85" t="str">
        <f>IF(A1161="","",GOTO C1161)</f>
        <v/>
      </c>
      <c r="D1161" s="85" t="str">
        <f>IF(A1161="","",GOTO D1161)</f>
        <v/>
      </c>
      <c r="E1161" s="85" t="str">
        <f>IF(A1161="","",GOTO E1161)</f>
        <v/>
      </c>
      <c r="F1161" s="85" t="str">
        <f>IF(A1161="","",GOTO F1161)</f>
        <v/>
      </c>
      <c r="G1161" s="85" t="str">
        <f>IF(A1161="","",GOTO G1161)</f>
        <v/>
      </c>
      <c r="H1161" s="85" t="str">
        <f>IF(A1161="","",IF(G1161="maintenance","",IF(G1161="compost","",GOTO H1161)))</f>
        <v/>
      </c>
      <c r="I1161" s="85" t="str">
        <f>IF(A1161="","",IF(G1161="compost","",GOTO I1161))</f>
        <v/>
      </c>
      <c r="J1161" s="87" t="str">
        <f>IF(G1161="Harvest",GOTO J1161,"")</f>
        <v/>
      </c>
      <c r="K1161" s="87" t="str">
        <f>IF(G1161="Harvest",GOTO K1161,"")</f>
        <v/>
      </c>
      <c r="L1161" s="88" t="str">
        <f>IF(G1161="Fertilize",GOTO L1161,"")</f>
        <v/>
      </c>
      <c r="M1161" s="85" t="str">
        <f>IF(G1161="Fertilize",GOTO M1161,"")</f>
        <v/>
      </c>
      <c r="N1161" s="89" t="str">
        <f t="shared" si="214"/>
        <v/>
      </c>
      <c r="O1161" s="89" t="str">
        <f t="shared" si="213"/>
        <v/>
      </c>
      <c r="P1161" s="89" t="str">
        <f t="shared" si="215"/>
        <v/>
      </c>
      <c r="Q1161" s="87" t="str">
        <f>IF(G1161="compost",GOTO Q1161,"")</f>
        <v/>
      </c>
      <c r="R1161" s="88" t="str">
        <f>IF(G1161="compost",GOTO R1161,"")</f>
        <v/>
      </c>
      <c r="S1161" s="88" t="str">
        <f>IF(G1161="compost",GOTO S1161,"")</f>
        <v/>
      </c>
      <c r="T1161" s="85" t="str">
        <f>IF(G1161="compost",GOTO T1161,"")</f>
        <v/>
      </c>
      <c r="U1161" s="85" t="str">
        <f>IF(G1161="compost",GOTO U1161,"")</f>
        <v/>
      </c>
      <c r="V1161" s="85" t="str">
        <f>IF(G1161="compost",GOTO V1161,"")</f>
        <v/>
      </c>
      <c r="W1161" s="85" t="str">
        <f>IF(G1161="compost",GOTO W1161,"")</f>
        <v/>
      </c>
      <c r="X1161" s="85" t="str">
        <f>IF(G1161="Maintenance",GOTO X1161,IF(G1161="Table",GOTO X1161,""))</f>
        <v/>
      </c>
      <c r="Y1161" s="85" t="str">
        <f>IF(G1161="Maintenance",GOTO Y1161,IF(G1161="Table",GOTO Y1161,""))</f>
        <v/>
      </c>
    </row>
    <row r="1162" spans="1:25" s="85" customFormat="1" ht="19.5" customHeight="1" x14ac:dyDescent="0.25">
      <c r="A1162" s="86"/>
      <c r="B1162" s="85" t="str">
        <f>IF(A1162="","",GOTO B1162)</f>
        <v/>
      </c>
      <c r="C1162" s="85" t="str">
        <f>IF(A1162="","",GOTO C1162)</f>
        <v/>
      </c>
      <c r="D1162" s="85" t="str">
        <f>IF(A1162="","",GOTO D1162)</f>
        <v/>
      </c>
      <c r="E1162" s="85" t="str">
        <f>IF(A1162="","",GOTO E1162)</f>
        <v/>
      </c>
      <c r="F1162" s="85" t="str">
        <f>IF(A1162="","",GOTO F1162)</f>
        <v/>
      </c>
      <c r="G1162" s="85" t="str">
        <f>IF(A1162="","",GOTO G1162)</f>
        <v/>
      </c>
      <c r="H1162" s="85" t="str">
        <f>IF(A1162="","",IF(G1162="maintenance","",IF(G1162="compost","",GOTO H1162)))</f>
        <v/>
      </c>
      <c r="I1162" s="85" t="str">
        <f>IF(A1162="","",IF(G1162="compost","",GOTO I1162))</f>
        <v/>
      </c>
      <c r="J1162" s="87" t="str">
        <f>IF(G1162="Harvest",GOTO J1162,"")</f>
        <v/>
      </c>
      <c r="K1162" s="87" t="str">
        <f>IF(G1162="Harvest",GOTO K1162,"")</f>
        <v/>
      </c>
      <c r="L1162" s="88" t="str">
        <f>IF(G1162="Fertilize",GOTO L1162,"")</f>
        <v/>
      </c>
      <c r="M1162" s="85" t="str">
        <f>IF(G1162="Fertilize",GOTO M1162,"")</f>
        <v/>
      </c>
      <c r="N1162" s="89" t="str">
        <f t="shared" si="214"/>
        <v/>
      </c>
      <c r="O1162" s="89" t="str">
        <f t="shared" si="213"/>
        <v/>
      </c>
      <c r="P1162" s="89" t="str">
        <f t="shared" si="215"/>
        <v/>
      </c>
      <c r="Q1162" s="87" t="str">
        <f>IF(G1162="compost",GOTO Q1162,"")</f>
        <v/>
      </c>
      <c r="R1162" s="88" t="str">
        <f>IF(G1162="compost",GOTO R1162,"")</f>
        <v/>
      </c>
      <c r="S1162" s="88" t="str">
        <f>IF(G1162="compost",GOTO S1162,"")</f>
        <v/>
      </c>
      <c r="T1162" s="85" t="str">
        <f>IF(G1162="compost",GOTO T1162,"")</f>
        <v/>
      </c>
      <c r="U1162" s="85" t="str">
        <f>IF(G1162="compost",GOTO U1162,"")</f>
        <v/>
      </c>
      <c r="V1162" s="85" t="str">
        <f>IF(G1162="compost",GOTO V1162,"")</f>
        <v/>
      </c>
      <c r="W1162" s="85" t="str">
        <f>IF(G1162="compost",GOTO W1162,"")</f>
        <v/>
      </c>
      <c r="X1162" s="85" t="str">
        <f>IF(G1162="Maintenance",GOTO X1162,IF(G1162="Table",GOTO X1162,""))</f>
        <v/>
      </c>
      <c r="Y1162" s="85" t="str">
        <f>IF(G1162="Maintenance",GOTO Y1162,IF(G1162="Table",GOTO Y1162,""))</f>
        <v/>
      </c>
    </row>
    <row r="1163" spans="1:25" s="85" customFormat="1" ht="19.5" customHeight="1" x14ac:dyDescent="0.25">
      <c r="A1163" s="86"/>
      <c r="B1163" s="85" t="str">
        <f>IF(A1163="","",GOTO B1163)</f>
        <v/>
      </c>
      <c r="C1163" s="85" t="str">
        <f>IF(A1163="","",GOTO C1163)</f>
        <v/>
      </c>
      <c r="D1163" s="85" t="str">
        <f>IF(A1163="","",GOTO D1163)</f>
        <v/>
      </c>
      <c r="E1163" s="85" t="str">
        <f>IF(A1163="","",GOTO E1163)</f>
        <v/>
      </c>
      <c r="F1163" s="85" t="str">
        <f>IF(A1163="","",GOTO F1163)</f>
        <v/>
      </c>
      <c r="G1163" s="85" t="str">
        <f>IF(A1163="","",GOTO G1163)</f>
        <v/>
      </c>
      <c r="H1163" s="85" t="str">
        <f>IF(A1163="","",IF(G1163="maintenance","",IF(G1163="compost","",GOTO H1163)))</f>
        <v/>
      </c>
      <c r="I1163" s="85" t="str">
        <f>IF(A1163="","",IF(G1163="compost","",GOTO I1163))</f>
        <v/>
      </c>
      <c r="J1163" s="87" t="str">
        <f>IF(G1163="Harvest",GOTO J1163,"")</f>
        <v/>
      </c>
      <c r="K1163" s="87" t="str">
        <f>IF(G1163="Harvest",GOTO K1163,"")</f>
        <v/>
      </c>
      <c r="L1163" s="88" t="str">
        <f>IF(G1163="Fertilize",GOTO L1163,"")</f>
        <v/>
      </c>
      <c r="M1163" s="85" t="str">
        <f>IF(G1163="Fertilize",GOTO M1163,"")</f>
        <v/>
      </c>
      <c r="N1163" s="89" t="str">
        <f t="shared" si="214"/>
        <v/>
      </c>
      <c r="O1163" s="89" t="str">
        <f t="shared" si="213"/>
        <v/>
      </c>
      <c r="P1163" s="89" t="str">
        <f t="shared" si="215"/>
        <v/>
      </c>
      <c r="Q1163" s="87" t="str">
        <f>IF(G1163="compost",GOTO Q1163,"")</f>
        <v/>
      </c>
      <c r="R1163" s="88" t="str">
        <f>IF(G1163="compost",GOTO R1163,"")</f>
        <v/>
      </c>
      <c r="S1163" s="88" t="str">
        <f>IF(G1163="compost",GOTO S1163,"")</f>
        <v/>
      </c>
      <c r="T1163" s="85" t="str">
        <f>IF(G1163="compost",GOTO T1163,"")</f>
        <v/>
      </c>
      <c r="U1163" s="85" t="str">
        <f>IF(G1163="compost",GOTO U1163,"")</f>
        <v/>
      </c>
      <c r="V1163" s="85" t="str">
        <f>IF(G1163="compost",GOTO V1163,"")</f>
        <v/>
      </c>
      <c r="W1163" s="85" t="str">
        <f>IF(G1163="compost",GOTO W1163,"")</f>
        <v/>
      </c>
      <c r="X1163" s="85" t="str">
        <f>IF(G1163="Maintenance",GOTO X1163,IF(G1163="Table",GOTO X1163,""))</f>
        <v/>
      </c>
      <c r="Y1163" s="85" t="str">
        <f>IF(G1163="Maintenance",GOTO Y1163,IF(G1163="Table",GOTO Y1163,""))</f>
        <v/>
      </c>
    </row>
    <row r="1164" spans="1:25" s="85" customFormat="1" ht="19.5" customHeight="1" x14ac:dyDescent="0.25">
      <c r="A1164" s="86"/>
      <c r="B1164" s="85" t="str">
        <f>IF(A1164="","",GOTO B1164)</f>
        <v/>
      </c>
      <c r="C1164" s="85" t="str">
        <f>IF(A1164="","",GOTO C1164)</f>
        <v/>
      </c>
      <c r="D1164" s="85" t="str">
        <f>IF(A1164="","",GOTO D1164)</f>
        <v/>
      </c>
      <c r="E1164" s="85" t="str">
        <f>IF(A1164="","",GOTO E1164)</f>
        <v/>
      </c>
      <c r="F1164" s="85" t="str">
        <f>IF(A1164="","",GOTO F1164)</f>
        <v/>
      </c>
      <c r="G1164" s="85" t="str">
        <f>IF(A1164="","",GOTO G1164)</f>
        <v/>
      </c>
      <c r="H1164" s="85" t="str">
        <f>IF(A1164="","",IF(G1164="maintenance","",IF(G1164="compost","",GOTO H1164)))</f>
        <v/>
      </c>
      <c r="I1164" s="85" t="str">
        <f>IF(A1164="","",IF(G1164="compost","",GOTO I1164))</f>
        <v/>
      </c>
      <c r="J1164" s="87" t="str">
        <f>IF(G1164="Harvest",GOTO J1164,"")</f>
        <v/>
      </c>
      <c r="K1164" s="87" t="str">
        <f>IF(G1164="Harvest",GOTO K1164,"")</f>
        <v/>
      </c>
      <c r="L1164" s="88" t="str">
        <f>IF(G1164="Fertilize",GOTO L1164,"")</f>
        <v/>
      </c>
      <c r="M1164" s="85" t="str">
        <f>IF(G1164="Fertilize",GOTO M1164,"")</f>
        <v/>
      </c>
      <c r="N1164" s="89" t="str">
        <f t="shared" si="214"/>
        <v/>
      </c>
      <c r="O1164" s="89" t="str">
        <f t="shared" si="213"/>
        <v/>
      </c>
      <c r="P1164" s="89" t="str">
        <f t="shared" si="215"/>
        <v/>
      </c>
      <c r="Q1164" s="87" t="str">
        <f>IF(G1164="compost",GOTO Q1164,"")</f>
        <v/>
      </c>
      <c r="R1164" s="88" t="str">
        <f>IF(G1164="compost",GOTO R1164,"")</f>
        <v/>
      </c>
      <c r="S1164" s="88" t="str">
        <f>IF(G1164="compost",GOTO S1164,"")</f>
        <v/>
      </c>
      <c r="T1164" s="85" t="str">
        <f>IF(G1164="compost",GOTO T1164,"")</f>
        <v/>
      </c>
      <c r="U1164" s="85" t="str">
        <f>IF(G1164="compost",GOTO U1164,"")</f>
        <v/>
      </c>
      <c r="V1164" s="85" t="str">
        <f>IF(G1164="compost",GOTO V1164,"")</f>
        <v/>
      </c>
      <c r="W1164" s="85" t="str">
        <f>IF(G1164="compost",GOTO W1164,"")</f>
        <v/>
      </c>
      <c r="X1164" s="85" t="str">
        <f>IF(G1164="Maintenance",GOTO X1164,IF(G1164="Table",GOTO X1164,""))</f>
        <v/>
      </c>
      <c r="Y1164" s="85" t="str">
        <f>IF(G1164="Maintenance",GOTO Y1164,IF(G1164="Table",GOTO Y1164,""))</f>
        <v/>
      </c>
    </row>
    <row r="1165" spans="1:25" s="85" customFormat="1" ht="19.5" customHeight="1" x14ac:dyDescent="0.25">
      <c r="A1165" s="86"/>
      <c r="B1165" s="85" t="str">
        <f>IF(A1165="","",GOTO B1165)</f>
        <v/>
      </c>
      <c r="C1165" s="85" t="str">
        <f>IF(A1165="","",GOTO C1165)</f>
        <v/>
      </c>
      <c r="D1165" s="85" t="str">
        <f>IF(A1165="","",GOTO D1165)</f>
        <v/>
      </c>
      <c r="E1165" s="85" t="str">
        <f>IF(A1165="","",GOTO E1165)</f>
        <v/>
      </c>
      <c r="F1165" s="85" t="str">
        <f>IF(A1165="","",GOTO F1165)</f>
        <v/>
      </c>
      <c r="G1165" s="85" t="str">
        <f>IF(A1165="","",GOTO G1165)</f>
        <v/>
      </c>
      <c r="H1165" s="85" t="str">
        <f>IF(A1165="","",IF(G1165="maintenance","",IF(G1165="compost","",GOTO H1165)))</f>
        <v/>
      </c>
      <c r="I1165" s="85" t="str">
        <f>IF(A1165="","",IF(G1165="compost","",GOTO I1165))</f>
        <v/>
      </c>
      <c r="J1165" s="87" t="str">
        <f>IF(G1165="Harvest",GOTO J1165,"")</f>
        <v/>
      </c>
      <c r="K1165" s="87" t="str">
        <f>IF(G1165="Harvest",GOTO K1165,"")</f>
        <v/>
      </c>
      <c r="L1165" s="88" t="str">
        <f>IF(G1165="Fertilize",GOTO L1165,"")</f>
        <v/>
      </c>
      <c r="M1165" s="85" t="str">
        <f>IF(G1165="Fertilize",GOTO M1165,"")</f>
        <v/>
      </c>
      <c r="N1165" s="89" t="str">
        <f t="shared" si="214"/>
        <v/>
      </c>
      <c r="O1165" s="89" t="str">
        <f t="shared" si="213"/>
        <v/>
      </c>
      <c r="P1165" s="89" t="str">
        <f t="shared" si="215"/>
        <v/>
      </c>
      <c r="Q1165" s="87" t="str">
        <f>IF(G1165="compost",GOTO Q1165,"")</f>
        <v/>
      </c>
      <c r="R1165" s="88" t="str">
        <f>IF(G1165="compost",GOTO R1165,"")</f>
        <v/>
      </c>
      <c r="S1165" s="88" t="str">
        <f>IF(G1165="compost",GOTO S1165,"")</f>
        <v/>
      </c>
      <c r="T1165" s="85" t="str">
        <f>IF(G1165="compost",GOTO T1165,"")</f>
        <v/>
      </c>
      <c r="U1165" s="85" t="str">
        <f>IF(G1165="compost",GOTO U1165,"")</f>
        <v/>
      </c>
      <c r="V1165" s="85" t="str">
        <f>IF(G1165="compost",GOTO V1165,"")</f>
        <v/>
      </c>
      <c r="W1165" s="85" t="str">
        <f>IF(G1165="compost",GOTO W1165,"")</f>
        <v/>
      </c>
      <c r="X1165" s="85" t="str">
        <f>IF(G1165="Maintenance",GOTO X1165,IF(G1165="Table",GOTO X1165,""))</f>
        <v/>
      </c>
      <c r="Y1165" s="85" t="str">
        <f>IF(G1165="Maintenance",GOTO Y1165,IF(G1165="Table",GOTO Y1165,""))</f>
        <v/>
      </c>
    </row>
    <row r="1166" spans="1:25" s="85" customFormat="1" ht="19.5" customHeight="1" x14ac:dyDescent="0.25">
      <c r="A1166" s="86"/>
      <c r="B1166" s="85" t="str">
        <f>IF(A1166="","",GOTO B1166)</f>
        <v/>
      </c>
      <c r="C1166" s="85" t="str">
        <f>IF(A1166="","",GOTO C1166)</f>
        <v/>
      </c>
      <c r="D1166" s="85" t="str">
        <f>IF(A1166="","",GOTO D1166)</f>
        <v/>
      </c>
      <c r="E1166" s="85" t="str">
        <f>IF(A1166="","",GOTO E1166)</f>
        <v/>
      </c>
      <c r="F1166" s="85" t="str">
        <f>IF(A1166="","",GOTO F1166)</f>
        <v/>
      </c>
      <c r="G1166" s="85" t="str">
        <f>IF(A1166="","",GOTO G1166)</f>
        <v/>
      </c>
      <c r="H1166" s="85" t="str">
        <f>IF(A1166="","",IF(G1166="maintenance","",IF(G1166="compost","",GOTO H1166)))</f>
        <v/>
      </c>
      <c r="I1166" s="85" t="str">
        <f>IF(A1166="","",IF(G1166="compost","",GOTO I1166))</f>
        <v/>
      </c>
      <c r="J1166" s="87" t="str">
        <f>IF(G1166="Harvest",GOTO J1166,"")</f>
        <v/>
      </c>
      <c r="K1166" s="87" t="str">
        <f>IF(G1166="Harvest",GOTO K1166,"")</f>
        <v/>
      </c>
      <c r="L1166" s="88" t="str">
        <f>IF(G1166="Fertilize",GOTO L1166,"")</f>
        <v/>
      </c>
      <c r="M1166" s="85" t="str">
        <f>IF(G1166="Fertilize",GOTO M1166,"")</f>
        <v/>
      </c>
      <c r="N1166" s="89" t="str">
        <f t="shared" si="214"/>
        <v/>
      </c>
      <c r="O1166" s="89" t="str">
        <f t="shared" si="213"/>
        <v/>
      </c>
      <c r="P1166" s="89" t="str">
        <f t="shared" si="215"/>
        <v/>
      </c>
      <c r="Q1166" s="87" t="str">
        <f>IF(G1166="compost",GOTO Q1166,"")</f>
        <v/>
      </c>
      <c r="R1166" s="88" t="str">
        <f>IF(G1166="compost",GOTO R1166,"")</f>
        <v/>
      </c>
      <c r="S1166" s="88" t="str">
        <f>IF(G1166="compost",GOTO S1166,"")</f>
        <v/>
      </c>
      <c r="T1166" s="85" t="str">
        <f>IF(G1166="compost",GOTO T1166,"")</f>
        <v/>
      </c>
      <c r="U1166" s="85" t="str">
        <f>IF(G1166="compost",GOTO U1166,"")</f>
        <v/>
      </c>
      <c r="V1166" s="85" t="str">
        <f>IF(G1166="compost",GOTO V1166,"")</f>
        <v/>
      </c>
      <c r="W1166" s="85" t="str">
        <f>IF(G1166="compost",GOTO W1166,"")</f>
        <v/>
      </c>
      <c r="X1166" s="85" t="str">
        <f>IF(G1166="Maintenance",GOTO X1166,IF(G1166="Table",GOTO X1166,""))</f>
        <v/>
      </c>
      <c r="Y1166" s="85" t="str">
        <f>IF(G1166="Maintenance",GOTO Y1166,IF(G1166="Table",GOTO Y1166,""))</f>
        <v/>
      </c>
    </row>
    <row r="1167" spans="1:25" s="85" customFormat="1" ht="19.5" customHeight="1" x14ac:dyDescent="0.25">
      <c r="A1167" s="86"/>
      <c r="B1167" s="85" t="str">
        <f>IF(A1167="","",GOTO B1167)</f>
        <v/>
      </c>
      <c r="C1167" s="85" t="str">
        <f>IF(A1167="","",GOTO C1167)</f>
        <v/>
      </c>
      <c r="D1167" s="85" t="str">
        <f>IF(A1167="","",GOTO D1167)</f>
        <v/>
      </c>
      <c r="E1167" s="85" t="str">
        <f>IF(A1167="","",GOTO E1167)</f>
        <v/>
      </c>
      <c r="F1167" s="85" t="str">
        <f>IF(A1167="","",GOTO F1167)</f>
        <v/>
      </c>
      <c r="G1167" s="85" t="str">
        <f>IF(A1167="","",GOTO G1167)</f>
        <v/>
      </c>
      <c r="H1167" s="85" t="str">
        <f>IF(A1167="","",IF(G1167="maintenance","",IF(G1167="compost","",GOTO H1167)))</f>
        <v/>
      </c>
      <c r="I1167" s="85" t="str">
        <f>IF(A1167="","",IF(G1167="compost","",GOTO I1167))</f>
        <v/>
      </c>
      <c r="J1167" s="87" t="str">
        <f>IF(G1167="Harvest",GOTO J1167,"")</f>
        <v/>
      </c>
      <c r="K1167" s="87" t="str">
        <f>IF(G1167="Harvest",GOTO K1167,"")</f>
        <v/>
      </c>
      <c r="L1167" s="88" t="str">
        <f>IF(G1167="Fertilize",GOTO L1167,"")</f>
        <v/>
      </c>
      <c r="M1167" s="85" t="str">
        <f>IF(G1167="Fertilize",GOTO M1167,"")</f>
        <v/>
      </c>
      <c r="N1167" s="89" t="str">
        <f t="shared" si="214"/>
        <v/>
      </c>
      <c r="O1167" s="89" t="str">
        <f t="shared" si="213"/>
        <v/>
      </c>
      <c r="P1167" s="89" t="str">
        <f t="shared" si="215"/>
        <v/>
      </c>
      <c r="Q1167" s="87" t="str">
        <f>IF(G1167="compost",GOTO Q1167,"")</f>
        <v/>
      </c>
      <c r="R1167" s="88" t="str">
        <f>IF(G1167="compost",GOTO R1167,"")</f>
        <v/>
      </c>
      <c r="S1167" s="88" t="str">
        <f>IF(G1167="compost",GOTO S1167,"")</f>
        <v/>
      </c>
      <c r="T1167" s="85" t="str">
        <f>IF(G1167="compost",GOTO T1167,"")</f>
        <v/>
      </c>
      <c r="U1167" s="85" t="str">
        <f>IF(G1167="compost",GOTO U1167,"")</f>
        <v/>
      </c>
      <c r="V1167" s="85" t="str">
        <f>IF(G1167="compost",GOTO V1167,"")</f>
        <v/>
      </c>
      <c r="W1167" s="85" t="str">
        <f>IF(G1167="compost",GOTO W1167,"")</f>
        <v/>
      </c>
      <c r="X1167" s="85" t="str">
        <f>IF(G1167="Maintenance",GOTO X1167,IF(G1167="Table",GOTO X1167,""))</f>
        <v/>
      </c>
      <c r="Y1167" s="85" t="str">
        <f>IF(G1167="Maintenance",GOTO Y1167,IF(G1167="Table",GOTO Y1167,""))</f>
        <v/>
      </c>
    </row>
    <row r="1168" spans="1:25" s="85" customFormat="1" ht="19.5" customHeight="1" x14ac:dyDescent="0.25">
      <c r="A1168" s="86"/>
      <c r="B1168" s="85" t="str">
        <f>IF(A1168="","",GOTO B1168)</f>
        <v/>
      </c>
      <c r="C1168" s="85" t="str">
        <f>IF(A1168="","",GOTO C1168)</f>
        <v/>
      </c>
      <c r="D1168" s="85" t="str">
        <f>IF(A1168="","",GOTO D1168)</f>
        <v/>
      </c>
      <c r="E1168" s="85" t="str">
        <f>IF(A1168="","",GOTO E1168)</f>
        <v/>
      </c>
      <c r="F1168" s="85" t="str">
        <f>IF(A1168="","",GOTO F1168)</f>
        <v/>
      </c>
      <c r="G1168" s="85" t="str">
        <f>IF(A1168="","",GOTO G1168)</f>
        <v/>
      </c>
      <c r="H1168" s="85" t="str">
        <f>IF(A1168="","",IF(G1168="maintenance","",IF(G1168="compost","",GOTO H1168)))</f>
        <v/>
      </c>
      <c r="I1168" s="85" t="str">
        <f>IF(A1168="","",IF(G1168="compost","",GOTO I1168))</f>
        <v/>
      </c>
      <c r="J1168" s="87" t="str">
        <f>IF(G1168="Harvest",GOTO J1168,"")</f>
        <v/>
      </c>
      <c r="K1168" s="87" t="str">
        <f>IF(G1168="Harvest",GOTO K1168,"")</f>
        <v/>
      </c>
      <c r="L1168" s="88" t="str">
        <f>IF(G1168="Fertilize",GOTO L1168,"")</f>
        <v/>
      </c>
      <c r="M1168" s="85" t="str">
        <f>IF(G1168="Fertilize",GOTO M1168,"")</f>
        <v/>
      </c>
      <c r="N1168" s="89" t="str">
        <f t="shared" si="214"/>
        <v/>
      </c>
      <c r="O1168" s="89" t="str">
        <f t="shared" si="213"/>
        <v/>
      </c>
      <c r="P1168" s="89" t="str">
        <f t="shared" si="215"/>
        <v/>
      </c>
      <c r="Q1168" s="87" t="str">
        <f>IF(G1168="compost",GOTO Q1168,"")</f>
        <v/>
      </c>
      <c r="R1168" s="88" t="str">
        <f>IF(G1168="compost",GOTO R1168,"")</f>
        <v/>
      </c>
      <c r="S1168" s="88" t="str">
        <f>IF(G1168="compost",GOTO S1168,"")</f>
        <v/>
      </c>
      <c r="T1168" s="85" t="str">
        <f>IF(G1168="compost",GOTO T1168,"")</f>
        <v/>
      </c>
      <c r="U1168" s="85" t="str">
        <f>IF(G1168="compost",GOTO U1168,"")</f>
        <v/>
      </c>
      <c r="V1168" s="85" t="str">
        <f>IF(G1168="compost",GOTO V1168,"")</f>
        <v/>
      </c>
      <c r="W1168" s="85" t="str">
        <f>IF(G1168="compost",GOTO W1168,"")</f>
        <v/>
      </c>
      <c r="X1168" s="85" t="str">
        <f>IF(G1168="Maintenance",GOTO X1168,IF(G1168="Table",GOTO X1168,""))</f>
        <v/>
      </c>
      <c r="Y1168" s="85" t="str">
        <f>IF(G1168="Maintenance",GOTO Y1168,IF(G1168="Table",GOTO Y1168,""))</f>
        <v/>
      </c>
    </row>
    <row r="1169" spans="1:25" s="85" customFormat="1" ht="19.5" customHeight="1" x14ac:dyDescent="0.25">
      <c r="A1169" s="86"/>
      <c r="B1169" s="85" t="str">
        <f>IF(A1169="","",GOTO B1169)</f>
        <v/>
      </c>
      <c r="C1169" s="85" t="str">
        <f>IF(A1169="","",GOTO C1169)</f>
        <v/>
      </c>
      <c r="D1169" s="85" t="str">
        <f>IF(A1169="","",GOTO D1169)</f>
        <v/>
      </c>
      <c r="E1169" s="85" t="str">
        <f>IF(A1169="","",GOTO E1169)</f>
        <v/>
      </c>
      <c r="F1169" s="85" t="str">
        <f>IF(A1169="","",GOTO F1169)</f>
        <v/>
      </c>
      <c r="G1169" s="85" t="str">
        <f>IF(A1169="","",GOTO G1169)</f>
        <v/>
      </c>
      <c r="H1169" s="85" t="str">
        <f>IF(A1169="","",IF(G1169="maintenance","",IF(G1169="compost","",GOTO H1169)))</f>
        <v/>
      </c>
      <c r="I1169" s="85" t="str">
        <f>IF(A1169="","",IF(G1169="compost","",GOTO I1169))</f>
        <v/>
      </c>
      <c r="J1169" s="87" t="str">
        <f>IF(G1169="Harvest",GOTO J1169,"")</f>
        <v/>
      </c>
      <c r="K1169" s="87" t="str">
        <f>IF(G1169="Harvest",GOTO K1169,"")</f>
        <v/>
      </c>
      <c r="L1169" s="88" t="str">
        <f>IF(G1169="Fertilize",GOTO L1169,"")</f>
        <v/>
      </c>
      <c r="M1169" s="85" t="str">
        <f>IF(G1169="Fertilize",GOTO M1169,"")</f>
        <v/>
      </c>
      <c r="N1169" s="89" t="str">
        <f t="shared" si="214"/>
        <v/>
      </c>
      <c r="O1169" s="89" t="str">
        <f t="shared" si="213"/>
        <v/>
      </c>
      <c r="P1169" s="89" t="str">
        <f t="shared" si="215"/>
        <v/>
      </c>
      <c r="Q1169" s="87" t="str">
        <f>IF(G1169="compost",GOTO Q1169,"")</f>
        <v/>
      </c>
      <c r="R1169" s="88" t="str">
        <f>IF(G1169="compost",GOTO R1169,"")</f>
        <v/>
      </c>
      <c r="S1169" s="88" t="str">
        <f>IF(G1169="compost",GOTO S1169,"")</f>
        <v/>
      </c>
      <c r="T1169" s="85" t="str">
        <f>IF(G1169="compost",GOTO T1169,"")</f>
        <v/>
      </c>
      <c r="U1169" s="85" t="str">
        <f>IF(G1169="compost",GOTO U1169,"")</f>
        <v/>
      </c>
      <c r="V1169" s="85" t="str">
        <f>IF(G1169="compost",GOTO V1169,"")</f>
        <v/>
      </c>
      <c r="W1169" s="85" t="str">
        <f>IF(G1169="compost",GOTO W1169,"")</f>
        <v/>
      </c>
      <c r="X1169" s="85" t="str">
        <f>IF(G1169="Maintenance",GOTO X1169,IF(G1169="Table",GOTO X1169,""))</f>
        <v/>
      </c>
      <c r="Y1169" s="85" t="str">
        <f>IF(G1169="Maintenance",GOTO Y1169,IF(G1169="Table",GOTO Y1169,""))</f>
        <v/>
      </c>
    </row>
    <row r="1170" spans="1:25" s="85" customFormat="1" ht="19.5" customHeight="1" x14ac:dyDescent="0.25">
      <c r="A1170" s="86"/>
      <c r="B1170" s="85" t="str">
        <f>IF(A1170="","",GOTO B1170)</f>
        <v/>
      </c>
      <c r="C1170" s="85" t="str">
        <f>IF(A1170="","",GOTO C1170)</f>
        <v/>
      </c>
      <c r="D1170" s="85" t="str">
        <f>IF(A1170="","",GOTO D1170)</f>
        <v/>
      </c>
      <c r="E1170" s="85" t="str">
        <f>IF(A1170="","",GOTO E1170)</f>
        <v/>
      </c>
      <c r="F1170" s="85" t="str">
        <f>IF(A1170="","",GOTO F1170)</f>
        <v/>
      </c>
      <c r="G1170" s="85" t="str">
        <f>IF(A1170="","",GOTO G1170)</f>
        <v/>
      </c>
      <c r="H1170" s="85" t="str">
        <f>IF(A1170="","",IF(G1170="maintenance","",IF(G1170="compost","",GOTO H1170)))</f>
        <v/>
      </c>
      <c r="I1170" s="85" t="str">
        <f>IF(A1170="","",IF(G1170="compost","",GOTO I1170))</f>
        <v/>
      </c>
      <c r="J1170" s="87" t="str">
        <f>IF(G1170="Harvest",GOTO J1170,"")</f>
        <v/>
      </c>
      <c r="K1170" s="87" t="str">
        <f>IF(G1170="Harvest",GOTO K1170,"")</f>
        <v/>
      </c>
      <c r="L1170" s="88" t="str">
        <f>IF(G1170="Fertilize",GOTO L1170,"")</f>
        <v/>
      </c>
      <c r="M1170" s="85" t="str">
        <f>IF(G1170="Fertilize",GOTO M1170,"")</f>
        <v/>
      </c>
      <c r="N1170" s="89" t="str">
        <f t="shared" si="214"/>
        <v/>
      </c>
      <c r="O1170" s="89" t="str">
        <f t="shared" si="213"/>
        <v/>
      </c>
      <c r="P1170" s="89" t="str">
        <f t="shared" si="215"/>
        <v/>
      </c>
      <c r="Q1170" s="87" t="str">
        <f>IF(G1170="compost",GOTO Q1170,"")</f>
        <v/>
      </c>
      <c r="R1170" s="88" t="str">
        <f>IF(G1170="compost",GOTO R1170,"")</f>
        <v/>
      </c>
      <c r="S1170" s="88" t="str">
        <f>IF(G1170="compost",GOTO S1170,"")</f>
        <v/>
      </c>
      <c r="T1170" s="85" t="str">
        <f>IF(G1170="compost",GOTO T1170,"")</f>
        <v/>
      </c>
      <c r="U1170" s="85" t="str">
        <f>IF(G1170="compost",GOTO U1170,"")</f>
        <v/>
      </c>
      <c r="V1170" s="85" t="str">
        <f>IF(G1170="compost",GOTO V1170,"")</f>
        <v/>
      </c>
      <c r="W1170" s="85" t="str">
        <f>IF(G1170="compost",GOTO W1170,"")</f>
        <v/>
      </c>
      <c r="X1170" s="85" t="str">
        <f>IF(G1170="Maintenance",GOTO X1170,IF(G1170="Table",GOTO X1170,""))</f>
        <v/>
      </c>
      <c r="Y1170" s="85" t="str">
        <f>IF(G1170="Maintenance",GOTO Y1170,IF(G1170="Table",GOTO Y1170,""))</f>
        <v/>
      </c>
    </row>
    <row r="1171" spans="1:25" s="85" customFormat="1" ht="19.5" customHeight="1" x14ac:dyDescent="0.25">
      <c r="A1171" s="86"/>
      <c r="B1171" s="85" t="str">
        <f>IF(A1171="","",GOTO B1171)</f>
        <v/>
      </c>
      <c r="C1171" s="85" t="str">
        <f>IF(A1171="","",GOTO C1171)</f>
        <v/>
      </c>
      <c r="D1171" s="85" t="str">
        <f>IF(A1171="","",GOTO D1171)</f>
        <v/>
      </c>
      <c r="E1171" s="85" t="str">
        <f>IF(A1171="","",GOTO E1171)</f>
        <v/>
      </c>
      <c r="F1171" s="85" t="str">
        <f>IF(A1171="","",GOTO F1171)</f>
        <v/>
      </c>
      <c r="G1171" s="85" t="str">
        <f>IF(A1171="","",GOTO G1171)</f>
        <v/>
      </c>
      <c r="H1171" s="85" t="str">
        <f>IF(A1171="","",IF(G1171="maintenance","",IF(G1171="compost","",GOTO H1171)))</f>
        <v/>
      </c>
      <c r="I1171" s="85" t="str">
        <f>IF(A1171="","",IF(G1171="compost","",GOTO I1171))</f>
        <v/>
      </c>
      <c r="J1171" s="87" t="str">
        <f>IF(G1171="Harvest",GOTO J1171,"")</f>
        <v/>
      </c>
      <c r="K1171" s="87" t="str">
        <f>IF(G1171="Harvest",GOTO K1171,"")</f>
        <v/>
      </c>
      <c r="L1171" s="88" t="str">
        <f>IF(G1171="Fertilize",GOTO L1171,"")</f>
        <v/>
      </c>
      <c r="M1171" s="85" t="str">
        <f>IF(G1171="Fertilize",GOTO M1171,"")</f>
        <v/>
      </c>
      <c r="N1171" s="89" t="str">
        <f t="shared" si="214"/>
        <v/>
      </c>
      <c r="O1171" s="89" t="str">
        <f t="shared" si="213"/>
        <v/>
      </c>
      <c r="P1171" s="89" t="str">
        <f t="shared" si="215"/>
        <v/>
      </c>
      <c r="Q1171" s="87" t="str">
        <f>IF(G1171="compost",GOTO Q1171,"")</f>
        <v/>
      </c>
      <c r="R1171" s="88" t="str">
        <f>IF(G1171="compost",GOTO R1171,"")</f>
        <v/>
      </c>
      <c r="S1171" s="88" t="str">
        <f>IF(G1171="compost",GOTO S1171,"")</f>
        <v/>
      </c>
      <c r="T1171" s="85" t="str">
        <f>IF(G1171="compost",GOTO T1171,"")</f>
        <v/>
      </c>
      <c r="U1171" s="85" t="str">
        <f>IF(G1171="compost",GOTO U1171,"")</f>
        <v/>
      </c>
      <c r="V1171" s="85" t="str">
        <f>IF(G1171="compost",GOTO V1171,"")</f>
        <v/>
      </c>
      <c r="W1171" s="85" t="str">
        <f>IF(G1171="compost",GOTO W1171,"")</f>
        <v/>
      </c>
      <c r="X1171" s="85" t="str">
        <f>IF(G1171="Maintenance",GOTO X1171,IF(G1171="Table",GOTO X1171,""))</f>
        <v/>
      </c>
      <c r="Y1171" s="85" t="str">
        <f>IF(G1171="Maintenance",GOTO Y1171,IF(G1171="Table",GOTO Y1171,""))</f>
        <v/>
      </c>
    </row>
    <row r="1172" spans="1:25" s="85" customFormat="1" ht="19.5" customHeight="1" x14ac:dyDescent="0.25">
      <c r="A1172" s="86"/>
      <c r="B1172" s="85" t="str">
        <f>IF(A1172="","",GOTO B1172)</f>
        <v/>
      </c>
      <c r="C1172" s="85" t="str">
        <f>IF(A1172="","",GOTO C1172)</f>
        <v/>
      </c>
      <c r="D1172" s="85" t="str">
        <f>IF(A1172="","",GOTO D1172)</f>
        <v/>
      </c>
      <c r="E1172" s="85" t="str">
        <f>IF(A1172="","",GOTO E1172)</f>
        <v/>
      </c>
      <c r="F1172" s="85" t="str">
        <f>IF(A1172="","",GOTO F1172)</f>
        <v/>
      </c>
      <c r="G1172" s="85" t="str">
        <f>IF(A1172="","",GOTO G1172)</f>
        <v/>
      </c>
      <c r="H1172" s="85" t="str">
        <f>IF(A1172="","",IF(G1172="maintenance","",IF(G1172="compost","",GOTO H1172)))</f>
        <v/>
      </c>
      <c r="I1172" s="85" t="str">
        <f>IF(A1172="","",IF(G1172="compost","",GOTO I1172))</f>
        <v/>
      </c>
      <c r="J1172" s="87" t="str">
        <f>IF(G1172="Harvest",GOTO J1172,"")</f>
        <v/>
      </c>
      <c r="K1172" s="87" t="str">
        <f>IF(G1172="Harvest",GOTO K1172,"")</f>
        <v/>
      </c>
      <c r="L1172" s="88" t="str">
        <f>IF(G1172="Fertilize",GOTO L1172,"")</f>
        <v/>
      </c>
      <c r="M1172" s="85" t="str">
        <f>IF(G1172="Fertilize",GOTO M1172,"")</f>
        <v/>
      </c>
      <c r="N1172" s="89" t="str">
        <f t="shared" si="214"/>
        <v/>
      </c>
      <c r="O1172" s="89" t="str">
        <f t="shared" si="213"/>
        <v/>
      </c>
      <c r="P1172" s="89" t="str">
        <f t="shared" si="215"/>
        <v/>
      </c>
      <c r="Q1172" s="87" t="str">
        <f>IF(G1172="compost",GOTO Q1172,"")</f>
        <v/>
      </c>
      <c r="R1172" s="88" t="str">
        <f>IF(G1172="compost",GOTO R1172,"")</f>
        <v/>
      </c>
      <c r="S1172" s="88" t="str">
        <f>IF(G1172="compost",GOTO S1172,"")</f>
        <v/>
      </c>
      <c r="T1172" s="85" t="str">
        <f>IF(G1172="compost",GOTO T1172,"")</f>
        <v/>
      </c>
      <c r="U1172" s="85" t="str">
        <f>IF(G1172="compost",GOTO U1172,"")</f>
        <v/>
      </c>
      <c r="V1172" s="85" t="str">
        <f>IF(G1172="compost",GOTO V1172,"")</f>
        <v/>
      </c>
      <c r="W1172" s="85" t="str">
        <f>IF(G1172="compost",GOTO W1172,"")</f>
        <v/>
      </c>
      <c r="X1172" s="85" t="str">
        <f>IF(G1172="Maintenance",GOTO X1172,IF(G1172="Table",GOTO X1172,""))</f>
        <v/>
      </c>
      <c r="Y1172" s="85" t="str">
        <f>IF(G1172="Maintenance",GOTO Y1172,IF(G1172="Table",GOTO Y1172,""))</f>
        <v/>
      </c>
    </row>
    <row r="1173" spans="1:25" s="85" customFormat="1" ht="19.5" customHeight="1" x14ac:dyDescent="0.25">
      <c r="A1173" s="86"/>
      <c r="B1173" s="85" t="str">
        <f>IF(A1173="","",GOTO B1173)</f>
        <v/>
      </c>
      <c r="C1173" s="85" t="str">
        <f>IF(A1173="","",GOTO C1173)</f>
        <v/>
      </c>
      <c r="D1173" s="85" t="str">
        <f>IF(A1173="","",GOTO D1173)</f>
        <v/>
      </c>
      <c r="E1173" s="85" t="str">
        <f>IF(A1173="","",GOTO E1173)</f>
        <v/>
      </c>
      <c r="F1173" s="85" t="str">
        <f>IF(A1173="","",GOTO F1173)</f>
        <v/>
      </c>
      <c r="G1173" s="85" t="str">
        <f>IF(A1173="","",GOTO G1173)</f>
        <v/>
      </c>
      <c r="H1173" s="85" t="str">
        <f>IF(A1173="","",IF(G1173="maintenance","",IF(G1173="compost","",GOTO H1173)))</f>
        <v/>
      </c>
      <c r="I1173" s="85" t="str">
        <f>IF(A1173="","",IF(G1173="compost","",GOTO I1173))</f>
        <v/>
      </c>
      <c r="J1173" s="87" t="str">
        <f>IF(G1173="Harvest",GOTO J1173,"")</f>
        <v/>
      </c>
      <c r="K1173" s="87" t="str">
        <f>IF(G1173="Harvest",GOTO K1173,"")</f>
        <v/>
      </c>
      <c r="L1173" s="88" t="str">
        <f>IF(G1173="Fertilize",GOTO L1173,"")</f>
        <v/>
      </c>
      <c r="M1173" s="85" t="str">
        <f>IF(G1173="Fertilize",GOTO M1173,"")</f>
        <v/>
      </c>
      <c r="N1173" s="89" t="str">
        <f t="shared" ref="N1173:N1204" si="216">IF(G1173="Fertilize",A1173+14,"")</f>
        <v/>
      </c>
      <c r="O1173" s="89" t="str">
        <f t="shared" si="213"/>
        <v/>
      </c>
      <c r="P1173" s="89" t="str">
        <f t="shared" si="215"/>
        <v/>
      </c>
      <c r="Q1173" s="87" t="str">
        <f>IF(G1173="compost",GOTO Q1173,"")</f>
        <v/>
      </c>
      <c r="R1173" s="88" t="str">
        <f>IF(G1173="compost",GOTO R1173,"")</f>
        <v/>
      </c>
      <c r="S1173" s="88" t="str">
        <f>IF(G1173="compost",GOTO S1173,"")</f>
        <v/>
      </c>
      <c r="T1173" s="85" t="str">
        <f>IF(G1173="compost",GOTO T1173,"")</f>
        <v/>
      </c>
      <c r="U1173" s="85" t="str">
        <f>IF(G1173="compost",GOTO U1173,"")</f>
        <v/>
      </c>
      <c r="V1173" s="85" t="str">
        <f>IF(G1173="compost",GOTO V1173,"")</f>
        <v/>
      </c>
      <c r="W1173" s="85" t="str">
        <f>IF(G1173="compost",GOTO W1173,"")</f>
        <v/>
      </c>
      <c r="X1173" s="85" t="str">
        <f>IF(G1173="Maintenance",GOTO X1173,IF(G1173="Table",GOTO X1173,""))</f>
        <v/>
      </c>
      <c r="Y1173" s="85" t="str">
        <f>IF(G1173="Maintenance",GOTO Y1173,IF(G1173="Table",GOTO Y1173,""))</f>
        <v/>
      </c>
    </row>
    <row r="1174" spans="1:25" s="85" customFormat="1" ht="19.5" customHeight="1" x14ac:dyDescent="0.25">
      <c r="A1174" s="86"/>
      <c r="B1174" s="85" t="str">
        <f>IF(A1174="","",GOTO B1174)</f>
        <v/>
      </c>
      <c r="C1174" s="85" t="str">
        <f>IF(A1174="","",GOTO C1174)</f>
        <v/>
      </c>
      <c r="D1174" s="85" t="str">
        <f>IF(A1174="","",GOTO D1174)</f>
        <v/>
      </c>
      <c r="E1174" s="85" t="str">
        <f>IF(A1174="","",GOTO E1174)</f>
        <v/>
      </c>
      <c r="F1174" s="85" t="str">
        <f>IF(A1174="","",GOTO F1174)</f>
        <v/>
      </c>
      <c r="G1174" s="85" t="str">
        <f>IF(A1174="","",GOTO G1174)</f>
        <v/>
      </c>
      <c r="H1174" s="85" t="str">
        <f>IF(A1174="","",IF(G1174="maintenance","",IF(G1174="compost","",GOTO H1174)))</f>
        <v/>
      </c>
      <c r="I1174" s="85" t="str">
        <f>IF(A1174="","",IF(G1174="compost","",GOTO I1174))</f>
        <v/>
      </c>
      <c r="J1174" s="87" t="str">
        <f>IF(G1174="Harvest",GOTO J1174,"")</f>
        <v/>
      </c>
      <c r="K1174" s="87" t="str">
        <f>IF(G1174="Harvest",GOTO K1174,"")</f>
        <v/>
      </c>
      <c r="L1174" s="88" t="str">
        <f>IF(G1174="Fertilize",GOTO L1174,"")</f>
        <v/>
      </c>
      <c r="M1174" s="85" t="str">
        <f>IF(G1174="Fertilize",GOTO M1174,"")</f>
        <v/>
      </c>
      <c r="N1174" s="89" t="str">
        <f t="shared" si="216"/>
        <v/>
      </c>
      <c r="O1174" s="89" t="str">
        <f t="shared" si="213"/>
        <v/>
      </c>
      <c r="P1174" s="89" t="str">
        <f t="shared" si="215"/>
        <v/>
      </c>
      <c r="Q1174" s="87" t="str">
        <f>IF(G1174="compost",GOTO Q1174,"")</f>
        <v/>
      </c>
      <c r="R1174" s="88" t="str">
        <f>IF(G1174="compost",GOTO R1174,"")</f>
        <v/>
      </c>
      <c r="S1174" s="88" t="str">
        <f>IF(G1174="compost",GOTO S1174,"")</f>
        <v/>
      </c>
      <c r="T1174" s="85" t="str">
        <f>IF(G1174="compost",GOTO T1174,"")</f>
        <v/>
      </c>
      <c r="U1174" s="85" t="str">
        <f>IF(G1174="compost",GOTO U1174,"")</f>
        <v/>
      </c>
      <c r="V1174" s="85" t="str">
        <f>IF(G1174="compost",GOTO V1174,"")</f>
        <v/>
      </c>
      <c r="W1174" s="85" t="str">
        <f>IF(G1174="compost",GOTO W1174,"")</f>
        <v/>
      </c>
      <c r="X1174" s="85" t="str">
        <f>IF(G1174="Maintenance",GOTO X1174,IF(G1174="Table",GOTO X1174,""))</f>
        <v/>
      </c>
      <c r="Y1174" s="85" t="str">
        <f>IF(G1174="Maintenance",GOTO Y1174,IF(G1174="Table",GOTO Y1174,""))</f>
        <v/>
      </c>
    </row>
    <row r="1175" spans="1:25" s="85" customFormat="1" ht="19.5" customHeight="1" x14ac:dyDescent="0.25">
      <c r="A1175" s="86"/>
      <c r="B1175" s="85" t="str">
        <f>IF(A1175="","",GOTO B1175)</f>
        <v/>
      </c>
      <c r="C1175" s="85" t="str">
        <f>IF(A1175="","",GOTO C1175)</f>
        <v/>
      </c>
      <c r="D1175" s="85" t="str">
        <f>IF(A1175="","",GOTO D1175)</f>
        <v/>
      </c>
      <c r="E1175" s="85" t="str">
        <f>IF(A1175="","",GOTO E1175)</f>
        <v/>
      </c>
      <c r="F1175" s="85" t="str">
        <f>IF(A1175="","",GOTO F1175)</f>
        <v/>
      </c>
      <c r="G1175" s="85" t="str">
        <f>IF(A1175="","",GOTO G1175)</f>
        <v/>
      </c>
      <c r="H1175" s="85" t="str">
        <f>IF(A1175="","",IF(G1175="maintenance","",IF(G1175="compost","",GOTO H1175)))</f>
        <v/>
      </c>
      <c r="I1175" s="85" t="str">
        <f>IF(A1175="","",IF(G1175="compost","",GOTO I1175))</f>
        <v/>
      </c>
      <c r="J1175" s="87" t="str">
        <f>IF(G1175="Harvest",GOTO J1175,"")</f>
        <v/>
      </c>
      <c r="K1175" s="87" t="str">
        <f>IF(G1175="Harvest",GOTO K1175,"")</f>
        <v/>
      </c>
      <c r="L1175" s="88" t="str">
        <f>IF(G1175="Fertilize",GOTO L1175,"")</f>
        <v/>
      </c>
      <c r="M1175" s="85" t="str">
        <f>IF(G1175="Fertilize",GOTO M1175,"")</f>
        <v/>
      </c>
      <c r="N1175" s="89" t="str">
        <f t="shared" si="216"/>
        <v/>
      </c>
      <c r="O1175" s="89" t="str">
        <f t="shared" si="213"/>
        <v/>
      </c>
      <c r="P1175" s="89" t="str">
        <f t="shared" si="215"/>
        <v/>
      </c>
      <c r="Q1175" s="87" t="str">
        <f>IF(G1175="compost",GOTO Q1175,"")</f>
        <v/>
      </c>
      <c r="R1175" s="88" t="str">
        <f>IF(G1175="compost",GOTO R1175,"")</f>
        <v/>
      </c>
      <c r="S1175" s="88" t="str">
        <f>IF(G1175="compost",GOTO S1175,"")</f>
        <v/>
      </c>
      <c r="T1175" s="85" t="str">
        <f>IF(G1175="compost",GOTO T1175,"")</f>
        <v/>
      </c>
      <c r="U1175" s="85" t="str">
        <f>IF(G1175="compost",GOTO U1175,"")</f>
        <v/>
      </c>
      <c r="V1175" s="85" t="str">
        <f>IF(G1175="compost",GOTO V1175,"")</f>
        <v/>
      </c>
      <c r="W1175" s="85" t="str">
        <f>IF(G1175="compost",GOTO W1175,"")</f>
        <v/>
      </c>
      <c r="X1175" s="85" t="str">
        <f>IF(G1175="Maintenance",GOTO X1175,IF(G1175="Table",GOTO X1175,""))</f>
        <v/>
      </c>
      <c r="Y1175" s="85" t="str">
        <f>IF(G1175="Maintenance",GOTO Y1175,IF(G1175="Table",GOTO Y1175,""))</f>
        <v/>
      </c>
    </row>
    <row r="1176" spans="1:25" s="85" customFormat="1" ht="19.5" customHeight="1" x14ac:dyDescent="0.25">
      <c r="A1176" s="86"/>
      <c r="B1176" s="85" t="str">
        <f>IF(A1176="","",GOTO B1176)</f>
        <v/>
      </c>
      <c r="C1176" s="85" t="str">
        <f>IF(A1176="","",GOTO C1176)</f>
        <v/>
      </c>
      <c r="D1176" s="85" t="str">
        <f>IF(A1176="","",GOTO D1176)</f>
        <v/>
      </c>
      <c r="E1176" s="85" t="str">
        <f>IF(A1176="","",GOTO E1176)</f>
        <v/>
      </c>
      <c r="F1176" s="85" t="str">
        <f>IF(A1176="","",GOTO F1176)</f>
        <v/>
      </c>
      <c r="G1176" s="85" t="str">
        <f>IF(A1176="","",GOTO G1176)</f>
        <v/>
      </c>
      <c r="H1176" s="85" t="str">
        <f>IF(A1176="","",IF(G1176="maintenance","",IF(G1176="compost","",GOTO H1176)))</f>
        <v/>
      </c>
      <c r="I1176" s="85" t="str">
        <f>IF(A1176="","",IF(G1176="compost","",GOTO I1176))</f>
        <v/>
      </c>
      <c r="J1176" s="87" t="str">
        <f>IF(G1176="Harvest",GOTO J1176,"")</f>
        <v/>
      </c>
      <c r="K1176" s="87" t="str">
        <f>IF(G1176="Harvest",GOTO K1176,"")</f>
        <v/>
      </c>
      <c r="L1176" s="88" t="str">
        <f>IF(G1176="Fertilize",GOTO L1176,"")</f>
        <v/>
      </c>
      <c r="M1176" s="85" t="str">
        <f>IF(G1176="Fertilize",GOTO M1176,"")</f>
        <v/>
      </c>
      <c r="N1176" s="89" t="str">
        <f t="shared" si="216"/>
        <v/>
      </c>
      <c r="O1176" s="89" t="str">
        <f t="shared" si="213"/>
        <v/>
      </c>
      <c r="P1176" s="89" t="str">
        <f t="shared" si="215"/>
        <v/>
      </c>
      <c r="Q1176" s="87" t="str">
        <f>IF(G1176="compost",GOTO Q1176,"")</f>
        <v/>
      </c>
      <c r="R1176" s="88" t="str">
        <f>IF(G1176="compost",GOTO R1176,"")</f>
        <v/>
      </c>
      <c r="S1176" s="88" t="str">
        <f>IF(G1176="compost",GOTO S1176,"")</f>
        <v/>
      </c>
      <c r="T1176" s="85" t="str">
        <f>IF(G1176="compost",GOTO T1176,"")</f>
        <v/>
      </c>
      <c r="U1176" s="85" t="str">
        <f>IF(G1176="compost",GOTO U1176,"")</f>
        <v/>
      </c>
      <c r="V1176" s="85" t="str">
        <f>IF(G1176="compost",GOTO V1176,"")</f>
        <v/>
      </c>
      <c r="W1176" s="85" t="str">
        <f>IF(G1176="compost",GOTO W1176,"")</f>
        <v/>
      </c>
      <c r="X1176" s="85" t="str">
        <f>IF(G1176="Maintenance",GOTO X1176,IF(G1176="Table",GOTO X1176,""))</f>
        <v/>
      </c>
      <c r="Y1176" s="85" t="str">
        <f>IF(G1176="Maintenance",GOTO Y1176,IF(G1176="Table",GOTO Y1176,""))</f>
        <v/>
      </c>
    </row>
    <row r="1177" spans="1:25" s="85" customFormat="1" ht="19.5" customHeight="1" x14ac:dyDescent="0.25">
      <c r="A1177" s="86"/>
      <c r="B1177" s="85" t="str">
        <f>IF(A1177="","",GOTO B1177)</f>
        <v/>
      </c>
      <c r="C1177" s="85" t="str">
        <f>IF(A1177="","",GOTO C1177)</f>
        <v/>
      </c>
      <c r="D1177" s="85" t="str">
        <f>IF(A1177="","",GOTO D1177)</f>
        <v/>
      </c>
      <c r="E1177" s="85" t="str">
        <f>IF(A1177="","",GOTO E1177)</f>
        <v/>
      </c>
      <c r="F1177" s="85" t="str">
        <f>IF(A1177="","",GOTO F1177)</f>
        <v/>
      </c>
      <c r="G1177" s="85" t="str">
        <f>IF(A1177="","",GOTO G1177)</f>
        <v/>
      </c>
      <c r="H1177" s="85" t="str">
        <f>IF(A1177="","",IF(G1177="maintenance","",IF(G1177="compost","",GOTO H1177)))</f>
        <v/>
      </c>
      <c r="I1177" s="85" t="str">
        <f>IF(A1177="","",IF(G1177="compost","",GOTO I1177))</f>
        <v/>
      </c>
      <c r="J1177" s="87" t="str">
        <f>IF(G1177="Harvest",GOTO J1177,"")</f>
        <v/>
      </c>
      <c r="K1177" s="87" t="str">
        <f>IF(G1177="Harvest",GOTO K1177,"")</f>
        <v/>
      </c>
      <c r="L1177" s="88" t="str">
        <f>IF(G1177="Fertilize",GOTO L1177,"")</f>
        <v/>
      </c>
      <c r="M1177" s="85" t="str">
        <f>IF(G1177="Fertilize",GOTO M1177,"")</f>
        <v/>
      </c>
      <c r="N1177" s="89" t="str">
        <f t="shared" si="216"/>
        <v/>
      </c>
      <c r="O1177" s="89" t="str">
        <f t="shared" si="213"/>
        <v/>
      </c>
      <c r="P1177" s="89" t="str">
        <f t="shared" si="215"/>
        <v/>
      </c>
      <c r="Q1177" s="87" t="str">
        <f>IF(G1177="compost",GOTO Q1177,"")</f>
        <v/>
      </c>
      <c r="R1177" s="88" t="str">
        <f>IF(G1177="compost",GOTO R1177,"")</f>
        <v/>
      </c>
      <c r="S1177" s="88" t="str">
        <f>IF(G1177="compost",GOTO S1177,"")</f>
        <v/>
      </c>
      <c r="T1177" s="85" t="str">
        <f>IF(G1177="compost",GOTO T1177,"")</f>
        <v/>
      </c>
      <c r="U1177" s="85" t="str">
        <f>IF(G1177="compost",GOTO U1177,"")</f>
        <v/>
      </c>
      <c r="V1177" s="85" t="str">
        <f>IF(G1177="compost",GOTO V1177,"")</f>
        <v/>
      </c>
      <c r="W1177" s="85" t="str">
        <f>IF(G1177="compost",GOTO W1177,"")</f>
        <v/>
      </c>
      <c r="X1177" s="85" t="str">
        <f>IF(G1177="Maintenance",GOTO X1177,IF(G1177="Table",GOTO X1177,""))</f>
        <v/>
      </c>
      <c r="Y1177" s="85" t="str">
        <f>IF(G1177="Maintenance",GOTO Y1177,IF(G1177="Table",GOTO Y1177,""))</f>
        <v/>
      </c>
    </row>
    <row r="1178" spans="1:25" s="85" customFormat="1" ht="19.5" customHeight="1" x14ac:dyDescent="0.25">
      <c r="A1178" s="86"/>
      <c r="B1178" s="85" t="str">
        <f>IF(A1178="","",GOTO B1178)</f>
        <v/>
      </c>
      <c r="C1178" s="85" t="str">
        <f>IF(A1178="","",GOTO C1178)</f>
        <v/>
      </c>
      <c r="D1178" s="85" t="str">
        <f>IF(A1178="","",GOTO D1178)</f>
        <v/>
      </c>
      <c r="E1178" s="85" t="str">
        <f>IF(A1178="","",GOTO E1178)</f>
        <v/>
      </c>
      <c r="F1178" s="85" t="str">
        <f>IF(A1178="","",GOTO F1178)</f>
        <v/>
      </c>
      <c r="G1178" s="85" t="str">
        <f>IF(A1178="","",GOTO G1178)</f>
        <v/>
      </c>
      <c r="H1178" s="85" t="str">
        <f>IF(A1178="","",IF(G1178="maintenance","",IF(G1178="compost","",GOTO H1178)))</f>
        <v/>
      </c>
      <c r="I1178" s="85" t="str">
        <f>IF(A1178="","",IF(G1178="compost","",GOTO I1178))</f>
        <v/>
      </c>
      <c r="J1178" s="87" t="str">
        <f>IF(G1178="Harvest",GOTO J1178,"")</f>
        <v/>
      </c>
      <c r="K1178" s="87" t="str">
        <f>IF(G1178="Harvest",GOTO K1178,"")</f>
        <v/>
      </c>
      <c r="L1178" s="88" t="str">
        <f>IF(G1178="Fertilize",GOTO L1178,"")</f>
        <v/>
      </c>
      <c r="M1178" s="85" t="str">
        <f>IF(G1178="Fertilize",GOTO M1178,"")</f>
        <v/>
      </c>
      <c r="N1178" s="89" t="str">
        <f t="shared" si="216"/>
        <v/>
      </c>
      <c r="O1178" s="89" t="str">
        <f t="shared" si="213"/>
        <v/>
      </c>
      <c r="P1178" s="89" t="str">
        <f t="shared" si="215"/>
        <v/>
      </c>
      <c r="Q1178" s="87" t="str">
        <f>IF(G1178="compost",GOTO Q1178,"")</f>
        <v/>
      </c>
      <c r="R1178" s="88" t="str">
        <f>IF(G1178="compost",GOTO R1178,"")</f>
        <v/>
      </c>
      <c r="S1178" s="88" t="str">
        <f>IF(G1178="compost",GOTO S1178,"")</f>
        <v/>
      </c>
      <c r="T1178" s="85" t="str">
        <f>IF(G1178="compost",GOTO T1178,"")</f>
        <v/>
      </c>
      <c r="U1178" s="85" t="str">
        <f>IF(G1178="compost",GOTO U1178,"")</f>
        <v/>
      </c>
      <c r="V1178" s="85" t="str">
        <f>IF(G1178="compost",GOTO V1178,"")</f>
        <v/>
      </c>
      <c r="W1178" s="85" t="str">
        <f>IF(G1178="compost",GOTO W1178,"")</f>
        <v/>
      </c>
      <c r="X1178" s="85" t="str">
        <f>IF(G1178="Maintenance",GOTO X1178,IF(G1178="Table",GOTO X1178,""))</f>
        <v/>
      </c>
      <c r="Y1178" s="85" t="str">
        <f>IF(G1178="Maintenance",GOTO Y1178,IF(G1178="Table",GOTO Y1178,""))</f>
        <v/>
      </c>
    </row>
    <row r="1179" spans="1:25" s="85" customFormat="1" ht="19.5" customHeight="1" x14ac:dyDescent="0.25">
      <c r="A1179" s="86"/>
      <c r="B1179" s="85" t="str">
        <f>IF(A1179="","",GOTO B1179)</f>
        <v/>
      </c>
      <c r="C1179" s="85" t="str">
        <f>IF(A1179="","",GOTO C1179)</f>
        <v/>
      </c>
      <c r="D1179" s="85" t="str">
        <f>IF(A1179="","",GOTO D1179)</f>
        <v/>
      </c>
      <c r="E1179" s="85" t="str">
        <f>IF(A1179="","",GOTO E1179)</f>
        <v/>
      </c>
      <c r="F1179" s="85" t="str">
        <f>IF(A1179="","",GOTO F1179)</f>
        <v/>
      </c>
      <c r="G1179" s="85" t="str">
        <f>IF(A1179="","",GOTO G1179)</f>
        <v/>
      </c>
      <c r="H1179" s="85" t="str">
        <f>IF(A1179="","",IF(G1179="maintenance","",IF(G1179="compost","",GOTO H1179)))</f>
        <v/>
      </c>
      <c r="I1179" s="85" t="str">
        <f>IF(A1179="","",IF(G1179="compost","",GOTO I1179))</f>
        <v/>
      </c>
      <c r="J1179" s="87" t="str">
        <f>IF(G1179="Harvest",GOTO J1179,"")</f>
        <v/>
      </c>
      <c r="K1179" s="87" t="str">
        <f>IF(G1179="Harvest",GOTO K1179,"")</f>
        <v/>
      </c>
      <c r="L1179" s="88" t="str">
        <f>IF(G1179="Fertilize",GOTO L1179,"")</f>
        <v/>
      </c>
      <c r="M1179" s="85" t="str">
        <f>IF(G1179="Fertilize",GOTO M1179,"")</f>
        <v/>
      </c>
      <c r="N1179" s="89" t="str">
        <f t="shared" si="216"/>
        <v/>
      </c>
      <c r="O1179" s="89" t="str">
        <f t="shared" si="213"/>
        <v/>
      </c>
      <c r="P1179" s="89" t="str">
        <f t="shared" si="215"/>
        <v/>
      </c>
      <c r="Q1179" s="87" t="str">
        <f>IF(G1179="compost",GOTO Q1179,"")</f>
        <v/>
      </c>
      <c r="R1179" s="88" t="str">
        <f>IF(G1179="compost",GOTO R1179,"")</f>
        <v/>
      </c>
      <c r="S1179" s="88" t="str">
        <f>IF(G1179="compost",GOTO S1179,"")</f>
        <v/>
      </c>
      <c r="T1179" s="85" t="str">
        <f>IF(G1179="compost",GOTO T1179,"")</f>
        <v/>
      </c>
      <c r="U1179" s="85" t="str">
        <f>IF(G1179="compost",GOTO U1179,"")</f>
        <v/>
      </c>
      <c r="V1179" s="85" t="str">
        <f>IF(G1179="compost",GOTO V1179,"")</f>
        <v/>
      </c>
      <c r="W1179" s="85" t="str">
        <f>IF(G1179="compost",GOTO W1179,"")</f>
        <v/>
      </c>
      <c r="X1179" s="85" t="str">
        <f>IF(G1179="Maintenance",GOTO X1179,IF(G1179="Table",GOTO X1179,""))</f>
        <v/>
      </c>
      <c r="Y1179" s="85" t="str">
        <f>IF(G1179="Maintenance",GOTO Y1179,IF(G1179="Table",GOTO Y1179,""))</f>
        <v/>
      </c>
    </row>
    <row r="1180" spans="1:25" s="85" customFormat="1" ht="19.5" customHeight="1" x14ac:dyDescent="0.25">
      <c r="A1180" s="86"/>
      <c r="B1180" s="85" t="str">
        <f>IF(A1180="","",GOTO B1180)</f>
        <v/>
      </c>
      <c r="C1180" s="85" t="str">
        <f>IF(A1180="","",GOTO C1180)</f>
        <v/>
      </c>
      <c r="D1180" s="85" t="str">
        <f>IF(A1180="","",GOTO D1180)</f>
        <v/>
      </c>
      <c r="E1180" s="85" t="str">
        <f>IF(A1180="","",GOTO E1180)</f>
        <v/>
      </c>
      <c r="F1180" s="85" t="str">
        <f>IF(A1180="","",GOTO F1180)</f>
        <v/>
      </c>
      <c r="G1180" s="85" t="str">
        <f>IF(A1180="","",GOTO G1180)</f>
        <v/>
      </c>
      <c r="H1180" s="85" t="str">
        <f>IF(A1180="","",IF(G1180="maintenance","",IF(G1180="compost","",GOTO H1180)))</f>
        <v/>
      </c>
      <c r="I1180" s="85" t="str">
        <f>IF(A1180="","",IF(G1180="compost","",GOTO I1180))</f>
        <v/>
      </c>
      <c r="J1180" s="87" t="str">
        <f>IF(G1180="Harvest",GOTO J1180,"")</f>
        <v/>
      </c>
      <c r="K1180" s="87" t="str">
        <f>IF(G1180="Harvest",GOTO K1180,"")</f>
        <v/>
      </c>
      <c r="L1180" s="88" t="str">
        <f>IF(G1180="Fertilize",GOTO L1180,"")</f>
        <v/>
      </c>
      <c r="M1180" s="85" t="str">
        <f>IF(G1180="Fertilize",GOTO M1180,"")</f>
        <v/>
      </c>
      <c r="N1180" s="89" t="str">
        <f t="shared" si="216"/>
        <v/>
      </c>
      <c r="O1180" s="89" t="str">
        <f t="shared" si="213"/>
        <v/>
      </c>
      <c r="P1180" s="89" t="str">
        <f t="shared" si="215"/>
        <v/>
      </c>
      <c r="Q1180" s="87" t="str">
        <f>IF(G1180="compost",GOTO Q1180,"")</f>
        <v/>
      </c>
      <c r="R1180" s="88" t="str">
        <f>IF(G1180="compost",GOTO R1180,"")</f>
        <v/>
      </c>
      <c r="S1180" s="88" t="str">
        <f>IF(G1180="compost",GOTO S1180,"")</f>
        <v/>
      </c>
      <c r="T1180" s="85" t="str">
        <f>IF(G1180="compost",GOTO T1180,"")</f>
        <v/>
      </c>
      <c r="U1180" s="85" t="str">
        <f>IF(G1180="compost",GOTO U1180,"")</f>
        <v/>
      </c>
      <c r="V1180" s="85" t="str">
        <f>IF(G1180="compost",GOTO V1180,"")</f>
        <v/>
      </c>
      <c r="W1180" s="85" t="str">
        <f>IF(G1180="compost",GOTO W1180,"")</f>
        <v/>
      </c>
      <c r="X1180" s="85" t="str">
        <f>IF(G1180="Maintenance",GOTO X1180,IF(G1180="Table",GOTO X1180,""))</f>
        <v/>
      </c>
      <c r="Y1180" s="85" t="str">
        <f>IF(G1180="Maintenance",GOTO Y1180,IF(G1180="Table",GOTO Y1180,""))</f>
        <v/>
      </c>
    </row>
    <row r="1181" spans="1:25" s="85" customFormat="1" ht="19.5" customHeight="1" x14ac:dyDescent="0.25">
      <c r="A1181" s="86"/>
      <c r="B1181" s="85" t="str">
        <f>IF(A1181="","",GOTO B1181)</f>
        <v/>
      </c>
      <c r="C1181" s="85" t="str">
        <f>IF(A1181="","",GOTO C1181)</f>
        <v/>
      </c>
      <c r="D1181" s="85" t="str">
        <f>IF(A1181="","",GOTO D1181)</f>
        <v/>
      </c>
      <c r="E1181" s="85" t="str">
        <f>IF(A1181="","",GOTO E1181)</f>
        <v/>
      </c>
      <c r="F1181" s="85" t="str">
        <f>IF(A1181="","",GOTO F1181)</f>
        <v/>
      </c>
      <c r="G1181" s="85" t="str">
        <f>IF(A1181="","",GOTO G1181)</f>
        <v/>
      </c>
      <c r="H1181" s="85" t="str">
        <f>IF(A1181="","",IF(G1181="maintenance","",IF(G1181="compost","",GOTO H1181)))</f>
        <v/>
      </c>
      <c r="I1181" s="85" t="str">
        <f>IF(A1181="","",IF(G1181="compost","",GOTO I1181))</f>
        <v/>
      </c>
      <c r="J1181" s="87" t="str">
        <f>IF(G1181="Harvest",GOTO J1181,"")</f>
        <v/>
      </c>
      <c r="K1181" s="87" t="str">
        <f>IF(G1181="Harvest",GOTO K1181,"")</f>
        <v/>
      </c>
      <c r="L1181" s="88" t="str">
        <f>IF(G1181="Fertilize",GOTO L1181,"")</f>
        <v/>
      </c>
      <c r="M1181" s="85" t="str">
        <f>IF(G1181="Fertilize",GOTO M1181,"")</f>
        <v/>
      </c>
      <c r="N1181" s="89" t="str">
        <f t="shared" si="216"/>
        <v/>
      </c>
      <c r="O1181" s="89" t="str">
        <f t="shared" si="213"/>
        <v/>
      </c>
      <c r="P1181" s="89" t="str">
        <f t="shared" ref="P1181:P1211" si="217">IF(G1228="Plant", A1181+14,"")</f>
        <v/>
      </c>
      <c r="Q1181" s="87" t="str">
        <f>IF(G1181="compost",GOTO Q1181,"")</f>
        <v/>
      </c>
      <c r="R1181" s="88" t="str">
        <f>IF(G1181="compost",GOTO R1181,"")</f>
        <v/>
      </c>
      <c r="S1181" s="88" t="str">
        <f>IF(G1181="compost",GOTO S1181,"")</f>
        <v/>
      </c>
      <c r="T1181" s="85" t="str">
        <f>IF(G1181="compost",GOTO T1181,"")</f>
        <v/>
      </c>
      <c r="U1181" s="85" t="str">
        <f>IF(G1181="compost",GOTO U1181,"")</f>
        <v/>
      </c>
      <c r="V1181" s="85" t="str">
        <f>IF(G1181="compost",GOTO V1181,"")</f>
        <v/>
      </c>
      <c r="W1181" s="85" t="str">
        <f>IF(G1181="compost",GOTO W1181,"")</f>
        <v/>
      </c>
      <c r="X1181" s="85" t="str">
        <f>IF(G1181="Maintenance",GOTO X1181,IF(G1181="Table",GOTO X1181,""))</f>
        <v/>
      </c>
      <c r="Y1181" s="85" t="str">
        <f>IF(G1181="Maintenance",GOTO Y1181,IF(G1181="Table",GOTO Y1181,""))</f>
        <v/>
      </c>
    </row>
    <row r="1182" spans="1:25" s="85" customFormat="1" ht="19.5" customHeight="1" x14ac:dyDescent="0.25">
      <c r="A1182" s="86"/>
      <c r="B1182" s="85" t="str">
        <f>IF(A1182="","",GOTO B1182)</f>
        <v/>
      </c>
      <c r="C1182" s="85" t="str">
        <f>IF(A1182="","",GOTO C1182)</f>
        <v/>
      </c>
      <c r="D1182" s="85" t="str">
        <f>IF(A1182="","",GOTO D1182)</f>
        <v/>
      </c>
      <c r="E1182" s="85" t="str">
        <f>IF(A1182="","",GOTO E1182)</f>
        <v/>
      </c>
      <c r="F1182" s="85" t="str">
        <f>IF(A1182="","",GOTO F1182)</f>
        <v/>
      </c>
      <c r="G1182" s="85" t="str">
        <f>IF(A1182="","",GOTO G1182)</f>
        <v/>
      </c>
      <c r="H1182" s="85" t="str">
        <f>IF(A1182="","",IF(G1182="maintenance","",IF(G1182="compost","",GOTO H1182)))</f>
        <v/>
      </c>
      <c r="I1182" s="85" t="str">
        <f>IF(A1182="","",IF(G1182="compost","",GOTO I1182))</f>
        <v/>
      </c>
      <c r="J1182" s="87" t="str">
        <f>IF(G1182="Harvest",GOTO J1182,"")</f>
        <v/>
      </c>
      <c r="K1182" s="87" t="str">
        <f>IF(G1182="Harvest",GOTO K1182,"")</f>
        <v/>
      </c>
      <c r="L1182" s="88" t="str">
        <f>IF(G1182="Fertilize",GOTO L1182,"")</f>
        <v/>
      </c>
      <c r="M1182" s="85" t="str">
        <f>IF(G1182="Fertilize",GOTO M1182,"")</f>
        <v/>
      </c>
      <c r="N1182" s="89" t="str">
        <f t="shared" si="216"/>
        <v/>
      </c>
      <c r="O1182" s="89" t="str">
        <f t="shared" si="213"/>
        <v/>
      </c>
      <c r="P1182" s="89" t="str">
        <f t="shared" si="217"/>
        <v/>
      </c>
      <c r="Q1182" s="87" t="str">
        <f>IF(G1182="compost",GOTO Q1182,"")</f>
        <v/>
      </c>
      <c r="R1182" s="88" t="str">
        <f>IF(G1182="compost",GOTO R1182,"")</f>
        <v/>
      </c>
      <c r="S1182" s="88" t="str">
        <f>IF(G1182="compost",GOTO S1182,"")</f>
        <v/>
      </c>
      <c r="T1182" s="85" t="str">
        <f>IF(G1182="compost",GOTO T1182,"")</f>
        <v/>
      </c>
      <c r="U1182" s="85" t="str">
        <f>IF(G1182="compost",GOTO U1182,"")</f>
        <v/>
      </c>
      <c r="V1182" s="85" t="str">
        <f>IF(G1182="compost",GOTO V1182,"")</f>
        <v/>
      </c>
      <c r="W1182" s="85" t="str">
        <f>IF(G1182="compost",GOTO W1182,"")</f>
        <v/>
      </c>
      <c r="X1182" s="85" t="str">
        <f>IF(G1182="Maintenance",GOTO X1182,IF(G1182="Table",GOTO X1182,""))</f>
        <v/>
      </c>
      <c r="Y1182" s="85" t="str">
        <f>IF(G1182="Maintenance",GOTO Y1182,IF(G1182="Table",GOTO Y1182,""))</f>
        <v/>
      </c>
    </row>
    <row r="1183" spans="1:25" s="85" customFormat="1" ht="19.5" customHeight="1" x14ac:dyDescent="0.25">
      <c r="A1183" s="86"/>
      <c r="B1183" s="85" t="str">
        <f>IF(A1183="","",GOTO B1183)</f>
        <v/>
      </c>
      <c r="C1183" s="85" t="str">
        <f>IF(A1183="","",GOTO C1183)</f>
        <v/>
      </c>
      <c r="D1183" s="85" t="str">
        <f>IF(A1183="","",GOTO D1183)</f>
        <v/>
      </c>
      <c r="E1183" s="85" t="str">
        <f>IF(A1183="","",GOTO E1183)</f>
        <v/>
      </c>
      <c r="F1183" s="85" t="str">
        <f>IF(A1183="","",GOTO F1183)</f>
        <v/>
      </c>
      <c r="G1183" s="85" t="str">
        <f>IF(A1183="","",GOTO G1183)</f>
        <v/>
      </c>
      <c r="H1183" s="85" t="str">
        <f>IF(A1183="","",IF(G1183="maintenance","",IF(G1183="compost","",GOTO H1183)))</f>
        <v/>
      </c>
      <c r="I1183" s="85" t="str">
        <f>IF(A1183="","",IF(G1183="compost","",GOTO I1183))</f>
        <v/>
      </c>
      <c r="J1183" s="87" t="str">
        <f>IF(G1183="Harvest",GOTO J1183,"")</f>
        <v/>
      </c>
      <c r="K1183" s="87" t="str">
        <f>IF(G1183="Harvest",GOTO K1183,"")</f>
        <v/>
      </c>
      <c r="L1183" s="88" t="str">
        <f>IF(G1183="Fertilize",GOTO L1183,"")</f>
        <v/>
      </c>
      <c r="M1183" s="85" t="str">
        <f>IF(G1183="Fertilize",GOTO M1183,"")</f>
        <v/>
      </c>
      <c r="N1183" s="89" t="str">
        <f t="shared" si="216"/>
        <v/>
      </c>
      <c r="O1183" s="89" t="str">
        <f t="shared" si="213"/>
        <v/>
      </c>
      <c r="P1183" s="89" t="str">
        <f t="shared" si="217"/>
        <v/>
      </c>
      <c r="Q1183" s="87" t="str">
        <f>IF(G1183="compost",GOTO Q1183,"")</f>
        <v/>
      </c>
      <c r="R1183" s="88" t="str">
        <f>IF(G1183="compost",GOTO R1183,"")</f>
        <v/>
      </c>
      <c r="S1183" s="88" t="str">
        <f>IF(G1183="compost",GOTO S1183,"")</f>
        <v/>
      </c>
      <c r="T1183" s="85" t="str">
        <f>IF(G1183="compost",GOTO T1183,"")</f>
        <v/>
      </c>
      <c r="U1183" s="85" t="str">
        <f>IF(G1183="compost",GOTO U1183,"")</f>
        <v/>
      </c>
      <c r="V1183" s="85" t="str">
        <f>IF(G1183="compost",GOTO V1183,"")</f>
        <v/>
      </c>
      <c r="W1183" s="85" t="str">
        <f>IF(G1183="compost",GOTO W1183,"")</f>
        <v/>
      </c>
      <c r="X1183" s="85" t="str">
        <f>IF(G1183="Maintenance",GOTO X1183,IF(G1183="Table",GOTO X1183,""))</f>
        <v/>
      </c>
      <c r="Y1183" s="85" t="str">
        <f>IF(G1183="Maintenance",GOTO Y1183,IF(G1183="Table",GOTO Y1183,""))</f>
        <v/>
      </c>
    </row>
    <row r="1184" spans="1:25" s="85" customFormat="1" ht="19.5" customHeight="1" x14ac:dyDescent="0.25">
      <c r="A1184" s="86"/>
      <c r="B1184" s="85" t="str">
        <f>IF(A1184="","",GOTO B1184)</f>
        <v/>
      </c>
      <c r="C1184" s="85" t="str">
        <f>IF(A1184="","",GOTO C1184)</f>
        <v/>
      </c>
      <c r="D1184" s="85" t="str">
        <f>IF(A1184="","",GOTO D1184)</f>
        <v/>
      </c>
      <c r="E1184" s="85" t="str">
        <f>IF(A1184="","",GOTO E1184)</f>
        <v/>
      </c>
      <c r="F1184" s="85" t="str">
        <f>IF(A1184="","",GOTO F1184)</f>
        <v/>
      </c>
      <c r="G1184" s="85" t="str">
        <f>IF(A1184="","",GOTO G1184)</f>
        <v/>
      </c>
      <c r="H1184" s="85" t="str">
        <f>IF(A1184="","",IF(G1184="maintenance","",IF(G1184="compost","",GOTO H1184)))</f>
        <v/>
      </c>
      <c r="I1184" s="85" t="str">
        <f>IF(A1184="","",IF(G1184="compost","",GOTO I1184))</f>
        <v/>
      </c>
      <c r="J1184" s="87" t="str">
        <f>IF(G1184="Harvest",GOTO J1184,"")</f>
        <v/>
      </c>
      <c r="K1184" s="87" t="str">
        <f>IF(G1184="Harvest",GOTO K1184,"")</f>
        <v/>
      </c>
      <c r="L1184" s="88" t="str">
        <f>IF(G1184="Fertilize",GOTO L1184,"")</f>
        <v/>
      </c>
      <c r="M1184" s="85" t="str">
        <f>IF(G1184="Fertilize",GOTO M1184,"")</f>
        <v/>
      </c>
      <c r="N1184" s="89" t="str">
        <f t="shared" si="216"/>
        <v/>
      </c>
      <c r="O1184" s="89" t="str">
        <f t="shared" si="213"/>
        <v/>
      </c>
      <c r="P1184" s="89" t="str">
        <f t="shared" si="217"/>
        <v/>
      </c>
      <c r="Q1184" s="87" t="str">
        <f>IF(G1184="compost",GOTO Q1184,"")</f>
        <v/>
      </c>
      <c r="R1184" s="88" t="str">
        <f>IF(G1184="compost",GOTO R1184,"")</f>
        <v/>
      </c>
      <c r="S1184" s="88" t="str">
        <f>IF(G1184="compost",GOTO S1184,"")</f>
        <v/>
      </c>
      <c r="T1184" s="85" t="str">
        <f>IF(G1184="compost",GOTO T1184,"")</f>
        <v/>
      </c>
      <c r="U1184" s="85" t="str">
        <f>IF(G1184="compost",GOTO U1184,"")</f>
        <v/>
      </c>
      <c r="V1184" s="85" t="str">
        <f>IF(G1184="compost",GOTO V1184,"")</f>
        <v/>
      </c>
      <c r="W1184" s="85" t="str">
        <f>IF(G1184="compost",GOTO W1184,"")</f>
        <v/>
      </c>
      <c r="X1184" s="85" t="str">
        <f>IF(G1184="Maintenance",GOTO X1184,IF(G1184="Table",GOTO X1184,""))</f>
        <v/>
      </c>
      <c r="Y1184" s="85" t="str">
        <f>IF(G1184="Maintenance",GOTO Y1184,IF(G1184="Table",GOTO Y1184,""))</f>
        <v/>
      </c>
    </row>
    <row r="1185" spans="1:25" s="85" customFormat="1" ht="19.5" customHeight="1" x14ac:dyDescent="0.25">
      <c r="A1185" s="86"/>
      <c r="B1185" s="85" t="str">
        <f>IF(A1185="","",GOTO B1185)</f>
        <v/>
      </c>
      <c r="C1185" s="85" t="str">
        <f>IF(A1185="","",GOTO C1185)</f>
        <v/>
      </c>
      <c r="D1185" s="85" t="str">
        <f>IF(A1185="","",GOTO D1185)</f>
        <v/>
      </c>
      <c r="E1185" s="85" t="str">
        <f>IF(A1185="","",GOTO E1185)</f>
        <v/>
      </c>
      <c r="F1185" s="85" t="str">
        <f>IF(A1185="","",GOTO F1185)</f>
        <v/>
      </c>
      <c r="G1185" s="85" t="str">
        <f>IF(A1185="","",GOTO G1185)</f>
        <v/>
      </c>
      <c r="H1185" s="85" t="str">
        <f>IF(A1185="","",IF(G1185="maintenance","",IF(G1185="compost","",GOTO H1185)))</f>
        <v/>
      </c>
      <c r="I1185" s="85" t="str">
        <f>IF(A1185="","",IF(G1185="compost","",GOTO I1185))</f>
        <v/>
      </c>
      <c r="J1185" s="87" t="str">
        <f>IF(G1185="Harvest",GOTO J1185,"")</f>
        <v/>
      </c>
      <c r="K1185" s="87" t="str">
        <f>IF(G1185="Harvest",GOTO K1185,"")</f>
        <v/>
      </c>
      <c r="L1185" s="88" t="str">
        <f>IF(G1185="Fertilize",GOTO L1185,"")</f>
        <v/>
      </c>
      <c r="M1185" s="85" t="str">
        <f>IF(G1185="Fertilize",GOTO M1185,"")</f>
        <v/>
      </c>
      <c r="N1185" s="89" t="str">
        <f t="shared" si="216"/>
        <v/>
      </c>
      <c r="O1185" s="89" t="str">
        <f t="shared" si="213"/>
        <v/>
      </c>
      <c r="P1185" s="89" t="str">
        <f t="shared" si="217"/>
        <v/>
      </c>
      <c r="Q1185" s="87" t="str">
        <f>IF(G1185="compost",GOTO Q1185,"")</f>
        <v/>
      </c>
      <c r="R1185" s="88" t="str">
        <f>IF(G1185="compost",GOTO R1185,"")</f>
        <v/>
      </c>
      <c r="S1185" s="88" t="str">
        <f>IF(G1185="compost",GOTO S1185,"")</f>
        <v/>
      </c>
      <c r="T1185" s="85" t="str">
        <f>IF(G1185="compost",GOTO T1185,"")</f>
        <v/>
      </c>
      <c r="U1185" s="85" t="str">
        <f>IF(G1185="compost",GOTO U1185,"")</f>
        <v/>
      </c>
      <c r="V1185" s="85" t="str">
        <f>IF(G1185="compost",GOTO V1185,"")</f>
        <v/>
      </c>
      <c r="W1185" s="85" t="str">
        <f>IF(G1185="compost",GOTO W1185,"")</f>
        <v/>
      </c>
      <c r="X1185" s="85" t="str">
        <f>IF(G1185="Maintenance",GOTO X1185,IF(G1185="Table",GOTO X1185,""))</f>
        <v/>
      </c>
      <c r="Y1185" s="85" t="str">
        <f>IF(G1185="Maintenance",GOTO Y1185,IF(G1185="Table",GOTO Y1185,""))</f>
        <v/>
      </c>
    </row>
    <row r="1186" spans="1:25" s="85" customFormat="1" ht="19.5" customHeight="1" x14ac:dyDescent="0.25">
      <c r="A1186" s="86"/>
      <c r="B1186" s="85" t="str">
        <f>IF(A1186="","",GOTO B1186)</f>
        <v/>
      </c>
      <c r="C1186" s="85" t="str">
        <f>IF(A1186="","",GOTO C1186)</f>
        <v/>
      </c>
      <c r="D1186" s="85" t="str">
        <f>IF(A1186="","",GOTO D1186)</f>
        <v/>
      </c>
      <c r="E1186" s="85" t="str">
        <f>IF(A1186="","",GOTO E1186)</f>
        <v/>
      </c>
      <c r="F1186" s="85" t="str">
        <f>IF(A1186="","",GOTO F1186)</f>
        <v/>
      </c>
      <c r="G1186" s="85" t="str">
        <f>IF(A1186="","",GOTO G1186)</f>
        <v/>
      </c>
      <c r="H1186" s="85" t="str">
        <f>IF(A1186="","",IF(G1186="maintenance","",IF(G1186="compost","",GOTO H1186)))</f>
        <v/>
      </c>
      <c r="I1186" s="85" t="str">
        <f>IF(A1186="","",IF(G1186="compost","",GOTO I1186))</f>
        <v/>
      </c>
      <c r="J1186" s="87" t="str">
        <f>IF(G1186="Harvest",GOTO J1186,"")</f>
        <v/>
      </c>
      <c r="K1186" s="87" t="str">
        <f>IF(G1186="Harvest",GOTO K1186,"")</f>
        <v/>
      </c>
      <c r="L1186" s="88" t="str">
        <f>IF(G1186="Fertilize",GOTO L1186,"")</f>
        <v/>
      </c>
      <c r="M1186" s="85" t="str">
        <f>IF(G1186="Fertilize",GOTO M1186,"")</f>
        <v/>
      </c>
      <c r="N1186" s="89" t="str">
        <f t="shared" si="216"/>
        <v/>
      </c>
      <c r="O1186" s="89" t="str">
        <f t="shared" si="213"/>
        <v/>
      </c>
      <c r="P1186" s="89" t="str">
        <f t="shared" si="217"/>
        <v/>
      </c>
      <c r="Q1186" s="87" t="str">
        <f>IF(G1186="compost",GOTO Q1186,"")</f>
        <v/>
      </c>
      <c r="R1186" s="88" t="str">
        <f>IF(G1186="compost",GOTO R1186,"")</f>
        <v/>
      </c>
      <c r="S1186" s="88" t="str">
        <f>IF(G1186="compost",GOTO S1186,"")</f>
        <v/>
      </c>
      <c r="T1186" s="85" t="str">
        <f>IF(G1186="compost",GOTO T1186,"")</f>
        <v/>
      </c>
      <c r="U1186" s="85" t="str">
        <f>IF(G1186="compost",GOTO U1186,"")</f>
        <v/>
      </c>
      <c r="V1186" s="85" t="str">
        <f>IF(G1186="compost",GOTO V1186,"")</f>
        <v/>
      </c>
      <c r="W1186" s="85" t="str">
        <f>IF(G1186="compost",GOTO W1186,"")</f>
        <v/>
      </c>
      <c r="X1186" s="85" t="str">
        <f>IF(G1186="Maintenance",GOTO X1186,IF(G1186="Table",GOTO X1186,""))</f>
        <v/>
      </c>
      <c r="Y1186" s="85" t="str">
        <f>IF(G1186="Maintenance",GOTO Y1186,IF(G1186="Table",GOTO Y1186,""))</f>
        <v/>
      </c>
    </row>
    <row r="1187" spans="1:25" s="85" customFormat="1" ht="19.5" customHeight="1" x14ac:dyDescent="0.25">
      <c r="A1187" s="86"/>
      <c r="B1187" s="85" t="str">
        <f>IF(A1187="","",GOTO B1187)</f>
        <v/>
      </c>
      <c r="C1187" s="85" t="str">
        <f>IF(A1187="","",GOTO C1187)</f>
        <v/>
      </c>
      <c r="D1187" s="85" t="str">
        <f>IF(A1187="","",GOTO D1187)</f>
        <v/>
      </c>
      <c r="E1187" s="85" t="str">
        <f>IF(A1187="","",GOTO E1187)</f>
        <v/>
      </c>
      <c r="F1187" s="85" t="str">
        <f>IF(A1187="","",GOTO F1187)</f>
        <v/>
      </c>
      <c r="G1187" s="85" t="str">
        <f>IF(A1187="","",GOTO G1187)</f>
        <v/>
      </c>
      <c r="H1187" s="85" t="str">
        <f>IF(A1187="","",IF(G1187="maintenance","",IF(G1187="compost","",GOTO H1187)))</f>
        <v/>
      </c>
      <c r="I1187" s="85" t="str">
        <f>IF(A1187="","",IF(G1187="compost","",GOTO I1187))</f>
        <v/>
      </c>
      <c r="J1187" s="87" t="str">
        <f>IF(G1187="Harvest",GOTO J1187,"")</f>
        <v/>
      </c>
      <c r="K1187" s="87" t="str">
        <f>IF(G1187="Harvest",GOTO K1187,"")</f>
        <v/>
      </c>
      <c r="L1187" s="88" t="str">
        <f>IF(G1187="Fertilize",GOTO L1187,"")</f>
        <v/>
      </c>
      <c r="M1187" s="85" t="str">
        <f>IF(G1187="Fertilize",GOTO M1187,"")</f>
        <v/>
      </c>
      <c r="N1187" s="89" t="str">
        <f t="shared" si="216"/>
        <v/>
      </c>
      <c r="O1187" s="89" t="str">
        <f t="shared" si="213"/>
        <v/>
      </c>
      <c r="P1187" s="89" t="str">
        <f t="shared" si="217"/>
        <v/>
      </c>
      <c r="Q1187" s="87" t="str">
        <f>IF(G1187="compost",GOTO Q1187,"")</f>
        <v/>
      </c>
      <c r="R1187" s="88" t="str">
        <f>IF(G1187="compost",GOTO R1187,"")</f>
        <v/>
      </c>
      <c r="S1187" s="88" t="str">
        <f>IF(G1187="compost",GOTO S1187,"")</f>
        <v/>
      </c>
      <c r="T1187" s="85" t="str">
        <f>IF(G1187="compost",GOTO T1187,"")</f>
        <v/>
      </c>
      <c r="U1187" s="85" t="str">
        <f>IF(G1187="compost",GOTO U1187,"")</f>
        <v/>
      </c>
      <c r="V1187" s="85" t="str">
        <f>IF(G1187="compost",GOTO V1187,"")</f>
        <v/>
      </c>
      <c r="W1187" s="85" t="str">
        <f>IF(G1187="compost",GOTO W1187,"")</f>
        <v/>
      </c>
      <c r="X1187" s="85" t="str">
        <f>IF(G1187="Maintenance",GOTO X1187,IF(G1187="Table",GOTO X1187,""))</f>
        <v/>
      </c>
      <c r="Y1187" s="85" t="str">
        <f>IF(G1187="Maintenance",GOTO Y1187,IF(G1187="Table",GOTO Y1187,""))</f>
        <v/>
      </c>
    </row>
    <row r="1188" spans="1:25" s="85" customFormat="1" ht="19.5" customHeight="1" x14ac:dyDescent="0.25">
      <c r="A1188" s="86"/>
      <c r="B1188" s="85" t="str">
        <f>IF(A1188="","",GOTO B1188)</f>
        <v/>
      </c>
      <c r="C1188" s="85" t="str">
        <f>IF(A1188="","",GOTO C1188)</f>
        <v/>
      </c>
      <c r="D1188" s="85" t="str">
        <f>IF(A1188="","",GOTO D1188)</f>
        <v/>
      </c>
      <c r="E1188" s="85" t="str">
        <f>IF(A1188="","",GOTO E1188)</f>
        <v/>
      </c>
      <c r="F1188" s="85" t="str">
        <f>IF(A1188="","",GOTO F1188)</f>
        <v/>
      </c>
      <c r="G1188" s="85" t="str">
        <f>IF(A1188="","",GOTO G1188)</f>
        <v/>
      </c>
      <c r="H1188" s="85" t="str">
        <f>IF(A1188="","",IF(G1188="maintenance","",IF(G1188="compost","",GOTO H1188)))</f>
        <v/>
      </c>
      <c r="I1188" s="85" t="str">
        <f>IF(A1188="","",IF(G1188="compost","",GOTO I1188))</f>
        <v/>
      </c>
      <c r="J1188" s="87" t="str">
        <f>IF(G1188="Harvest",GOTO J1188,"")</f>
        <v/>
      </c>
      <c r="K1188" s="87" t="str">
        <f>IF(G1188="Harvest",GOTO K1188,"")</f>
        <v/>
      </c>
      <c r="L1188" s="88" t="str">
        <f>IF(G1188="Fertilize",GOTO L1188,"")</f>
        <v/>
      </c>
      <c r="M1188" s="85" t="str">
        <f>IF(G1188="Fertilize",GOTO M1188,"")</f>
        <v/>
      </c>
      <c r="N1188" s="89" t="str">
        <f t="shared" si="216"/>
        <v/>
      </c>
      <c r="O1188" s="89" t="str">
        <f t="shared" si="213"/>
        <v/>
      </c>
      <c r="P1188" s="89" t="str">
        <f t="shared" si="217"/>
        <v/>
      </c>
      <c r="Q1188" s="87" t="str">
        <f>IF(G1188="compost",GOTO Q1188,"")</f>
        <v/>
      </c>
      <c r="R1188" s="88" t="str">
        <f>IF(G1188="compost",GOTO R1188,"")</f>
        <v/>
      </c>
      <c r="S1188" s="88" t="str">
        <f>IF(G1188="compost",GOTO S1188,"")</f>
        <v/>
      </c>
      <c r="T1188" s="85" t="str">
        <f>IF(G1188="compost",GOTO T1188,"")</f>
        <v/>
      </c>
      <c r="U1188" s="85" t="str">
        <f>IF(G1188="compost",GOTO U1188,"")</f>
        <v/>
      </c>
      <c r="V1188" s="85" t="str">
        <f>IF(G1188="compost",GOTO V1188,"")</f>
        <v/>
      </c>
      <c r="W1188" s="85" t="str">
        <f>IF(G1188="compost",GOTO W1188,"")</f>
        <v/>
      </c>
      <c r="X1188" s="85" t="str">
        <f>IF(G1188="Maintenance",GOTO X1188,IF(G1188="Table",GOTO X1188,""))</f>
        <v/>
      </c>
      <c r="Y1188" s="85" t="str">
        <f>IF(G1188="Maintenance",GOTO Y1188,IF(G1188="Table",GOTO Y1188,""))</f>
        <v/>
      </c>
    </row>
    <row r="1189" spans="1:25" s="85" customFormat="1" ht="19.5" customHeight="1" x14ac:dyDescent="0.25">
      <c r="A1189" s="86"/>
      <c r="B1189" s="85" t="str">
        <f>IF(A1189="","",GOTO B1189)</f>
        <v/>
      </c>
      <c r="C1189" s="85" t="str">
        <f>IF(A1189="","",GOTO C1189)</f>
        <v/>
      </c>
      <c r="D1189" s="85" t="str">
        <f>IF(A1189="","",GOTO D1189)</f>
        <v/>
      </c>
      <c r="E1189" s="85" t="str">
        <f>IF(A1189="","",GOTO E1189)</f>
        <v/>
      </c>
      <c r="F1189" s="85" t="str">
        <f>IF(A1189="","",GOTO F1189)</f>
        <v/>
      </c>
      <c r="G1189" s="85" t="str">
        <f>IF(A1189="","",GOTO G1189)</f>
        <v/>
      </c>
      <c r="H1189" s="85" t="str">
        <f>IF(A1189="","",IF(G1189="maintenance","",IF(G1189="compost","",GOTO H1189)))</f>
        <v/>
      </c>
      <c r="I1189" s="85" t="str">
        <f>IF(A1189="","",IF(G1189="compost","",GOTO I1189))</f>
        <v/>
      </c>
      <c r="J1189" s="87" t="str">
        <f>IF(G1189="Harvest",GOTO J1189,"")</f>
        <v/>
      </c>
      <c r="K1189" s="87" t="str">
        <f>IF(G1189="Harvest",GOTO K1189,"")</f>
        <v/>
      </c>
      <c r="L1189" s="88" t="str">
        <f>IF(G1189="Fertilize",GOTO L1189,"")</f>
        <v/>
      </c>
      <c r="M1189" s="85" t="str">
        <f>IF(G1189="Fertilize",GOTO M1189,"")</f>
        <v/>
      </c>
      <c r="N1189" s="89" t="str">
        <f t="shared" si="216"/>
        <v/>
      </c>
      <c r="O1189" s="89" t="str">
        <f t="shared" si="213"/>
        <v/>
      </c>
      <c r="P1189" s="89" t="str">
        <f t="shared" si="217"/>
        <v/>
      </c>
      <c r="Q1189" s="87" t="str">
        <f>IF(G1189="compost",GOTO Q1189,"")</f>
        <v/>
      </c>
      <c r="R1189" s="88" t="str">
        <f>IF(G1189="compost",GOTO R1189,"")</f>
        <v/>
      </c>
      <c r="S1189" s="88" t="str">
        <f>IF(G1189="compost",GOTO S1189,"")</f>
        <v/>
      </c>
      <c r="T1189" s="85" t="str">
        <f>IF(G1189="compost",GOTO T1189,"")</f>
        <v/>
      </c>
      <c r="U1189" s="85" t="str">
        <f>IF(G1189="compost",GOTO U1189,"")</f>
        <v/>
      </c>
      <c r="V1189" s="85" t="str">
        <f>IF(G1189="compost",GOTO V1189,"")</f>
        <v/>
      </c>
      <c r="W1189" s="85" t="str">
        <f>IF(G1189="compost",GOTO W1189,"")</f>
        <v/>
      </c>
      <c r="X1189" s="85" t="str">
        <f>IF(G1189="Maintenance",GOTO X1189,IF(G1189="Table",GOTO X1189,""))</f>
        <v/>
      </c>
      <c r="Y1189" s="85" t="str">
        <f>IF(G1189="Maintenance",GOTO Y1189,IF(G1189="Table",GOTO Y1189,""))</f>
        <v/>
      </c>
    </row>
    <row r="1190" spans="1:25" s="85" customFormat="1" ht="19.5" customHeight="1" x14ac:dyDescent="0.25">
      <c r="A1190" s="86"/>
      <c r="B1190" s="85" t="str">
        <f>IF(A1190="","",GOTO B1190)</f>
        <v/>
      </c>
      <c r="C1190" s="85" t="str">
        <f>IF(A1190="","",GOTO C1190)</f>
        <v/>
      </c>
      <c r="D1190" s="85" t="str">
        <f>IF(A1190="","",GOTO D1190)</f>
        <v/>
      </c>
      <c r="E1190" s="85" t="str">
        <f>IF(A1190="","",GOTO E1190)</f>
        <v/>
      </c>
      <c r="F1190" s="85" t="str">
        <f>IF(A1190="","",GOTO F1190)</f>
        <v/>
      </c>
      <c r="G1190" s="85" t="str">
        <f>IF(A1190="","",GOTO G1190)</f>
        <v/>
      </c>
      <c r="H1190" s="85" t="str">
        <f>IF(A1190="","",IF(G1190="maintenance","",IF(G1190="compost","",GOTO H1190)))</f>
        <v/>
      </c>
      <c r="I1190" s="85" t="str">
        <f>IF(A1190="","",IF(G1190="compost","",GOTO I1190))</f>
        <v/>
      </c>
      <c r="J1190" s="87" t="str">
        <f>IF(G1190="Harvest",GOTO J1190,"")</f>
        <v/>
      </c>
      <c r="K1190" s="87" t="str">
        <f>IF(G1190="Harvest",GOTO K1190,"")</f>
        <v/>
      </c>
      <c r="L1190" s="88" t="str">
        <f>IF(G1190="Fertilize",GOTO L1190,"")</f>
        <v/>
      </c>
      <c r="M1190" s="85" t="str">
        <f>IF(G1190="Fertilize",GOTO M1190,"")</f>
        <v/>
      </c>
      <c r="N1190" s="89" t="str">
        <f t="shared" si="216"/>
        <v/>
      </c>
      <c r="O1190" s="89" t="str">
        <f t="shared" si="213"/>
        <v/>
      </c>
      <c r="P1190" s="89" t="str">
        <f t="shared" si="217"/>
        <v/>
      </c>
      <c r="Q1190" s="87" t="str">
        <f>IF(G1190="compost",GOTO Q1190,"")</f>
        <v/>
      </c>
      <c r="R1190" s="88" t="str">
        <f>IF(G1190="compost",GOTO R1190,"")</f>
        <v/>
      </c>
      <c r="S1190" s="88" t="str">
        <f>IF(G1190="compost",GOTO S1190,"")</f>
        <v/>
      </c>
      <c r="T1190" s="85" t="str">
        <f>IF(G1190="compost",GOTO T1190,"")</f>
        <v/>
      </c>
      <c r="U1190" s="85" t="str">
        <f>IF(G1190="compost",GOTO U1190,"")</f>
        <v/>
      </c>
      <c r="V1190" s="85" t="str">
        <f>IF(G1190="compost",GOTO V1190,"")</f>
        <v/>
      </c>
      <c r="W1190" s="85" t="str">
        <f>IF(G1190="compost",GOTO W1190,"")</f>
        <v/>
      </c>
      <c r="X1190" s="85" t="str">
        <f>IF(G1190="Maintenance",GOTO X1190,IF(G1190="Table",GOTO X1190,""))</f>
        <v/>
      </c>
      <c r="Y1190" s="85" t="str">
        <f>IF(G1190="Maintenance",GOTO Y1190,IF(G1190="Table",GOTO Y1190,""))</f>
        <v/>
      </c>
    </row>
    <row r="1191" spans="1:25" s="85" customFormat="1" ht="19.5" customHeight="1" x14ac:dyDescent="0.25">
      <c r="A1191" s="86"/>
      <c r="B1191" s="85" t="str">
        <f>IF(A1191="","",GOTO B1191)</f>
        <v/>
      </c>
      <c r="C1191" s="85" t="str">
        <f>IF(A1191="","",GOTO C1191)</f>
        <v/>
      </c>
      <c r="D1191" s="85" t="str">
        <f>IF(A1191="","",GOTO D1191)</f>
        <v/>
      </c>
      <c r="E1191" s="85" t="str">
        <f>IF(A1191="","",GOTO E1191)</f>
        <v/>
      </c>
      <c r="F1191" s="85" t="str">
        <f>IF(A1191="","",GOTO F1191)</f>
        <v/>
      </c>
      <c r="G1191" s="85" t="str">
        <f>IF(A1191="","",GOTO G1191)</f>
        <v/>
      </c>
      <c r="H1191" s="85" t="str">
        <f>IF(A1191="","",IF(G1191="maintenance","",IF(G1191="compost","",GOTO H1191)))</f>
        <v/>
      </c>
      <c r="I1191" s="85" t="str">
        <f>IF(A1191="","",IF(G1191="compost","",GOTO I1191))</f>
        <v/>
      </c>
      <c r="J1191" s="87" t="str">
        <f>IF(G1191="Harvest",GOTO J1191,"")</f>
        <v/>
      </c>
      <c r="K1191" s="87" t="str">
        <f>IF(G1191="Harvest",GOTO K1191,"")</f>
        <v/>
      </c>
      <c r="L1191" s="88" t="str">
        <f>IF(G1191="Fertilize",GOTO L1191,"")</f>
        <v/>
      </c>
      <c r="M1191" s="85" t="str">
        <f>IF(G1191="Fertilize",GOTO M1191,"")</f>
        <v/>
      </c>
      <c r="N1191" s="89" t="str">
        <f t="shared" si="216"/>
        <v/>
      </c>
      <c r="O1191" s="89" t="str">
        <f t="shared" si="213"/>
        <v/>
      </c>
      <c r="P1191" s="89" t="str">
        <f t="shared" si="217"/>
        <v/>
      </c>
      <c r="Q1191" s="87" t="str">
        <f>IF(G1191="compost",GOTO Q1191,"")</f>
        <v/>
      </c>
      <c r="R1191" s="88" t="str">
        <f>IF(G1191="compost",GOTO R1191,"")</f>
        <v/>
      </c>
      <c r="S1191" s="88" t="str">
        <f>IF(G1191="compost",GOTO S1191,"")</f>
        <v/>
      </c>
      <c r="T1191" s="85" t="str">
        <f>IF(G1191="compost",GOTO T1191,"")</f>
        <v/>
      </c>
      <c r="U1191" s="85" t="str">
        <f>IF(G1191="compost",GOTO U1191,"")</f>
        <v/>
      </c>
      <c r="V1191" s="85" t="str">
        <f>IF(G1191="compost",GOTO V1191,"")</f>
        <v/>
      </c>
      <c r="W1191" s="85" t="str">
        <f>IF(G1191="compost",GOTO W1191,"")</f>
        <v/>
      </c>
      <c r="X1191" s="85" t="str">
        <f>IF(G1191="Maintenance",GOTO X1191,IF(G1191="Table",GOTO X1191,""))</f>
        <v/>
      </c>
      <c r="Y1191" s="85" t="str">
        <f>IF(G1191="Maintenance",GOTO Y1191,IF(G1191="Table",GOTO Y1191,""))</f>
        <v/>
      </c>
    </row>
    <row r="1192" spans="1:25" s="85" customFormat="1" ht="19.5" customHeight="1" x14ac:dyDescent="0.25">
      <c r="A1192" s="86"/>
      <c r="B1192" s="85" t="str">
        <f>IF(A1192="","",GOTO B1192)</f>
        <v/>
      </c>
      <c r="C1192" s="85" t="str">
        <f>IF(A1192="","",GOTO C1192)</f>
        <v/>
      </c>
      <c r="D1192" s="85" t="str">
        <f>IF(A1192="","",GOTO D1192)</f>
        <v/>
      </c>
      <c r="E1192" s="85" t="str">
        <f>IF(A1192="","",GOTO E1192)</f>
        <v/>
      </c>
      <c r="F1192" s="85" t="str">
        <f>IF(A1192="","",GOTO F1192)</f>
        <v/>
      </c>
      <c r="G1192" s="85" t="str">
        <f>IF(A1192="","",GOTO G1192)</f>
        <v/>
      </c>
      <c r="H1192" s="85" t="str">
        <f>IF(A1192="","",IF(G1192="maintenance","",IF(G1192="compost","",GOTO H1192)))</f>
        <v/>
      </c>
      <c r="I1192" s="85" t="str">
        <f>IF(A1192="","",IF(G1192="compost","",GOTO I1192))</f>
        <v/>
      </c>
      <c r="J1192" s="87" t="str">
        <f>IF(G1192="Harvest",GOTO J1192,"")</f>
        <v/>
      </c>
      <c r="K1192" s="87" t="str">
        <f>IF(G1192="Harvest",GOTO K1192,"")</f>
        <v/>
      </c>
      <c r="L1192" s="88" t="str">
        <f>IF(G1192="Fertilize",GOTO L1192,"")</f>
        <v/>
      </c>
      <c r="M1192" s="85" t="str">
        <f>IF(G1192="Fertilize",GOTO M1192,"")</f>
        <v/>
      </c>
      <c r="N1192" s="89" t="str">
        <f t="shared" si="216"/>
        <v/>
      </c>
      <c r="O1192" s="89" t="str">
        <f t="shared" si="213"/>
        <v/>
      </c>
      <c r="P1192" s="89" t="str">
        <f t="shared" si="217"/>
        <v/>
      </c>
      <c r="Q1192" s="87" t="str">
        <f>IF(G1192="compost",GOTO Q1192,"")</f>
        <v/>
      </c>
      <c r="R1192" s="88" t="str">
        <f>IF(G1192="compost",GOTO R1192,"")</f>
        <v/>
      </c>
      <c r="S1192" s="88" t="str">
        <f>IF(G1192="compost",GOTO S1192,"")</f>
        <v/>
      </c>
      <c r="T1192" s="85" t="str">
        <f>IF(G1192="compost",GOTO T1192,"")</f>
        <v/>
      </c>
      <c r="U1192" s="85" t="str">
        <f>IF(G1192="compost",GOTO U1192,"")</f>
        <v/>
      </c>
      <c r="V1192" s="85" t="str">
        <f>IF(G1192="compost",GOTO V1192,"")</f>
        <v/>
      </c>
      <c r="W1192" s="85" t="str">
        <f>IF(G1192="compost",GOTO W1192,"")</f>
        <v/>
      </c>
      <c r="X1192" s="85" t="str">
        <f>IF(G1192="Maintenance",GOTO X1192,IF(G1192="Table",GOTO X1192,""))</f>
        <v/>
      </c>
      <c r="Y1192" s="85" t="str">
        <f>IF(G1192="Maintenance",GOTO Y1192,IF(G1192="Table",GOTO Y1192,""))</f>
        <v/>
      </c>
    </row>
    <row r="1193" spans="1:25" s="85" customFormat="1" ht="19.5" customHeight="1" x14ac:dyDescent="0.25">
      <c r="A1193" s="86"/>
      <c r="B1193" s="85" t="str">
        <f>IF(A1193="","",GOTO B1193)</f>
        <v/>
      </c>
      <c r="C1193" s="85" t="str">
        <f>IF(A1193="","",GOTO C1193)</f>
        <v/>
      </c>
      <c r="D1193" s="85" t="str">
        <f>IF(A1193="","",GOTO D1193)</f>
        <v/>
      </c>
      <c r="E1193" s="85" t="str">
        <f>IF(A1193="","",GOTO E1193)</f>
        <v/>
      </c>
      <c r="F1193" s="85" t="str">
        <f>IF(A1193="","",GOTO F1193)</f>
        <v/>
      </c>
      <c r="G1193" s="85" t="str">
        <f>IF(A1193="","",GOTO G1193)</f>
        <v/>
      </c>
      <c r="H1193" s="85" t="str">
        <f>IF(A1193="","",IF(G1193="maintenance","",IF(G1193="compost","",GOTO H1193)))</f>
        <v/>
      </c>
      <c r="I1193" s="85" t="str">
        <f>IF(A1193="","",IF(G1193="compost","",GOTO I1193))</f>
        <v/>
      </c>
      <c r="J1193" s="87" t="str">
        <f>IF(G1193="Harvest",GOTO J1193,"")</f>
        <v/>
      </c>
      <c r="K1193" s="87" t="str">
        <f>IF(G1193="Harvest",GOTO K1193,"")</f>
        <v/>
      </c>
      <c r="L1193" s="88" t="str">
        <f>IF(G1193="Fertilize",GOTO L1193,"")</f>
        <v/>
      </c>
      <c r="M1193" s="85" t="str">
        <f>IF(G1193="Fertilize",GOTO M1193,"")</f>
        <v/>
      </c>
      <c r="N1193" s="89" t="str">
        <f t="shared" si="216"/>
        <v/>
      </c>
      <c r="O1193" s="89" t="str">
        <f t="shared" si="213"/>
        <v/>
      </c>
      <c r="P1193" s="89" t="str">
        <f t="shared" si="217"/>
        <v/>
      </c>
      <c r="Q1193" s="87" t="str">
        <f>IF(G1193="compost",GOTO Q1193,"")</f>
        <v/>
      </c>
      <c r="R1193" s="88" t="str">
        <f>IF(G1193="compost",GOTO R1193,"")</f>
        <v/>
      </c>
      <c r="S1193" s="88" t="str">
        <f>IF(G1193="compost",GOTO S1193,"")</f>
        <v/>
      </c>
      <c r="T1193" s="85" t="str">
        <f>IF(G1193="compost",GOTO T1193,"")</f>
        <v/>
      </c>
      <c r="U1193" s="85" t="str">
        <f>IF(G1193="compost",GOTO U1193,"")</f>
        <v/>
      </c>
      <c r="V1193" s="85" t="str">
        <f>IF(G1193="compost",GOTO V1193,"")</f>
        <v/>
      </c>
      <c r="W1193" s="85" t="str">
        <f>IF(G1193="compost",GOTO W1193,"")</f>
        <v/>
      </c>
      <c r="X1193" s="85" t="str">
        <f>IF(G1193="Maintenance",GOTO X1193,IF(G1193="Table",GOTO X1193,""))</f>
        <v/>
      </c>
      <c r="Y1193" s="85" t="str">
        <f>IF(G1193="Maintenance",GOTO Y1193,IF(G1193="Table",GOTO Y1193,""))</f>
        <v/>
      </c>
    </row>
    <row r="1194" spans="1:25" s="85" customFormat="1" ht="19.5" customHeight="1" x14ac:dyDescent="0.25">
      <c r="A1194" s="86"/>
      <c r="B1194" s="85" t="str">
        <f>IF(A1194="","",GOTO B1194)</f>
        <v/>
      </c>
      <c r="C1194" s="85" t="str">
        <f>IF(A1194="","",GOTO C1194)</f>
        <v/>
      </c>
      <c r="D1194" s="85" t="str">
        <f>IF(A1194="","",GOTO D1194)</f>
        <v/>
      </c>
      <c r="E1194" s="85" t="str">
        <f>IF(A1194="","",GOTO E1194)</f>
        <v/>
      </c>
      <c r="F1194" s="85" t="str">
        <f>IF(A1194="","",GOTO F1194)</f>
        <v/>
      </c>
      <c r="G1194" s="85" t="str">
        <f>IF(A1194="","",GOTO G1194)</f>
        <v/>
      </c>
      <c r="H1194" s="85" t="str">
        <f>IF(A1194="","",IF(G1194="maintenance","",IF(G1194="compost","",GOTO H1194)))</f>
        <v/>
      </c>
      <c r="I1194" s="85" t="str">
        <f>IF(A1194="","",IF(G1194="compost","",GOTO I1194))</f>
        <v/>
      </c>
      <c r="J1194" s="87" t="str">
        <f>IF(G1194="Harvest",GOTO J1194,"")</f>
        <v/>
      </c>
      <c r="K1194" s="87" t="str">
        <f>IF(G1194="Harvest",GOTO K1194,"")</f>
        <v/>
      </c>
      <c r="L1194" s="88" t="str">
        <f>IF(G1194="Fertilize",GOTO L1194,"")</f>
        <v/>
      </c>
      <c r="M1194" s="85" t="str">
        <f>IF(G1194="Fertilize",GOTO M1194,"")</f>
        <v/>
      </c>
      <c r="N1194" s="89" t="str">
        <f t="shared" si="216"/>
        <v/>
      </c>
      <c r="O1194" s="89" t="str">
        <f t="shared" si="213"/>
        <v/>
      </c>
      <c r="P1194" s="89" t="str">
        <f t="shared" si="217"/>
        <v/>
      </c>
      <c r="Q1194" s="87" t="str">
        <f>IF(G1194="compost",GOTO Q1194,"")</f>
        <v/>
      </c>
      <c r="R1194" s="88" t="str">
        <f>IF(G1194="compost",GOTO R1194,"")</f>
        <v/>
      </c>
      <c r="S1194" s="88" t="str">
        <f>IF(G1194="compost",GOTO S1194,"")</f>
        <v/>
      </c>
      <c r="T1194" s="85" t="str">
        <f>IF(G1194="compost",GOTO T1194,"")</f>
        <v/>
      </c>
      <c r="U1194" s="85" t="str">
        <f>IF(G1194="compost",GOTO U1194,"")</f>
        <v/>
      </c>
      <c r="V1194" s="85" t="str">
        <f>IF(G1194="compost",GOTO V1194,"")</f>
        <v/>
      </c>
      <c r="W1194" s="85" t="str">
        <f>IF(G1194="compost",GOTO W1194,"")</f>
        <v/>
      </c>
      <c r="X1194" s="85" t="str">
        <f>IF(G1194="Maintenance",GOTO X1194,IF(G1194="Table",GOTO X1194,""))</f>
        <v/>
      </c>
      <c r="Y1194" s="85" t="str">
        <f>IF(G1194="Maintenance",GOTO Y1194,IF(G1194="Table",GOTO Y1194,""))</f>
        <v/>
      </c>
    </row>
    <row r="1195" spans="1:25" s="85" customFormat="1" ht="19.5" customHeight="1" x14ac:dyDescent="0.25">
      <c r="A1195" s="86"/>
      <c r="B1195" s="85" t="str">
        <f>IF(A1195="","",GOTO B1195)</f>
        <v/>
      </c>
      <c r="C1195" s="85" t="str">
        <f>IF(A1195="","",GOTO C1195)</f>
        <v/>
      </c>
      <c r="D1195" s="85" t="str">
        <f>IF(A1195="","",GOTO D1195)</f>
        <v/>
      </c>
      <c r="E1195" s="85" t="str">
        <f>IF(A1195="","",GOTO E1195)</f>
        <v/>
      </c>
      <c r="F1195" s="85" t="str">
        <f>IF(A1195="","",GOTO F1195)</f>
        <v/>
      </c>
      <c r="G1195" s="85" t="str">
        <f>IF(A1195="","",GOTO G1195)</f>
        <v/>
      </c>
      <c r="H1195" s="85" t="str">
        <f>IF(A1195="","",IF(G1195="maintenance","",IF(G1195="compost","",GOTO H1195)))</f>
        <v/>
      </c>
      <c r="I1195" s="85" t="str">
        <f>IF(A1195="","",IF(G1195="compost","",GOTO I1195))</f>
        <v/>
      </c>
      <c r="J1195" s="87" t="str">
        <f>IF(G1195="Harvest",GOTO J1195,"")</f>
        <v/>
      </c>
      <c r="K1195" s="87" t="str">
        <f>IF(G1195="Harvest",GOTO K1195,"")</f>
        <v/>
      </c>
      <c r="L1195" s="88" t="str">
        <f>IF(G1195="Fertilize",GOTO L1195,"")</f>
        <v/>
      </c>
      <c r="M1195" s="85" t="str">
        <f>IF(G1195="Fertilize",GOTO M1195,"")</f>
        <v/>
      </c>
      <c r="N1195" s="89" t="str">
        <f t="shared" si="216"/>
        <v/>
      </c>
      <c r="O1195" s="89" t="str">
        <f t="shared" si="213"/>
        <v/>
      </c>
      <c r="P1195" s="89" t="str">
        <f t="shared" si="217"/>
        <v/>
      </c>
      <c r="Q1195" s="87" t="str">
        <f>IF(G1195="compost",GOTO Q1195,"")</f>
        <v/>
      </c>
      <c r="R1195" s="88" t="str">
        <f>IF(G1195="compost",GOTO R1195,"")</f>
        <v/>
      </c>
      <c r="S1195" s="88" t="str">
        <f>IF(G1195="compost",GOTO S1195,"")</f>
        <v/>
      </c>
      <c r="T1195" s="85" t="str">
        <f>IF(G1195="compost",GOTO T1195,"")</f>
        <v/>
      </c>
      <c r="U1195" s="85" t="str">
        <f>IF(G1195="compost",GOTO U1195,"")</f>
        <v/>
      </c>
      <c r="V1195" s="85" t="str">
        <f>IF(G1195="compost",GOTO V1195,"")</f>
        <v/>
      </c>
      <c r="W1195" s="85" t="str">
        <f>IF(G1195="compost",GOTO W1195,"")</f>
        <v/>
      </c>
      <c r="X1195" s="85" t="str">
        <f>IF(G1195="Maintenance",GOTO X1195,IF(G1195="Table",GOTO X1195,""))</f>
        <v/>
      </c>
      <c r="Y1195" s="85" t="str">
        <f>IF(G1195="Maintenance",GOTO Y1195,IF(G1195="Table",GOTO Y1195,""))</f>
        <v/>
      </c>
    </row>
    <row r="1196" spans="1:25" s="85" customFormat="1" ht="19.5" customHeight="1" x14ac:dyDescent="0.25">
      <c r="A1196" s="86"/>
      <c r="B1196" s="85" t="str">
        <f>IF(A1196="","",GOTO B1196)</f>
        <v/>
      </c>
      <c r="C1196" s="85" t="str">
        <f>IF(A1196="","",GOTO C1196)</f>
        <v/>
      </c>
      <c r="D1196" s="85" t="str">
        <f>IF(A1196="","",GOTO D1196)</f>
        <v/>
      </c>
      <c r="E1196" s="85" t="str">
        <f>IF(A1196="","",GOTO E1196)</f>
        <v/>
      </c>
      <c r="F1196" s="85" t="str">
        <f>IF(A1196="","",GOTO F1196)</f>
        <v/>
      </c>
      <c r="G1196" s="85" t="str">
        <f>IF(A1196="","",GOTO G1196)</f>
        <v/>
      </c>
      <c r="H1196" s="85" t="str">
        <f>IF(A1196="","",IF(G1196="maintenance","",IF(G1196="compost","",GOTO H1196)))</f>
        <v/>
      </c>
      <c r="I1196" s="85" t="str">
        <f>IF(A1196="","",IF(G1196="compost","",GOTO I1196))</f>
        <v/>
      </c>
      <c r="J1196" s="87" t="str">
        <f>IF(G1196="Harvest",GOTO J1196,"")</f>
        <v/>
      </c>
      <c r="K1196" s="87" t="str">
        <f>IF(G1196="Harvest",GOTO K1196,"")</f>
        <v/>
      </c>
      <c r="L1196" s="88" t="str">
        <f>IF(G1196="Fertilize",GOTO L1196,"")</f>
        <v/>
      </c>
      <c r="M1196" s="85" t="str">
        <f>IF(G1196="Fertilize",GOTO M1196,"")</f>
        <v/>
      </c>
      <c r="N1196" s="89" t="str">
        <f t="shared" si="216"/>
        <v/>
      </c>
      <c r="O1196" s="89" t="str">
        <f t="shared" si="213"/>
        <v/>
      </c>
      <c r="P1196" s="89" t="str">
        <f t="shared" si="217"/>
        <v/>
      </c>
      <c r="Q1196" s="87" t="str">
        <f>IF(G1196="compost",GOTO Q1196,"")</f>
        <v/>
      </c>
      <c r="R1196" s="88" t="str">
        <f>IF(G1196="compost",GOTO R1196,"")</f>
        <v/>
      </c>
      <c r="S1196" s="88" t="str">
        <f>IF(G1196="compost",GOTO S1196,"")</f>
        <v/>
      </c>
      <c r="T1196" s="85" t="str">
        <f>IF(G1196="compost",GOTO T1196,"")</f>
        <v/>
      </c>
      <c r="U1196" s="85" t="str">
        <f>IF(G1196="compost",GOTO U1196,"")</f>
        <v/>
      </c>
      <c r="V1196" s="85" t="str">
        <f>IF(G1196="compost",GOTO V1196,"")</f>
        <v/>
      </c>
      <c r="W1196" s="85" t="str">
        <f>IF(G1196="compost",GOTO W1196,"")</f>
        <v/>
      </c>
      <c r="X1196" s="85" t="str">
        <f>IF(G1196="Maintenance",GOTO X1196,IF(G1196="Table",GOTO X1196,""))</f>
        <v/>
      </c>
      <c r="Y1196" s="85" t="str">
        <f>IF(G1196="Maintenance",GOTO Y1196,IF(G1196="Table",GOTO Y1196,""))</f>
        <v/>
      </c>
    </row>
    <row r="1197" spans="1:25" s="85" customFormat="1" ht="19.5" customHeight="1" x14ac:dyDescent="0.25">
      <c r="A1197" s="86"/>
      <c r="B1197" s="85" t="str">
        <f>IF(A1197="","",GOTO B1197)</f>
        <v/>
      </c>
      <c r="C1197" s="85" t="str">
        <f>IF(A1197="","",GOTO C1197)</f>
        <v/>
      </c>
      <c r="D1197" s="85" t="str">
        <f>IF(A1197="","",GOTO D1197)</f>
        <v/>
      </c>
      <c r="E1197" s="85" t="str">
        <f>IF(A1197="","",GOTO E1197)</f>
        <v/>
      </c>
      <c r="F1197" s="85" t="str">
        <f>IF(A1197="","",GOTO F1197)</f>
        <v/>
      </c>
      <c r="G1197" s="85" t="str">
        <f>IF(A1197="","",GOTO G1197)</f>
        <v/>
      </c>
      <c r="H1197" s="85" t="str">
        <f>IF(A1197="","",IF(G1197="maintenance","",IF(G1197="compost","",GOTO H1197)))</f>
        <v/>
      </c>
      <c r="I1197" s="85" t="str">
        <f>IF(A1197="","",IF(G1197="compost","",GOTO I1197))</f>
        <v/>
      </c>
      <c r="J1197" s="87" t="str">
        <f>IF(G1197="Harvest",GOTO J1197,"")</f>
        <v/>
      </c>
      <c r="K1197" s="87" t="str">
        <f>IF(G1197="Harvest",GOTO K1197,"")</f>
        <v/>
      </c>
      <c r="L1197" s="88" t="str">
        <f>IF(G1197="Fertilize",GOTO L1197,"")</f>
        <v/>
      </c>
      <c r="M1197" s="85" t="str">
        <f>IF(G1197="Fertilize",GOTO M1197,"")</f>
        <v/>
      </c>
      <c r="N1197" s="89" t="str">
        <f t="shared" si="216"/>
        <v/>
      </c>
      <c r="O1197" s="89" t="str">
        <f t="shared" si="213"/>
        <v/>
      </c>
      <c r="P1197" s="89" t="str">
        <f t="shared" si="217"/>
        <v/>
      </c>
      <c r="Q1197" s="87" t="str">
        <f>IF(G1197="compost",GOTO Q1197,"")</f>
        <v/>
      </c>
      <c r="R1197" s="88" t="str">
        <f>IF(G1197="compost",GOTO R1197,"")</f>
        <v/>
      </c>
      <c r="S1197" s="88" t="str">
        <f>IF(G1197="compost",GOTO S1197,"")</f>
        <v/>
      </c>
      <c r="T1197" s="85" t="str">
        <f>IF(G1197="compost",GOTO T1197,"")</f>
        <v/>
      </c>
      <c r="U1197" s="85" t="str">
        <f>IF(G1197="compost",GOTO U1197,"")</f>
        <v/>
      </c>
      <c r="V1197" s="85" t="str">
        <f>IF(G1197="compost",GOTO V1197,"")</f>
        <v/>
      </c>
      <c r="W1197" s="85" t="str">
        <f>IF(G1197="compost",GOTO W1197,"")</f>
        <v/>
      </c>
      <c r="X1197" s="85" t="str">
        <f>IF(G1197="Maintenance",GOTO X1197,IF(G1197="Table",GOTO X1197,""))</f>
        <v/>
      </c>
      <c r="Y1197" s="85" t="str">
        <f>IF(G1197="Maintenance",GOTO Y1197,IF(G1197="Table",GOTO Y1197,""))</f>
        <v/>
      </c>
    </row>
    <row r="1198" spans="1:25" s="85" customFormat="1" ht="19.5" customHeight="1" x14ac:dyDescent="0.25">
      <c r="A1198" s="86"/>
      <c r="B1198" s="85" t="str">
        <f>IF(A1198="","",GOTO B1198)</f>
        <v/>
      </c>
      <c r="C1198" s="85" t="str">
        <f>IF(A1198="","",GOTO C1198)</f>
        <v/>
      </c>
      <c r="D1198" s="85" t="str">
        <f>IF(A1198="","",GOTO D1198)</f>
        <v/>
      </c>
      <c r="E1198" s="85" t="str">
        <f>IF(A1198="","",GOTO E1198)</f>
        <v/>
      </c>
      <c r="F1198" s="85" t="str">
        <f>IF(A1198="","",GOTO F1198)</f>
        <v/>
      </c>
      <c r="G1198" s="85" t="str">
        <f>IF(A1198="","",GOTO G1198)</f>
        <v/>
      </c>
      <c r="H1198" s="85" t="str">
        <f>IF(A1198="","",IF(G1198="maintenance","",IF(G1198="compost","",GOTO H1198)))</f>
        <v/>
      </c>
      <c r="I1198" s="85" t="str">
        <f>IF(A1198="","",IF(G1198="compost","",GOTO I1198))</f>
        <v/>
      </c>
      <c r="J1198" s="87" t="str">
        <f>IF(G1198="Harvest",GOTO J1198,"")</f>
        <v/>
      </c>
      <c r="K1198" s="87" t="str">
        <f>IF(G1198="Harvest",GOTO K1198,"")</f>
        <v/>
      </c>
      <c r="L1198" s="88" t="str">
        <f>IF(G1198="Fertilize",GOTO L1198,"")</f>
        <v/>
      </c>
      <c r="M1198" s="85" t="str">
        <f>IF(G1198="Fertilize",GOTO M1198,"")</f>
        <v/>
      </c>
      <c r="N1198" s="89" t="str">
        <f t="shared" si="216"/>
        <v/>
      </c>
      <c r="O1198" s="89" t="str">
        <f t="shared" si="213"/>
        <v/>
      </c>
      <c r="P1198" s="89" t="str">
        <f t="shared" si="217"/>
        <v/>
      </c>
      <c r="Q1198" s="87" t="str">
        <f>IF(G1198="compost",GOTO Q1198,"")</f>
        <v/>
      </c>
      <c r="R1198" s="88" t="str">
        <f>IF(G1198="compost",GOTO R1198,"")</f>
        <v/>
      </c>
      <c r="S1198" s="88" t="str">
        <f>IF(G1198="compost",GOTO S1198,"")</f>
        <v/>
      </c>
      <c r="T1198" s="85" t="str">
        <f>IF(G1198="compost",GOTO T1198,"")</f>
        <v/>
      </c>
      <c r="U1198" s="85" t="str">
        <f>IF(G1198="compost",GOTO U1198,"")</f>
        <v/>
      </c>
      <c r="V1198" s="85" t="str">
        <f>IF(G1198="compost",GOTO V1198,"")</f>
        <v/>
      </c>
      <c r="W1198" s="85" t="str">
        <f>IF(G1198="compost",GOTO W1198,"")</f>
        <v/>
      </c>
      <c r="X1198" s="85" t="str">
        <f>IF(G1198="Maintenance",GOTO X1198,IF(G1198="Table",GOTO X1198,""))</f>
        <v/>
      </c>
      <c r="Y1198" s="85" t="str">
        <f>IF(G1198="Maintenance",GOTO Y1198,IF(G1198="Table",GOTO Y1198,""))</f>
        <v/>
      </c>
    </row>
    <row r="1199" spans="1:25" s="85" customFormat="1" ht="19.5" customHeight="1" x14ac:dyDescent="0.25">
      <c r="A1199" s="86"/>
      <c r="B1199" s="85" t="str">
        <f>IF(A1199="","",GOTO B1199)</f>
        <v/>
      </c>
      <c r="C1199" s="85" t="str">
        <f>IF(A1199="","",GOTO C1199)</f>
        <v/>
      </c>
      <c r="D1199" s="85" t="str">
        <f>IF(A1199="","",GOTO D1199)</f>
        <v/>
      </c>
      <c r="E1199" s="85" t="str">
        <f>IF(A1199="","",GOTO E1199)</f>
        <v/>
      </c>
      <c r="F1199" s="85" t="str">
        <f>IF(A1199="","",GOTO F1199)</f>
        <v/>
      </c>
      <c r="G1199" s="85" t="str">
        <f>IF(A1199="","",GOTO G1199)</f>
        <v/>
      </c>
      <c r="H1199" s="85" t="str">
        <f>IF(A1199="","",IF(G1199="maintenance","",IF(G1199="compost","",GOTO H1199)))</f>
        <v/>
      </c>
      <c r="I1199" s="85" t="str">
        <f>IF(A1199="","",IF(G1199="compost","",GOTO I1199))</f>
        <v/>
      </c>
      <c r="J1199" s="87" t="str">
        <f>IF(G1199="Harvest",GOTO J1199,"")</f>
        <v/>
      </c>
      <c r="K1199" s="87" t="str">
        <f>IF(G1199="Harvest",GOTO K1199,"")</f>
        <v/>
      </c>
      <c r="L1199" s="88" t="str">
        <f>IF(G1199="Fertilize",GOTO L1199,"")</f>
        <v/>
      </c>
      <c r="M1199" s="85" t="str">
        <f>IF(G1199="Fertilize",GOTO M1199,"")</f>
        <v/>
      </c>
      <c r="N1199" s="89" t="str">
        <f t="shared" si="216"/>
        <v/>
      </c>
      <c r="O1199" s="89" t="str">
        <f t="shared" ref="O1199:O1218" si="218">IF(G1199="Plant",H1199,"")</f>
        <v/>
      </c>
      <c r="P1199" s="89" t="str">
        <f t="shared" si="217"/>
        <v/>
      </c>
      <c r="Q1199" s="87" t="str">
        <f>IF(G1199="compost",GOTO Q1199,"")</f>
        <v/>
      </c>
      <c r="R1199" s="88" t="str">
        <f>IF(G1199="compost",GOTO R1199,"")</f>
        <v/>
      </c>
      <c r="S1199" s="88" t="str">
        <f>IF(G1199="compost",GOTO S1199,"")</f>
        <v/>
      </c>
      <c r="T1199" s="85" t="str">
        <f>IF(G1199="compost",GOTO T1199,"")</f>
        <v/>
      </c>
      <c r="U1199" s="85" t="str">
        <f>IF(G1199="compost",GOTO U1199,"")</f>
        <v/>
      </c>
      <c r="V1199" s="85" t="str">
        <f>IF(G1199="compost",GOTO V1199,"")</f>
        <v/>
      </c>
      <c r="W1199" s="85" t="str">
        <f>IF(G1199="compost",GOTO W1199,"")</f>
        <v/>
      </c>
      <c r="X1199" s="85" t="str">
        <f>IF(G1199="Maintenance",GOTO X1199,IF(G1199="Table",GOTO X1199,""))</f>
        <v/>
      </c>
      <c r="Y1199" s="85" t="str">
        <f>IF(G1199="Maintenance",GOTO Y1199,IF(G1199="Table",GOTO Y1199,""))</f>
        <v/>
      </c>
    </row>
    <row r="1200" spans="1:25" s="85" customFormat="1" ht="19.5" customHeight="1" x14ac:dyDescent="0.25">
      <c r="A1200" s="86"/>
      <c r="B1200" s="85" t="str">
        <f>IF(A1200="","",GOTO B1200)</f>
        <v/>
      </c>
      <c r="C1200" s="85" t="str">
        <f>IF(A1200="","",GOTO C1200)</f>
        <v/>
      </c>
      <c r="D1200" s="85" t="str">
        <f>IF(A1200="","",GOTO D1200)</f>
        <v/>
      </c>
      <c r="E1200" s="85" t="str">
        <f>IF(A1200="","",GOTO E1200)</f>
        <v/>
      </c>
      <c r="F1200" s="85" t="str">
        <f>IF(A1200="","",GOTO F1200)</f>
        <v/>
      </c>
      <c r="G1200" s="85" t="str">
        <f>IF(A1200="","",GOTO G1200)</f>
        <v/>
      </c>
      <c r="H1200" s="85" t="str">
        <f>IF(A1200="","",IF(G1200="maintenance","",IF(G1200="compost","",GOTO H1200)))</f>
        <v/>
      </c>
      <c r="I1200" s="85" t="str">
        <f>IF(A1200="","",IF(G1200="compost","",GOTO I1200))</f>
        <v/>
      </c>
      <c r="J1200" s="87" t="str">
        <f>IF(G1200="Harvest",GOTO J1200,"")</f>
        <v/>
      </c>
      <c r="K1200" s="87" t="str">
        <f>IF(G1200="Harvest",GOTO K1200,"")</f>
        <v/>
      </c>
      <c r="L1200" s="88" t="str">
        <f>IF(G1200="Fertilize",GOTO L1200,"")</f>
        <v/>
      </c>
      <c r="M1200" s="85" t="str">
        <f>IF(G1200="Fertilize",GOTO M1200,"")</f>
        <v/>
      </c>
      <c r="N1200" s="89" t="str">
        <f t="shared" si="216"/>
        <v/>
      </c>
      <c r="O1200" s="89" t="str">
        <f t="shared" si="218"/>
        <v/>
      </c>
      <c r="P1200" s="89" t="str">
        <f t="shared" si="217"/>
        <v/>
      </c>
      <c r="Q1200" s="87" t="str">
        <f>IF(G1200="compost",GOTO Q1200,"")</f>
        <v/>
      </c>
      <c r="R1200" s="88" t="str">
        <f>IF(G1200="compost",GOTO R1200,"")</f>
        <v/>
      </c>
      <c r="S1200" s="88" t="str">
        <f>IF(G1200="compost",GOTO S1200,"")</f>
        <v/>
      </c>
      <c r="T1200" s="85" t="str">
        <f>IF(G1200="compost",GOTO T1200,"")</f>
        <v/>
      </c>
      <c r="U1200" s="85" t="str">
        <f>IF(G1200="compost",GOTO U1200,"")</f>
        <v/>
      </c>
      <c r="V1200" s="85" t="str">
        <f>IF(G1200="compost",GOTO V1200,"")</f>
        <v/>
      </c>
      <c r="W1200" s="85" t="str">
        <f>IF(G1200="compost",GOTO W1200,"")</f>
        <v/>
      </c>
      <c r="X1200" s="85" t="str">
        <f>IF(G1200="Maintenance",GOTO X1200,IF(G1200="Table",GOTO X1200,""))</f>
        <v/>
      </c>
      <c r="Y1200" s="85" t="str">
        <f>IF(G1200="Maintenance",GOTO Y1200,IF(G1200="Table",GOTO Y1200,""))</f>
        <v/>
      </c>
    </row>
    <row r="1201" spans="1:25" s="85" customFormat="1" ht="19.5" customHeight="1" x14ac:dyDescent="0.25">
      <c r="A1201" s="86"/>
      <c r="B1201" s="85" t="str">
        <f>IF(A1201="","",GOTO B1201)</f>
        <v/>
      </c>
      <c r="C1201" s="85" t="str">
        <f>IF(A1201="","",GOTO C1201)</f>
        <v/>
      </c>
      <c r="D1201" s="85" t="str">
        <f>IF(A1201="","",GOTO D1201)</f>
        <v/>
      </c>
      <c r="E1201" s="85" t="str">
        <f>IF(A1201="","",GOTO E1201)</f>
        <v/>
      </c>
      <c r="F1201" s="85" t="str">
        <f>IF(A1201="","",GOTO F1201)</f>
        <v/>
      </c>
      <c r="G1201" s="85" t="str">
        <f>IF(A1201="","",GOTO G1201)</f>
        <v/>
      </c>
      <c r="H1201" s="85" t="str">
        <f>IF(A1201="","",IF(G1201="maintenance","",IF(G1201="compost","",GOTO H1201)))</f>
        <v/>
      </c>
      <c r="I1201" s="85" t="str">
        <f>IF(A1201="","",IF(G1201="compost","",GOTO I1201))</f>
        <v/>
      </c>
      <c r="J1201" s="87" t="str">
        <f>IF(G1201="Harvest",GOTO J1201,"")</f>
        <v/>
      </c>
      <c r="K1201" s="87" t="str">
        <f>IF(G1201="Harvest",GOTO K1201,"")</f>
        <v/>
      </c>
      <c r="L1201" s="88" t="str">
        <f>IF(G1201="Fertilize",GOTO L1201,"")</f>
        <v/>
      </c>
      <c r="M1201" s="85" t="str">
        <f>IF(G1201="Fertilize",GOTO M1201,"")</f>
        <v/>
      </c>
      <c r="N1201" s="89" t="str">
        <f t="shared" si="216"/>
        <v/>
      </c>
      <c r="O1201" s="89" t="str">
        <f t="shared" si="218"/>
        <v/>
      </c>
      <c r="P1201" s="89" t="str">
        <f t="shared" si="217"/>
        <v/>
      </c>
      <c r="Q1201" s="87" t="str">
        <f>IF(G1201="compost",GOTO Q1201,"")</f>
        <v/>
      </c>
      <c r="R1201" s="88" t="str">
        <f>IF(G1201="compost",GOTO R1201,"")</f>
        <v/>
      </c>
      <c r="S1201" s="88" t="str">
        <f>IF(G1201="compost",GOTO S1201,"")</f>
        <v/>
      </c>
      <c r="T1201" s="85" t="str">
        <f>IF(G1201="compost",GOTO T1201,"")</f>
        <v/>
      </c>
      <c r="U1201" s="85" t="str">
        <f>IF(G1201="compost",GOTO U1201,"")</f>
        <v/>
      </c>
      <c r="V1201" s="85" t="str">
        <f>IF(G1201="compost",GOTO V1201,"")</f>
        <v/>
      </c>
      <c r="W1201" s="85" t="str">
        <f>IF(G1201="compost",GOTO W1201,"")</f>
        <v/>
      </c>
      <c r="X1201" s="85" t="str">
        <f>IF(G1201="Maintenance",GOTO X1201,IF(G1201="Table",GOTO X1201,""))</f>
        <v/>
      </c>
      <c r="Y1201" s="85" t="str">
        <f>IF(G1201="Maintenance",GOTO Y1201,IF(G1201="Table",GOTO Y1201,""))</f>
        <v/>
      </c>
    </row>
    <row r="1202" spans="1:25" s="85" customFormat="1" ht="19.5" customHeight="1" x14ac:dyDescent="0.25">
      <c r="A1202" s="86"/>
      <c r="B1202" s="85" t="str">
        <f>IF(A1202="","",GOTO B1202)</f>
        <v/>
      </c>
      <c r="C1202" s="85" t="str">
        <f>IF(A1202="","",GOTO C1202)</f>
        <v/>
      </c>
      <c r="D1202" s="85" t="str">
        <f>IF(A1202="","",GOTO D1202)</f>
        <v/>
      </c>
      <c r="E1202" s="85" t="str">
        <f>IF(A1202="","",GOTO E1202)</f>
        <v/>
      </c>
      <c r="F1202" s="85" t="str">
        <f>IF(A1202="","",GOTO F1202)</f>
        <v/>
      </c>
      <c r="G1202" s="85" t="str">
        <f>IF(A1202="","",GOTO G1202)</f>
        <v/>
      </c>
      <c r="H1202" s="85" t="str">
        <f>IF(A1202="","",IF(G1202="maintenance","",IF(G1202="compost","",GOTO H1202)))</f>
        <v/>
      </c>
      <c r="I1202" s="85" t="str">
        <f>IF(A1202="","",IF(G1202="compost","",GOTO I1202))</f>
        <v/>
      </c>
      <c r="J1202" s="87" t="str">
        <f>IF(G1202="Harvest",GOTO J1202,"")</f>
        <v/>
      </c>
      <c r="K1202" s="87" t="str">
        <f>IF(G1202="Harvest",GOTO K1202,"")</f>
        <v/>
      </c>
      <c r="L1202" s="88" t="str">
        <f>IF(G1202="Fertilize",GOTO L1202,"")</f>
        <v/>
      </c>
      <c r="M1202" s="85" t="str">
        <f>IF(G1202="Fertilize",GOTO M1202,"")</f>
        <v/>
      </c>
      <c r="N1202" s="89" t="str">
        <f t="shared" si="216"/>
        <v/>
      </c>
      <c r="O1202" s="89" t="str">
        <f t="shared" si="218"/>
        <v/>
      </c>
      <c r="P1202" s="89" t="str">
        <f t="shared" si="217"/>
        <v/>
      </c>
      <c r="Q1202" s="87" t="str">
        <f>IF(G1202="compost",GOTO Q1202,"")</f>
        <v/>
      </c>
      <c r="R1202" s="88" t="str">
        <f>IF(G1202="compost",GOTO R1202,"")</f>
        <v/>
      </c>
      <c r="S1202" s="88" t="str">
        <f>IF(G1202="compost",GOTO S1202,"")</f>
        <v/>
      </c>
      <c r="T1202" s="85" t="str">
        <f>IF(G1202="compost",GOTO T1202,"")</f>
        <v/>
      </c>
      <c r="U1202" s="85" t="str">
        <f>IF(G1202="compost",GOTO U1202,"")</f>
        <v/>
      </c>
      <c r="V1202" s="85" t="str">
        <f>IF(G1202="compost",GOTO V1202,"")</f>
        <v/>
      </c>
      <c r="W1202" s="85" t="str">
        <f>IF(G1202="compost",GOTO W1202,"")</f>
        <v/>
      </c>
      <c r="X1202" s="85" t="str">
        <f>IF(G1202="Maintenance",GOTO X1202,IF(G1202="Table",GOTO X1202,""))</f>
        <v/>
      </c>
      <c r="Y1202" s="85" t="str">
        <f>IF(G1202="Maintenance",GOTO Y1202,IF(G1202="Table",GOTO Y1202,""))</f>
        <v/>
      </c>
    </row>
    <row r="1203" spans="1:25" s="85" customFormat="1" ht="19.5" customHeight="1" x14ac:dyDescent="0.25">
      <c r="A1203" s="86"/>
      <c r="B1203" s="85" t="str">
        <f>IF(A1203="","",GOTO B1203)</f>
        <v/>
      </c>
      <c r="C1203" s="85" t="str">
        <f>IF(A1203="","",GOTO C1203)</f>
        <v/>
      </c>
      <c r="D1203" s="85" t="str">
        <f>IF(A1203="","",GOTO D1203)</f>
        <v/>
      </c>
      <c r="E1203" s="85" t="str">
        <f>IF(A1203="","",GOTO E1203)</f>
        <v/>
      </c>
      <c r="F1203" s="85" t="str">
        <f>IF(A1203="","",GOTO F1203)</f>
        <v/>
      </c>
      <c r="G1203" s="85" t="str">
        <f>IF(A1203="","",GOTO G1203)</f>
        <v/>
      </c>
      <c r="H1203" s="85" t="str">
        <f>IF(A1203="","",IF(G1203="maintenance","",IF(G1203="compost","",GOTO H1203)))</f>
        <v/>
      </c>
      <c r="I1203" s="85" t="str">
        <f>IF(A1203="","",IF(G1203="compost","",GOTO I1203))</f>
        <v/>
      </c>
      <c r="J1203" s="87" t="str">
        <f>IF(G1203="Harvest",GOTO J1203,"")</f>
        <v/>
      </c>
      <c r="K1203" s="87" t="str">
        <f>IF(G1203="Harvest",GOTO K1203,"")</f>
        <v/>
      </c>
      <c r="L1203" s="88" t="str">
        <f>IF(G1203="Fertilize",GOTO L1203,"")</f>
        <v/>
      </c>
      <c r="M1203" s="85" t="str">
        <f>IF(G1203="Fertilize",GOTO M1203,"")</f>
        <v/>
      </c>
      <c r="N1203" s="89" t="str">
        <f t="shared" si="216"/>
        <v/>
      </c>
      <c r="O1203" s="89" t="str">
        <f t="shared" si="218"/>
        <v/>
      </c>
      <c r="P1203" s="89" t="str">
        <f t="shared" si="217"/>
        <v/>
      </c>
      <c r="Q1203" s="87" t="str">
        <f>IF(G1203="compost",GOTO Q1203,"")</f>
        <v/>
      </c>
      <c r="R1203" s="88" t="str">
        <f>IF(G1203="compost",GOTO R1203,"")</f>
        <v/>
      </c>
      <c r="S1203" s="88" t="str">
        <f>IF(G1203="compost",GOTO S1203,"")</f>
        <v/>
      </c>
      <c r="T1203" s="85" t="str">
        <f>IF(G1203="compost",GOTO T1203,"")</f>
        <v/>
      </c>
      <c r="U1203" s="85" t="str">
        <f>IF(G1203="compost",GOTO U1203,"")</f>
        <v/>
      </c>
      <c r="V1203" s="85" t="str">
        <f>IF(G1203="compost",GOTO V1203,"")</f>
        <v/>
      </c>
      <c r="W1203" s="85" t="str">
        <f>IF(G1203="compost",GOTO W1203,"")</f>
        <v/>
      </c>
      <c r="X1203" s="85" t="str">
        <f>IF(G1203="Maintenance",GOTO X1203,IF(G1203="Table",GOTO X1203,""))</f>
        <v/>
      </c>
      <c r="Y1203" s="85" t="str">
        <f>IF(G1203="Maintenance",GOTO Y1203,IF(G1203="Table",GOTO Y1203,""))</f>
        <v/>
      </c>
    </row>
    <row r="1204" spans="1:25" s="85" customFormat="1" ht="19.5" customHeight="1" x14ac:dyDescent="0.25">
      <c r="A1204" s="86"/>
      <c r="B1204" s="85" t="str">
        <f>IF(A1204="","",GOTO B1204)</f>
        <v/>
      </c>
      <c r="C1204" s="85" t="str">
        <f>IF(A1204="","",GOTO C1204)</f>
        <v/>
      </c>
      <c r="D1204" s="85" t="str">
        <f>IF(A1204="","",GOTO D1204)</f>
        <v/>
      </c>
      <c r="E1204" s="85" t="str">
        <f>IF(A1204="","",GOTO E1204)</f>
        <v/>
      </c>
      <c r="F1204" s="85" t="str">
        <f>IF(A1204="","",GOTO F1204)</f>
        <v/>
      </c>
      <c r="G1204" s="85" t="str">
        <f>IF(A1204="","",GOTO G1204)</f>
        <v/>
      </c>
      <c r="H1204" s="85" t="str">
        <f>IF(A1204="","",IF(G1204="maintenance","",IF(G1204="compost","",GOTO H1204)))</f>
        <v/>
      </c>
      <c r="I1204" s="85" t="str">
        <f>IF(A1204="","",IF(G1204="compost","",GOTO I1204))</f>
        <v/>
      </c>
      <c r="J1204" s="87" t="str">
        <f>IF(G1204="Harvest",GOTO J1204,"")</f>
        <v/>
      </c>
      <c r="K1204" s="87" t="str">
        <f>IF(G1204="Harvest",GOTO K1204,"")</f>
        <v/>
      </c>
      <c r="L1204" s="88" t="str">
        <f>IF(G1204="Fertilize",GOTO L1204,"")</f>
        <v/>
      </c>
      <c r="M1204" s="85" t="str">
        <f>IF(G1204="Fertilize",GOTO M1204,"")</f>
        <v/>
      </c>
      <c r="N1204" s="89" t="str">
        <f t="shared" si="216"/>
        <v/>
      </c>
      <c r="O1204" s="89" t="str">
        <f t="shared" si="218"/>
        <v/>
      </c>
      <c r="P1204" s="89" t="str">
        <f t="shared" si="217"/>
        <v/>
      </c>
      <c r="Q1204" s="87" t="str">
        <f>IF(G1204="compost",GOTO Q1204,"")</f>
        <v/>
      </c>
      <c r="R1204" s="88" t="str">
        <f>IF(G1204="compost",GOTO R1204,"")</f>
        <v/>
      </c>
      <c r="S1204" s="88" t="str">
        <f>IF(G1204="compost",GOTO S1204,"")</f>
        <v/>
      </c>
      <c r="T1204" s="85" t="str">
        <f>IF(G1204="compost",GOTO T1204,"")</f>
        <v/>
      </c>
      <c r="U1204" s="85" t="str">
        <f>IF(G1204="compost",GOTO U1204,"")</f>
        <v/>
      </c>
      <c r="V1204" s="85" t="str">
        <f>IF(G1204="compost",GOTO V1204,"")</f>
        <v/>
      </c>
      <c r="W1204" s="85" t="str">
        <f>IF(G1204="compost",GOTO W1204,"")</f>
        <v/>
      </c>
      <c r="X1204" s="85" t="str">
        <f>IF(G1204="Maintenance",GOTO X1204,IF(G1204="Table",GOTO X1204,""))</f>
        <v/>
      </c>
      <c r="Y1204" s="85" t="str">
        <f>IF(G1204="Maintenance",GOTO Y1204,IF(G1204="Table",GOTO Y1204,""))</f>
        <v/>
      </c>
    </row>
    <row r="1205" spans="1:25" s="85" customFormat="1" ht="19.5" customHeight="1" x14ac:dyDescent="0.25">
      <c r="A1205" s="86"/>
      <c r="B1205" s="85" t="str">
        <f>IF(A1205="","",GOTO B1205)</f>
        <v/>
      </c>
      <c r="C1205" s="85" t="str">
        <f>IF(A1205="","",GOTO C1205)</f>
        <v/>
      </c>
      <c r="D1205" s="85" t="str">
        <f>IF(A1205="","",GOTO D1205)</f>
        <v/>
      </c>
      <c r="E1205" s="85" t="str">
        <f>IF(A1205="","",GOTO E1205)</f>
        <v/>
      </c>
      <c r="F1205" s="85" t="str">
        <f>IF(A1205="","",GOTO F1205)</f>
        <v/>
      </c>
      <c r="G1205" s="85" t="str">
        <f>IF(A1205="","",GOTO G1205)</f>
        <v/>
      </c>
      <c r="H1205" s="85" t="str">
        <f>IF(A1205="","",IF(G1205="maintenance","",IF(G1205="compost","",GOTO H1205)))</f>
        <v/>
      </c>
      <c r="I1205" s="85" t="str">
        <f>IF(A1205="","",IF(G1205="compost","",GOTO I1205))</f>
        <v/>
      </c>
      <c r="J1205" s="87" t="str">
        <f>IF(G1205="Harvest",GOTO J1205,"")</f>
        <v/>
      </c>
      <c r="K1205" s="87" t="str">
        <f>IF(G1205="Harvest",GOTO K1205,"")</f>
        <v/>
      </c>
      <c r="L1205" s="88" t="str">
        <f>IF(G1205="Fertilize",GOTO L1205,"")</f>
        <v/>
      </c>
      <c r="M1205" s="85" t="str">
        <f>IF(G1205="Fertilize",GOTO M1205,"")</f>
        <v/>
      </c>
      <c r="N1205" s="89" t="str">
        <f t="shared" ref="N1205:N1218" si="219">IF(G1205="Fertilize",A1205+14,"")</f>
        <v/>
      </c>
      <c r="O1205" s="89" t="str">
        <f t="shared" si="218"/>
        <v/>
      </c>
      <c r="P1205" s="89" t="str">
        <f t="shared" si="217"/>
        <v/>
      </c>
      <c r="Q1205" s="87" t="str">
        <f>IF(G1205="compost",GOTO Q1205,"")</f>
        <v/>
      </c>
      <c r="R1205" s="88" t="str">
        <f>IF(G1205="compost",GOTO R1205,"")</f>
        <v/>
      </c>
      <c r="S1205" s="88" t="str">
        <f>IF(G1205="compost",GOTO S1205,"")</f>
        <v/>
      </c>
      <c r="T1205" s="85" t="str">
        <f>IF(G1205="compost",GOTO T1205,"")</f>
        <v/>
      </c>
      <c r="U1205" s="85" t="str">
        <f>IF(G1205="compost",GOTO U1205,"")</f>
        <v/>
      </c>
      <c r="V1205" s="85" t="str">
        <f>IF(G1205="compost",GOTO V1205,"")</f>
        <v/>
      </c>
      <c r="W1205" s="85" t="str">
        <f>IF(G1205="compost",GOTO W1205,"")</f>
        <v/>
      </c>
      <c r="X1205" s="85" t="str">
        <f>IF(G1205="Maintenance",GOTO X1205,IF(G1205="Table",GOTO X1205,""))</f>
        <v/>
      </c>
      <c r="Y1205" s="85" t="str">
        <f>IF(G1205="Maintenance",GOTO Y1205,IF(G1205="Table",GOTO Y1205,""))</f>
        <v/>
      </c>
    </row>
    <row r="1206" spans="1:25" s="85" customFormat="1" ht="19.5" customHeight="1" x14ac:dyDescent="0.25">
      <c r="A1206" s="86"/>
      <c r="B1206" s="85" t="str">
        <f>IF(A1206="","",GOTO B1206)</f>
        <v/>
      </c>
      <c r="C1206" s="85" t="str">
        <f>IF(A1206="","",GOTO C1206)</f>
        <v/>
      </c>
      <c r="D1206" s="85" t="str">
        <f>IF(A1206="","",GOTO D1206)</f>
        <v/>
      </c>
      <c r="E1206" s="85" t="str">
        <f>IF(A1206="","",GOTO E1206)</f>
        <v/>
      </c>
      <c r="F1206" s="85" t="str">
        <f>IF(A1206="","",GOTO F1206)</f>
        <v/>
      </c>
      <c r="G1206" s="85" t="str">
        <f>IF(A1206="","",GOTO G1206)</f>
        <v/>
      </c>
      <c r="H1206" s="85" t="str">
        <f>IF(A1206="","",IF(G1206="maintenance","",IF(G1206="compost","",GOTO H1206)))</f>
        <v/>
      </c>
      <c r="I1206" s="85" t="str">
        <f>IF(A1206="","",IF(G1206="compost","",GOTO I1206))</f>
        <v/>
      </c>
      <c r="J1206" s="87" t="str">
        <f>IF(G1206="Harvest",GOTO J1206,"")</f>
        <v/>
      </c>
      <c r="K1206" s="87" t="str">
        <f>IF(G1206="Harvest",GOTO K1206,"")</f>
        <v/>
      </c>
      <c r="L1206" s="88" t="str">
        <f>IF(G1206="Fertilize",GOTO L1206,"")</f>
        <v/>
      </c>
      <c r="M1206" s="85" t="str">
        <f>IF(G1206="Fertilize",GOTO M1206,"")</f>
        <v/>
      </c>
      <c r="N1206" s="89" t="str">
        <f t="shared" si="219"/>
        <v/>
      </c>
      <c r="O1206" s="89" t="str">
        <f t="shared" si="218"/>
        <v/>
      </c>
      <c r="P1206" s="89" t="str">
        <f t="shared" si="217"/>
        <v/>
      </c>
      <c r="Q1206" s="87" t="str">
        <f>IF(G1206="compost",GOTO Q1206,"")</f>
        <v/>
      </c>
      <c r="R1206" s="88" t="str">
        <f>IF(G1206="compost",GOTO R1206,"")</f>
        <v/>
      </c>
      <c r="S1206" s="88" t="str">
        <f>IF(G1206="compost",GOTO S1206,"")</f>
        <v/>
      </c>
      <c r="T1206" s="85" t="str">
        <f>IF(G1206="compost",GOTO T1206,"")</f>
        <v/>
      </c>
      <c r="U1206" s="85" t="str">
        <f>IF(G1206="compost",GOTO U1206,"")</f>
        <v/>
      </c>
      <c r="V1206" s="85" t="str">
        <f>IF(G1206="compost",GOTO V1206,"")</f>
        <v/>
      </c>
      <c r="W1206" s="85" t="str">
        <f>IF(G1206="compost",GOTO W1206,"")</f>
        <v/>
      </c>
      <c r="X1206" s="85" t="str">
        <f>IF(G1206="Maintenance",GOTO X1206,IF(G1206="Table",GOTO X1206,""))</f>
        <v/>
      </c>
      <c r="Y1206" s="85" t="str">
        <f>IF(G1206="Maintenance",GOTO Y1206,IF(G1206="Table",GOTO Y1206,""))</f>
        <v/>
      </c>
    </row>
    <row r="1207" spans="1:25" s="85" customFormat="1" ht="19.5" customHeight="1" x14ac:dyDescent="0.25">
      <c r="A1207" s="86"/>
      <c r="B1207" s="85" t="str">
        <f>IF(A1207="","",GOTO B1207)</f>
        <v/>
      </c>
      <c r="C1207" s="85" t="str">
        <f>IF(A1207="","",GOTO C1207)</f>
        <v/>
      </c>
      <c r="D1207" s="85" t="str">
        <f>IF(A1207="","",GOTO D1207)</f>
        <v/>
      </c>
      <c r="E1207" s="85" t="str">
        <f>IF(A1207="","",GOTO E1207)</f>
        <v/>
      </c>
      <c r="F1207" s="85" t="str">
        <f>IF(A1207="","",GOTO F1207)</f>
        <v/>
      </c>
      <c r="G1207" s="85" t="str">
        <f>IF(A1207="","",GOTO G1207)</f>
        <v/>
      </c>
      <c r="H1207" s="85" t="str">
        <f>IF(A1207="","",IF(G1207="maintenance","",IF(G1207="compost","",GOTO H1207)))</f>
        <v/>
      </c>
      <c r="I1207" s="85" t="str">
        <f>IF(A1207="","",IF(G1207="compost","",GOTO I1207))</f>
        <v/>
      </c>
      <c r="J1207" s="87" t="str">
        <f>IF(G1207="Harvest",GOTO J1207,"")</f>
        <v/>
      </c>
      <c r="K1207" s="87" t="str">
        <f>IF(G1207="Harvest",GOTO K1207,"")</f>
        <v/>
      </c>
      <c r="L1207" s="88" t="str">
        <f>IF(G1207="Fertilize",GOTO L1207,"")</f>
        <v/>
      </c>
      <c r="M1207" s="85" t="str">
        <f>IF(G1207="Fertilize",GOTO M1207,"")</f>
        <v/>
      </c>
      <c r="N1207" s="89" t="str">
        <f t="shared" si="219"/>
        <v/>
      </c>
      <c r="O1207" s="89" t="str">
        <f t="shared" si="218"/>
        <v/>
      </c>
      <c r="P1207" s="89" t="str">
        <f t="shared" si="217"/>
        <v/>
      </c>
      <c r="Q1207" s="87" t="str">
        <f>IF(G1207="compost",GOTO Q1207,"")</f>
        <v/>
      </c>
      <c r="R1207" s="88" t="str">
        <f>IF(G1207="compost",GOTO R1207,"")</f>
        <v/>
      </c>
      <c r="S1207" s="88" t="str">
        <f>IF(G1207="compost",GOTO S1207,"")</f>
        <v/>
      </c>
      <c r="T1207" s="85" t="str">
        <f>IF(G1207="compost",GOTO T1207,"")</f>
        <v/>
      </c>
      <c r="U1207" s="85" t="str">
        <f>IF(G1207="compost",GOTO U1207,"")</f>
        <v/>
      </c>
      <c r="V1207" s="85" t="str">
        <f>IF(G1207="compost",GOTO V1207,"")</f>
        <v/>
      </c>
      <c r="W1207" s="85" t="str">
        <f>IF(G1207="compost",GOTO W1207,"")</f>
        <v/>
      </c>
      <c r="X1207" s="85" t="str">
        <f>IF(G1207="Maintenance",GOTO X1207,IF(G1207="Table",GOTO X1207,""))</f>
        <v/>
      </c>
      <c r="Y1207" s="85" t="str">
        <f>IF(G1207="Maintenance",GOTO Y1207,IF(G1207="Table",GOTO Y1207,""))</f>
        <v/>
      </c>
    </row>
    <row r="1208" spans="1:25" s="85" customFormat="1" ht="19.5" customHeight="1" x14ac:dyDescent="0.25">
      <c r="A1208" s="86"/>
      <c r="B1208" s="85" t="str">
        <f>IF(A1208="","",GOTO B1208)</f>
        <v/>
      </c>
      <c r="C1208" s="85" t="str">
        <f>IF(A1208="","",GOTO C1208)</f>
        <v/>
      </c>
      <c r="D1208" s="85" t="str">
        <f>IF(A1208="","",GOTO D1208)</f>
        <v/>
      </c>
      <c r="E1208" s="85" t="str">
        <f>IF(A1208="","",GOTO E1208)</f>
        <v/>
      </c>
      <c r="F1208" s="85" t="str">
        <f>IF(A1208="","",GOTO F1208)</f>
        <v/>
      </c>
      <c r="G1208" s="85" t="str">
        <f>IF(A1208="","",GOTO G1208)</f>
        <v/>
      </c>
      <c r="H1208" s="85" t="str">
        <f>IF(A1208="","",IF(G1208="maintenance","",IF(G1208="compost","",GOTO H1208)))</f>
        <v/>
      </c>
      <c r="I1208" s="85" t="str">
        <f>IF(A1208="","",IF(G1208="compost","",GOTO I1208))</f>
        <v/>
      </c>
      <c r="J1208" s="87" t="str">
        <f>IF(G1208="Harvest",GOTO J1208,"")</f>
        <v/>
      </c>
      <c r="K1208" s="87" t="str">
        <f>IF(G1208="Harvest",GOTO K1208,"")</f>
        <v/>
      </c>
      <c r="L1208" s="88" t="str">
        <f>IF(G1208="Fertilize",GOTO L1208,"")</f>
        <v/>
      </c>
      <c r="M1208" s="85" t="str">
        <f>IF(G1208="Fertilize",GOTO M1208,"")</f>
        <v/>
      </c>
      <c r="N1208" s="89" t="str">
        <f t="shared" si="219"/>
        <v/>
      </c>
      <c r="O1208" s="89" t="str">
        <f t="shared" si="218"/>
        <v/>
      </c>
      <c r="P1208" s="89" t="str">
        <f t="shared" si="217"/>
        <v/>
      </c>
      <c r="Q1208" s="87" t="str">
        <f>IF(G1208="compost",GOTO Q1208,"")</f>
        <v/>
      </c>
      <c r="R1208" s="88" t="str">
        <f>IF(G1208="compost",GOTO R1208,"")</f>
        <v/>
      </c>
      <c r="S1208" s="88" t="str">
        <f>IF(G1208="compost",GOTO S1208,"")</f>
        <v/>
      </c>
      <c r="T1208" s="85" t="str">
        <f>IF(G1208="compost",GOTO T1208,"")</f>
        <v/>
      </c>
      <c r="U1208" s="85" t="str">
        <f>IF(G1208="compost",GOTO U1208,"")</f>
        <v/>
      </c>
      <c r="V1208" s="85" t="str">
        <f>IF(G1208="compost",GOTO V1208,"")</f>
        <v/>
      </c>
      <c r="W1208" s="85" t="str">
        <f>IF(G1208="compost",GOTO W1208,"")</f>
        <v/>
      </c>
      <c r="X1208" s="85" t="str">
        <f>IF(G1208="Maintenance",GOTO X1208,IF(G1208="Table",GOTO X1208,""))</f>
        <v/>
      </c>
      <c r="Y1208" s="85" t="str">
        <f>IF(G1208="Maintenance",GOTO Y1208,IF(G1208="Table",GOTO Y1208,""))</f>
        <v/>
      </c>
    </row>
    <row r="1209" spans="1:25" s="85" customFormat="1" ht="19.5" customHeight="1" x14ac:dyDescent="0.25">
      <c r="A1209" s="86"/>
      <c r="B1209" s="85" t="str">
        <f>IF(A1209="","",GOTO B1209)</f>
        <v/>
      </c>
      <c r="C1209" s="85" t="str">
        <f>IF(A1209="","",GOTO C1209)</f>
        <v/>
      </c>
      <c r="D1209" s="85" t="str">
        <f>IF(A1209="","",GOTO D1209)</f>
        <v/>
      </c>
      <c r="E1209" s="85" t="str">
        <f>IF(A1209="","",GOTO E1209)</f>
        <v/>
      </c>
      <c r="F1209" s="85" t="str">
        <f>IF(A1209="","",GOTO F1209)</f>
        <v/>
      </c>
      <c r="G1209" s="85" t="str">
        <f>IF(A1209="","",GOTO G1209)</f>
        <v/>
      </c>
      <c r="H1209" s="85" t="str">
        <f>IF(A1209="","",IF(G1209="maintenance","",IF(G1209="compost","",GOTO H1209)))</f>
        <v/>
      </c>
      <c r="I1209" s="85" t="str">
        <f>IF(A1209="","",IF(G1209="compost","",GOTO I1209))</f>
        <v/>
      </c>
      <c r="J1209" s="87" t="str">
        <f>IF(G1209="Harvest",GOTO J1209,"")</f>
        <v/>
      </c>
      <c r="K1209" s="87" t="str">
        <f>IF(G1209="Harvest",GOTO K1209,"")</f>
        <v/>
      </c>
      <c r="L1209" s="88" t="str">
        <f>IF(G1209="Fertilize",GOTO L1209,"")</f>
        <v/>
      </c>
      <c r="M1209" s="85" t="str">
        <f>IF(G1209="Fertilize",GOTO M1209,"")</f>
        <v/>
      </c>
      <c r="N1209" s="89" t="str">
        <f t="shared" si="219"/>
        <v/>
      </c>
      <c r="O1209" s="89" t="str">
        <f t="shared" si="218"/>
        <v/>
      </c>
      <c r="P1209" s="89" t="str">
        <f t="shared" si="217"/>
        <v/>
      </c>
      <c r="Q1209" s="87" t="str">
        <f>IF(G1209="compost",GOTO Q1209,"")</f>
        <v/>
      </c>
      <c r="R1209" s="88" t="str">
        <f>IF(G1209="compost",GOTO R1209,"")</f>
        <v/>
      </c>
      <c r="S1209" s="88" t="str">
        <f>IF(G1209="compost",GOTO S1209,"")</f>
        <v/>
      </c>
      <c r="T1209" s="85" t="str">
        <f>IF(G1209="compost",GOTO T1209,"")</f>
        <v/>
      </c>
      <c r="U1209" s="85" t="str">
        <f>IF(G1209="compost",GOTO U1209,"")</f>
        <v/>
      </c>
      <c r="V1209" s="85" t="str">
        <f>IF(G1209="compost",GOTO V1209,"")</f>
        <v/>
      </c>
      <c r="W1209" s="85" t="str">
        <f>IF(G1209="compost",GOTO W1209,"")</f>
        <v/>
      </c>
      <c r="X1209" s="85" t="str">
        <f>IF(G1209="Maintenance",GOTO X1209,IF(G1209="Table",GOTO X1209,""))</f>
        <v/>
      </c>
      <c r="Y1209" s="85" t="str">
        <f>IF(G1209="Maintenance",GOTO Y1209,IF(G1209="Table",GOTO Y1209,""))</f>
        <v/>
      </c>
    </row>
    <row r="1210" spans="1:25" s="85" customFormat="1" ht="19.5" customHeight="1" x14ac:dyDescent="0.25">
      <c r="A1210" s="86"/>
      <c r="B1210" s="85" t="str">
        <f>IF(A1210="","",GOTO B1210)</f>
        <v/>
      </c>
      <c r="C1210" s="85" t="str">
        <f>IF(A1210="","",GOTO C1210)</f>
        <v/>
      </c>
      <c r="D1210" s="85" t="str">
        <f>IF(A1210="","",GOTO D1210)</f>
        <v/>
      </c>
      <c r="E1210" s="85" t="str">
        <f>IF(A1210="","",GOTO E1210)</f>
        <v/>
      </c>
      <c r="F1210" s="85" t="str">
        <f>IF(A1210="","",GOTO F1210)</f>
        <v/>
      </c>
      <c r="G1210" s="85" t="str">
        <f>IF(A1210="","",GOTO G1210)</f>
        <v/>
      </c>
      <c r="H1210" s="85" t="str">
        <f>IF(A1210="","",IF(G1210="maintenance","",IF(G1210="compost","",GOTO H1210)))</f>
        <v/>
      </c>
      <c r="I1210" s="85" t="str">
        <f>IF(A1210="","",IF(G1210="compost","",GOTO I1210))</f>
        <v/>
      </c>
      <c r="J1210" s="87" t="str">
        <f>IF(G1210="Harvest",GOTO J1210,"")</f>
        <v/>
      </c>
      <c r="K1210" s="87" t="str">
        <f>IF(G1210="Harvest",GOTO K1210,"")</f>
        <v/>
      </c>
      <c r="L1210" s="88" t="str">
        <f>IF(G1210="Fertilize",GOTO L1210,"")</f>
        <v/>
      </c>
      <c r="M1210" s="85" t="str">
        <f>IF(G1210="Fertilize",GOTO M1210,"")</f>
        <v/>
      </c>
      <c r="N1210" s="89" t="str">
        <f t="shared" si="219"/>
        <v/>
      </c>
      <c r="O1210" s="89" t="str">
        <f t="shared" si="218"/>
        <v/>
      </c>
      <c r="P1210" s="89" t="str">
        <f t="shared" si="217"/>
        <v/>
      </c>
      <c r="Q1210" s="87" t="str">
        <f>IF(G1210="compost",GOTO Q1210,"")</f>
        <v/>
      </c>
      <c r="R1210" s="88" t="str">
        <f>IF(G1210="compost",GOTO R1210,"")</f>
        <v/>
      </c>
      <c r="S1210" s="88" t="str">
        <f>IF(G1210="compost",GOTO S1210,"")</f>
        <v/>
      </c>
      <c r="T1210" s="85" t="str">
        <f>IF(G1210="compost",GOTO T1210,"")</f>
        <v/>
      </c>
      <c r="U1210" s="85" t="str">
        <f>IF(G1210="compost",GOTO U1210,"")</f>
        <v/>
      </c>
      <c r="V1210" s="85" t="str">
        <f>IF(G1210="compost",GOTO V1210,"")</f>
        <v/>
      </c>
      <c r="W1210" s="85" t="str">
        <f>IF(G1210="compost",GOTO W1210,"")</f>
        <v/>
      </c>
      <c r="X1210" s="85" t="str">
        <f>IF(G1210="Maintenance",GOTO X1210,IF(G1210="Table",GOTO X1210,""))</f>
        <v/>
      </c>
      <c r="Y1210" s="85" t="str">
        <f>IF(G1210="Maintenance",GOTO Y1210,IF(G1210="Table",GOTO Y1210,""))</f>
        <v/>
      </c>
    </row>
    <row r="1211" spans="1:25" s="85" customFormat="1" ht="19.5" customHeight="1" x14ac:dyDescent="0.25">
      <c r="A1211" s="86"/>
      <c r="B1211" s="85" t="str">
        <f>IF(A1211="","",GOTO B1211)</f>
        <v/>
      </c>
      <c r="C1211" s="85" t="str">
        <f>IF(A1211="","",GOTO C1211)</f>
        <v/>
      </c>
      <c r="D1211" s="85" t="str">
        <f>IF(A1211="","",GOTO D1211)</f>
        <v/>
      </c>
      <c r="E1211" s="85" t="str">
        <f>IF(A1211="","",GOTO E1211)</f>
        <v/>
      </c>
      <c r="F1211" s="85" t="str">
        <f>IF(A1211="","",GOTO F1211)</f>
        <v/>
      </c>
      <c r="G1211" s="85" t="str">
        <f>IF(A1211="","",GOTO G1211)</f>
        <v/>
      </c>
      <c r="H1211" s="85" t="str">
        <f>IF(A1211="","",IF(G1211="maintenance","",IF(G1211="compost","",GOTO H1211)))</f>
        <v/>
      </c>
      <c r="I1211" s="85" t="str">
        <f>IF(A1211="","",IF(G1211="compost","",GOTO I1211))</f>
        <v/>
      </c>
      <c r="J1211" s="87" t="str">
        <f>IF(G1211="Harvest",GOTO J1211,"")</f>
        <v/>
      </c>
      <c r="K1211" s="87" t="str">
        <f>IF(G1211="Harvest",GOTO K1211,"")</f>
        <v/>
      </c>
      <c r="L1211" s="88" t="str">
        <f>IF(G1211="Fertilize",GOTO L1211,"")</f>
        <v/>
      </c>
      <c r="M1211" s="85" t="str">
        <f>IF(G1211="Fertilize",GOTO M1211,"")</f>
        <v/>
      </c>
      <c r="N1211" s="89" t="str">
        <f t="shared" si="219"/>
        <v/>
      </c>
      <c r="O1211" s="89" t="str">
        <f t="shared" si="218"/>
        <v/>
      </c>
      <c r="P1211" s="89" t="str">
        <f t="shared" si="217"/>
        <v/>
      </c>
      <c r="Q1211" s="87" t="str">
        <f>IF(G1211="compost",GOTO Q1211,"")</f>
        <v/>
      </c>
      <c r="R1211" s="88" t="str">
        <f>IF(G1211="compost",GOTO R1211,"")</f>
        <v/>
      </c>
      <c r="S1211" s="88" t="str">
        <f>IF(G1211="compost",GOTO S1211,"")</f>
        <v/>
      </c>
      <c r="T1211" s="85" t="str">
        <f>IF(G1211="compost",GOTO T1211,"")</f>
        <v/>
      </c>
      <c r="U1211" s="85" t="str">
        <f>IF(G1211="compost",GOTO U1211,"")</f>
        <v/>
      </c>
      <c r="V1211" s="85" t="str">
        <f>IF(G1211="compost",GOTO V1211,"")</f>
        <v/>
      </c>
      <c r="W1211" s="85" t="str">
        <f>IF(G1211="compost",GOTO W1211,"")</f>
        <v/>
      </c>
      <c r="X1211" s="85" t="str">
        <f>IF(G1211="Maintenance",GOTO X1211,IF(G1211="Table",GOTO X1211,""))</f>
        <v/>
      </c>
      <c r="Y1211" s="85" t="str">
        <f>IF(G1211="Maintenance",GOTO Y1211,IF(G1211="Table",GOTO Y1211,""))</f>
        <v/>
      </c>
    </row>
    <row r="1212" spans="1:25" s="85" customFormat="1" ht="19.5" customHeight="1" x14ac:dyDescent="0.25">
      <c r="A1212" s="86"/>
      <c r="B1212" s="85" t="str">
        <f>IF(A1212="","",GOTO B1212)</f>
        <v/>
      </c>
      <c r="C1212" s="85" t="str">
        <f>IF(A1212="","",GOTO C1212)</f>
        <v/>
      </c>
      <c r="D1212" s="85" t="str">
        <f>IF(A1212="","",GOTO D1212)</f>
        <v/>
      </c>
      <c r="E1212" s="85" t="str">
        <f>IF(A1212="","",GOTO E1212)</f>
        <v/>
      </c>
      <c r="F1212" s="85" t="str">
        <f>IF(A1212="","",GOTO F1212)</f>
        <v/>
      </c>
      <c r="G1212" s="85" t="str">
        <f>IF(A1212="","",GOTO G1212)</f>
        <v/>
      </c>
      <c r="H1212" s="85" t="str">
        <f>IF(A1212="","",IF(G1212="maintenance","",IF(G1212="compost","",GOTO H1212)))</f>
        <v/>
      </c>
      <c r="I1212" s="85" t="str">
        <f>IF(A1212="","",IF(G1212="compost","",GOTO I1212))</f>
        <v/>
      </c>
      <c r="J1212" s="87" t="str">
        <f>IF(G1212="Harvest",GOTO J1212,"")</f>
        <v/>
      </c>
      <c r="K1212" s="87" t="str">
        <f>IF(G1212="Harvest",GOTO K1212,"")</f>
        <v/>
      </c>
      <c r="L1212" s="88" t="str">
        <f>IF(G1212="Fertilize",GOTO L1212,"")</f>
        <v/>
      </c>
      <c r="M1212" s="85" t="str">
        <f>IF(G1212="Fertilize",GOTO M1212,"")</f>
        <v/>
      </c>
      <c r="N1212" s="89" t="str">
        <f t="shared" si="219"/>
        <v/>
      </c>
      <c r="O1212" s="89" t="str">
        <f t="shared" si="218"/>
        <v/>
      </c>
      <c r="P1212" s="88" t="str">
        <f t="shared" ref="P1212:P1218" si="220">IF(G1212="Plant",A1212+14,"")</f>
        <v/>
      </c>
      <c r="Q1212" s="87" t="str">
        <f>IF(G1212="compost",GOTO Q1212,"")</f>
        <v/>
      </c>
      <c r="R1212" s="88" t="str">
        <f>IF(G1212="compost",GOTO R1212,"")</f>
        <v/>
      </c>
      <c r="S1212" s="88" t="str">
        <f>IF(G1212="compost",GOTO S1212,"")</f>
        <v/>
      </c>
      <c r="T1212" s="85" t="str">
        <f>IF(G1212="compost",GOTO T1212,"")</f>
        <v/>
      </c>
      <c r="U1212" s="85" t="str">
        <f>IF(G1212="compost",GOTO U1212,"")</f>
        <v/>
      </c>
      <c r="V1212" s="85" t="str">
        <f>IF(G1212="compost",GOTO V1212,"")</f>
        <v/>
      </c>
      <c r="W1212" s="85" t="str">
        <f>IF(G1212="compost",GOTO W1212,"")</f>
        <v/>
      </c>
      <c r="X1212" s="85" t="str">
        <f>IF(G1212="Maintenance",GOTO X1212,IF(G1212="Table",GOTO X1212,""))</f>
        <v/>
      </c>
      <c r="Y1212" s="85" t="str">
        <f>IF(G1212="Maintenance",GOTO Y1212,IF(G1212="Table",GOTO Y1212,""))</f>
        <v/>
      </c>
    </row>
    <row r="1213" spans="1:25" s="85" customFormat="1" ht="19.5" customHeight="1" x14ac:dyDescent="0.25">
      <c r="A1213" s="86"/>
      <c r="B1213" s="85" t="str">
        <f>IF(A1213="","",GOTO B1213)</f>
        <v/>
      </c>
      <c r="C1213" s="85" t="str">
        <f>IF(A1213="","",GOTO C1213)</f>
        <v/>
      </c>
      <c r="D1213" s="85" t="str">
        <f>IF(A1213="","",GOTO D1213)</f>
        <v/>
      </c>
      <c r="E1213" s="85" t="str">
        <f>IF(A1213="","",GOTO E1213)</f>
        <v/>
      </c>
      <c r="F1213" s="85" t="str">
        <f>IF(A1213="","",GOTO F1213)</f>
        <v/>
      </c>
      <c r="G1213" s="85" t="str">
        <f>IF(A1213="","",GOTO G1213)</f>
        <v/>
      </c>
      <c r="H1213" s="85" t="str">
        <f>IF(A1213="","",IF(G1213="maintenance","",IF(G1213="compost","",GOTO H1213)))</f>
        <v/>
      </c>
      <c r="I1213" s="85" t="str">
        <f>IF(A1213="","",IF(G1213="compost","",GOTO I1213))</f>
        <v/>
      </c>
      <c r="J1213" s="87" t="str">
        <f>IF(G1213="Harvest",GOTO J1213,"")</f>
        <v/>
      </c>
      <c r="K1213" s="87" t="str">
        <f>IF(G1213="Harvest",GOTO K1213,"")</f>
        <v/>
      </c>
      <c r="L1213" s="88" t="str">
        <f>IF(G1213="Fertilize",GOTO L1213,"")</f>
        <v/>
      </c>
      <c r="M1213" s="85" t="str">
        <f>IF(G1213="Fertilize",GOTO M1213,"")</f>
        <v/>
      </c>
      <c r="N1213" s="89" t="str">
        <f t="shared" si="219"/>
        <v/>
      </c>
      <c r="O1213" s="89" t="str">
        <f t="shared" si="218"/>
        <v/>
      </c>
      <c r="P1213" s="88" t="str">
        <f t="shared" si="220"/>
        <v/>
      </c>
      <c r="Q1213" s="87" t="str">
        <f>IF(G1213="compost",GOTO Q1213,"")</f>
        <v/>
      </c>
      <c r="R1213" s="88" t="str">
        <f>IF(G1213="compost",GOTO R1213,"")</f>
        <v/>
      </c>
      <c r="S1213" s="88" t="str">
        <f>IF(G1213="compost",GOTO S1213,"")</f>
        <v/>
      </c>
      <c r="T1213" s="85" t="str">
        <f>IF(G1213="compost",GOTO T1213,"")</f>
        <v/>
      </c>
      <c r="U1213" s="85" t="str">
        <f>IF(G1213="compost",GOTO U1213,"")</f>
        <v/>
      </c>
      <c r="V1213" s="85" t="str">
        <f>IF(G1213="compost",GOTO V1213,"")</f>
        <v/>
      </c>
      <c r="W1213" s="85" t="str">
        <f>IF(G1213="compost",GOTO W1213,"")</f>
        <v/>
      </c>
      <c r="X1213" s="85" t="str">
        <f>IF(G1213="Maintenance",GOTO X1213,IF(G1213="Table",GOTO X1213,""))</f>
        <v/>
      </c>
      <c r="Y1213" s="85" t="str">
        <f>IF(G1213="Maintenance",GOTO Y1213,IF(G1213="Table",GOTO Y1213,""))</f>
        <v/>
      </c>
    </row>
    <row r="1214" spans="1:25" s="85" customFormat="1" ht="19.5" customHeight="1" x14ac:dyDescent="0.25">
      <c r="A1214" s="86"/>
      <c r="B1214" s="85" t="str">
        <f>IF(A1214="","",GOTO B1214)</f>
        <v/>
      </c>
      <c r="C1214" s="85" t="str">
        <f>IF(A1214="","",GOTO C1214)</f>
        <v/>
      </c>
      <c r="D1214" s="85" t="str">
        <f>IF(A1214="","",GOTO D1214)</f>
        <v/>
      </c>
      <c r="E1214" s="85" t="str">
        <f>IF(A1214="","",GOTO E1214)</f>
        <v/>
      </c>
      <c r="F1214" s="85" t="str">
        <f>IF(A1214="","",GOTO F1214)</f>
        <v/>
      </c>
      <c r="G1214" s="85" t="str">
        <f>IF(A1214="","",GOTO G1214)</f>
        <v/>
      </c>
      <c r="H1214" s="85" t="str">
        <f>IF(A1214="","",IF(G1214="maintenance","",IF(G1214="compost","",GOTO H1214)))</f>
        <v/>
      </c>
      <c r="I1214" s="85" t="str">
        <f>IF(A1214="","",IF(G1214="compost","",GOTO I1214))</f>
        <v/>
      </c>
      <c r="J1214" s="87" t="str">
        <f>IF(G1214="Harvest",GOTO J1214,"")</f>
        <v/>
      </c>
      <c r="K1214" s="87" t="str">
        <f>IF(G1214="Harvest",GOTO K1214,"")</f>
        <v/>
      </c>
      <c r="L1214" s="88" t="str">
        <f>IF(G1214="Fertilize",GOTO L1214,"")</f>
        <v/>
      </c>
      <c r="M1214" s="85" t="str">
        <f>IF(G1214="Fertilize",GOTO M1214,"")</f>
        <v/>
      </c>
      <c r="N1214" s="89" t="str">
        <f t="shared" si="219"/>
        <v/>
      </c>
      <c r="O1214" s="89" t="str">
        <f t="shared" si="218"/>
        <v/>
      </c>
      <c r="P1214" s="88" t="str">
        <f t="shared" si="220"/>
        <v/>
      </c>
      <c r="Q1214" s="87" t="str">
        <f>IF(G1214="compost",GOTO Q1214,"")</f>
        <v/>
      </c>
      <c r="R1214" s="88" t="str">
        <f>IF(G1214="compost",GOTO R1214,"")</f>
        <v/>
      </c>
      <c r="S1214" s="88" t="str">
        <f>IF(G1214="compost",GOTO S1214,"")</f>
        <v/>
      </c>
      <c r="T1214" s="85" t="str">
        <f>IF(G1214="compost",GOTO T1214,"")</f>
        <v/>
      </c>
      <c r="U1214" s="85" t="str">
        <f>IF(G1214="compost",GOTO U1214,"")</f>
        <v/>
      </c>
      <c r="V1214" s="85" t="str">
        <f>IF(G1214="compost",GOTO V1214,"")</f>
        <v/>
      </c>
      <c r="W1214" s="85" t="str">
        <f>IF(G1214="compost",GOTO W1214,"")</f>
        <v/>
      </c>
      <c r="X1214" s="85" t="str">
        <f>IF(G1214="Maintenance",GOTO X1214,IF(G1214="Table",GOTO X1214,""))</f>
        <v/>
      </c>
      <c r="Y1214" s="85" t="str">
        <f>IF(G1214="Maintenance",GOTO Y1214,IF(G1214="Table",GOTO Y1214,""))</f>
        <v/>
      </c>
    </row>
    <row r="1215" spans="1:25" s="85" customFormat="1" ht="19.5" customHeight="1" x14ac:dyDescent="0.25">
      <c r="A1215" s="86"/>
      <c r="B1215" s="85" t="str">
        <f>IF(A1215="","",GOTO B1215)</f>
        <v/>
      </c>
      <c r="C1215" s="85" t="str">
        <f>IF(A1215="","",GOTO C1215)</f>
        <v/>
      </c>
      <c r="D1215" s="85" t="str">
        <f>IF(A1215="","",GOTO D1215)</f>
        <v/>
      </c>
      <c r="E1215" s="85" t="str">
        <f>IF(A1215="","",GOTO E1215)</f>
        <v/>
      </c>
      <c r="F1215" s="85" t="str">
        <f>IF(A1215="","",GOTO F1215)</f>
        <v/>
      </c>
      <c r="G1215" s="85" t="str">
        <f>IF(A1215="","",GOTO G1215)</f>
        <v/>
      </c>
      <c r="H1215" s="85" t="str">
        <f>IF(A1215="","",IF(G1215="maintenance","",IF(G1215="compost","",GOTO H1215)))</f>
        <v/>
      </c>
      <c r="I1215" s="85" t="str">
        <f>IF(A1215="","",IF(G1215="compost","",GOTO I1215))</f>
        <v/>
      </c>
      <c r="J1215" s="87" t="str">
        <f>IF(G1215="Harvest",GOTO J1215,"")</f>
        <v/>
      </c>
      <c r="K1215" s="87" t="str">
        <f>IF(G1215="Harvest",GOTO K1215,"")</f>
        <v/>
      </c>
      <c r="L1215" s="88" t="str">
        <f>IF(G1215="Fertilize",GOTO L1215,"")</f>
        <v/>
      </c>
      <c r="M1215" s="85" t="str">
        <f>IF(G1215="Fertilize",GOTO M1215,"")</f>
        <v/>
      </c>
      <c r="N1215" s="89" t="str">
        <f t="shared" si="219"/>
        <v/>
      </c>
      <c r="O1215" s="89" t="str">
        <f t="shared" si="218"/>
        <v/>
      </c>
      <c r="P1215" s="88" t="str">
        <f t="shared" si="220"/>
        <v/>
      </c>
      <c r="Q1215" s="87" t="str">
        <f>IF(G1215="compost",GOTO Q1215,"")</f>
        <v/>
      </c>
      <c r="R1215" s="88" t="str">
        <f>IF(G1215="compost",GOTO R1215,"")</f>
        <v/>
      </c>
      <c r="S1215" s="88" t="str">
        <f>IF(G1215="compost",GOTO S1215,"")</f>
        <v/>
      </c>
      <c r="T1215" s="85" t="str">
        <f>IF(G1215="compost",GOTO T1215,"")</f>
        <v/>
      </c>
      <c r="U1215" s="85" t="str">
        <f>IF(G1215="compost",GOTO U1215,"")</f>
        <v/>
      </c>
      <c r="V1215" s="85" t="str">
        <f>IF(G1215="compost",GOTO V1215,"")</f>
        <v/>
      </c>
      <c r="W1215" s="85" t="str">
        <f>IF(G1215="compost",GOTO W1215,"")</f>
        <v/>
      </c>
      <c r="X1215" s="85" t="str">
        <f>IF(G1215="Maintenance",GOTO X1215,IF(G1215="Table",GOTO X1215,""))</f>
        <v/>
      </c>
      <c r="Y1215" s="85" t="str">
        <f>IF(G1215="Maintenance",GOTO Y1215,IF(G1215="Table",GOTO Y1215,""))</f>
        <v/>
      </c>
    </row>
    <row r="1216" spans="1:25" s="85" customFormat="1" ht="19.5" customHeight="1" x14ac:dyDescent="0.25">
      <c r="A1216" s="86"/>
      <c r="B1216" s="85" t="str">
        <f>IF(A1216="","",GOTO B1216)</f>
        <v/>
      </c>
      <c r="C1216" s="85" t="str">
        <f>IF(A1216="","",GOTO C1216)</f>
        <v/>
      </c>
      <c r="D1216" s="85" t="str">
        <f>IF(A1216="","",GOTO D1216)</f>
        <v/>
      </c>
      <c r="E1216" s="85" t="str">
        <f>IF(A1216="","",GOTO E1216)</f>
        <v/>
      </c>
      <c r="F1216" s="85" t="str">
        <f>IF(A1216="","",GOTO F1216)</f>
        <v/>
      </c>
      <c r="G1216" s="85" t="str">
        <f>IF(A1216="","",GOTO G1216)</f>
        <v/>
      </c>
      <c r="H1216" s="85" t="str">
        <f>IF(A1216="","",IF(G1216="maintenance","",IF(G1216="compost","",GOTO H1216)))</f>
        <v/>
      </c>
      <c r="I1216" s="85" t="str">
        <f>IF(A1216="","",IF(G1216="compost","",GOTO I1216))</f>
        <v/>
      </c>
      <c r="J1216" s="87" t="str">
        <f>IF(G1216="Harvest",GOTO J1216,"")</f>
        <v/>
      </c>
      <c r="K1216" s="87" t="str">
        <f>IF(G1216="Harvest",GOTO K1216,"")</f>
        <v/>
      </c>
      <c r="L1216" s="88" t="str">
        <f>IF(G1216="Fertilize",GOTO L1216,"")</f>
        <v/>
      </c>
      <c r="M1216" s="85" t="str">
        <f>IF(G1216="Fertilize",GOTO M1216,"")</f>
        <v/>
      </c>
      <c r="N1216" s="89" t="str">
        <f t="shared" si="219"/>
        <v/>
      </c>
      <c r="O1216" s="89" t="str">
        <f t="shared" si="218"/>
        <v/>
      </c>
      <c r="P1216" s="88" t="str">
        <f t="shared" si="220"/>
        <v/>
      </c>
      <c r="Q1216" s="87" t="str">
        <f>IF(G1216="compost",GOTO Q1216,"")</f>
        <v/>
      </c>
      <c r="R1216" s="88" t="str">
        <f>IF(G1216="compost",GOTO R1216,"")</f>
        <v/>
      </c>
      <c r="S1216" s="88" t="str">
        <f>IF(G1216="compost",GOTO S1216,"")</f>
        <v/>
      </c>
      <c r="T1216" s="85" t="str">
        <f>IF(G1216="compost",GOTO T1216,"")</f>
        <v/>
      </c>
      <c r="U1216" s="85" t="str">
        <f>IF(G1216="compost",GOTO U1216,"")</f>
        <v/>
      </c>
      <c r="V1216" s="85" t="str">
        <f>IF(G1216="compost",GOTO V1216,"")</f>
        <v/>
      </c>
      <c r="W1216" s="85" t="str">
        <f>IF(G1216="compost",GOTO W1216,"")</f>
        <v/>
      </c>
      <c r="X1216" s="85" t="str">
        <f>IF(G1216="Maintenance",GOTO X1216,IF(G1216="Table",GOTO X1216,""))</f>
        <v/>
      </c>
      <c r="Y1216" s="85" t="str">
        <f>IF(G1216="Maintenance",GOTO Y1216,IF(G1216="Table",GOTO Y1216,""))</f>
        <v/>
      </c>
    </row>
    <row r="1217" spans="1:25" s="85" customFormat="1" ht="19.5" customHeight="1" x14ac:dyDescent="0.25">
      <c r="A1217" s="86"/>
      <c r="B1217" s="85" t="str">
        <f>IF(A1217="","",GOTO B1217)</f>
        <v/>
      </c>
      <c r="C1217" s="85" t="str">
        <f>IF(A1217="","",GOTO C1217)</f>
        <v/>
      </c>
      <c r="D1217" s="85" t="str">
        <f>IF(A1217="","",GOTO D1217)</f>
        <v/>
      </c>
      <c r="E1217" s="85" t="str">
        <f>IF(A1217="","",GOTO E1217)</f>
        <v/>
      </c>
      <c r="F1217" s="85" t="str">
        <f>IF(A1217="","",GOTO F1217)</f>
        <v/>
      </c>
      <c r="G1217" s="85" t="str">
        <f>IF(A1217="","",GOTO G1217)</f>
        <v/>
      </c>
      <c r="H1217" s="85" t="str">
        <f>IF(A1217="","",IF(G1217="maintenance","",IF(G1217="compost","",GOTO H1217)))</f>
        <v/>
      </c>
      <c r="I1217" s="85" t="str">
        <f>IF(A1217="","",IF(G1217="compost","",GOTO I1217))</f>
        <v/>
      </c>
      <c r="J1217" s="87" t="str">
        <f>IF(G1217="Harvest",GOTO J1217,"")</f>
        <v/>
      </c>
      <c r="K1217" s="87" t="str">
        <f>IF(G1217="Harvest",GOTO K1217,"")</f>
        <v/>
      </c>
      <c r="L1217" s="88" t="str">
        <f>IF(G1217="Fertilize",GOTO L1217,"")</f>
        <v/>
      </c>
      <c r="M1217" s="85" t="str">
        <f>IF(G1217="Fertilize",GOTO M1217,"")</f>
        <v/>
      </c>
      <c r="N1217" s="89" t="str">
        <f t="shared" si="219"/>
        <v/>
      </c>
      <c r="O1217" s="89" t="str">
        <f t="shared" si="218"/>
        <v/>
      </c>
      <c r="P1217" s="88" t="str">
        <f t="shared" si="220"/>
        <v/>
      </c>
      <c r="Q1217" s="87" t="str">
        <f>IF(G1217="compost",GOTO Q1217,"")</f>
        <v/>
      </c>
      <c r="R1217" s="88" t="str">
        <f>IF(G1217="compost",GOTO R1217,"")</f>
        <v/>
      </c>
      <c r="S1217" s="88" t="str">
        <f>IF(G1217="compost",GOTO S1217,"")</f>
        <v/>
      </c>
      <c r="T1217" s="85" t="str">
        <f>IF(G1217="compost",GOTO T1217,"")</f>
        <v/>
      </c>
      <c r="U1217" s="85" t="str">
        <f>IF(G1217="compost",GOTO U1217,"")</f>
        <v/>
      </c>
      <c r="V1217" s="85" t="str">
        <f>IF(G1217="compost",GOTO V1217,"")</f>
        <v/>
      </c>
      <c r="W1217" s="85" t="str">
        <f>IF(G1217="compost",GOTO W1217,"")</f>
        <v/>
      </c>
      <c r="X1217" s="85" t="str">
        <f>IF(G1217="Maintenance",GOTO X1217,IF(G1217="Table",GOTO X1217,""))</f>
        <v/>
      </c>
      <c r="Y1217" s="85" t="str">
        <f>IF(G1217="Maintenance",GOTO Y1217,IF(G1217="Table",GOTO Y1217,""))</f>
        <v/>
      </c>
    </row>
    <row r="1218" spans="1:25" x14ac:dyDescent="0.25">
      <c r="A1218" s="86"/>
      <c r="B1218" s="85" t="str">
        <f>IF(A1218="","",GOTO B1218)</f>
        <v/>
      </c>
      <c r="C1218" s="85" t="str">
        <f>IF(A1218="","",GOTO C1218)</f>
        <v/>
      </c>
      <c r="D1218" s="85" t="str">
        <f>IF(A1218="","",GOTO D1218)</f>
        <v/>
      </c>
      <c r="E1218" s="85" t="str">
        <f>IF(A1218="","",GOTO E1218)</f>
        <v/>
      </c>
      <c r="F1218" s="85" t="str">
        <f>IF(A1218="","",GOTO F1218)</f>
        <v/>
      </c>
      <c r="G1218" s="85" t="str">
        <f>IF(A1218="","",GOTO G1218)</f>
        <v/>
      </c>
      <c r="H1218" s="85" t="str">
        <f>IF(A1218="","",IF(G1218="maintenance","",IF(G1218="compost","",GOTO H1218)))</f>
        <v/>
      </c>
      <c r="I1218" s="85" t="str">
        <f>IF(A1218="","",IF(G1218="compost","",GOTO I1218))</f>
        <v/>
      </c>
      <c r="J1218" s="87" t="str">
        <f>IF(G1218="Harvest",GOTO J1218,"")</f>
        <v/>
      </c>
      <c r="K1218" s="87" t="str">
        <f>IF(G1218="Harvest",GOTO K1218,"")</f>
        <v/>
      </c>
      <c r="L1218" s="88" t="str">
        <f>IF(G1218="Fertilize",GOTO L1218,"")</f>
        <v/>
      </c>
      <c r="M1218" s="85" t="str">
        <f>IF(G1218="Fertilize",GOTO M1218,"")</f>
        <v/>
      </c>
      <c r="N1218" s="89" t="str">
        <f t="shared" si="219"/>
        <v/>
      </c>
      <c r="O1218" s="89" t="str">
        <f t="shared" si="218"/>
        <v/>
      </c>
      <c r="P1218" s="88" t="str">
        <f t="shared" si="220"/>
        <v/>
      </c>
      <c r="Q1218" s="87" t="str">
        <f>IF(G1218="compost",GOTO Q1218,"")</f>
        <v/>
      </c>
      <c r="R1218" s="88" t="str">
        <f>IF(G1218="compost",GOTO R1218,"")</f>
        <v/>
      </c>
      <c r="S1218" s="88" t="str">
        <f>IF(G1218="compost",GOTO S1218,"")</f>
        <v/>
      </c>
      <c r="T1218" s="85" t="str">
        <f>IF(G1218="compost",GOTO T1218,"")</f>
        <v/>
      </c>
      <c r="U1218" s="85" t="str">
        <f>IF(G1218="compost",GOTO U1218,"")</f>
        <v/>
      </c>
      <c r="V1218" s="85" t="str">
        <f>IF(G1218="compost",GOTO V1218,"")</f>
        <v/>
      </c>
      <c r="W1218" s="85" t="str">
        <f>IF(G1218="compost",GOTO W1218,"")</f>
        <v/>
      </c>
      <c r="X1218" s="85" t="str">
        <f>IF(G1218="Maintenance",GOTO X1218,IF(G1218="Table",GOTO X1218,""))</f>
        <v/>
      </c>
      <c r="Y1218" s="85" t="str">
        <f>IF(G1218="Maintenance",GOTO Y1218,IF(G1218="Table",GOTO Y1218,""))</f>
        <v/>
      </c>
    </row>
  </sheetData>
  <autoFilter ref="A1:Z1218"/>
  <sortState ref="A5:Z211">
    <sortCondition ref="A5:A211"/>
  </sortState>
  <mergeCells count="5">
    <mergeCell ref="T2:W2"/>
    <mergeCell ref="A2:G2"/>
    <mergeCell ref="R2:S2"/>
    <mergeCell ref="J2:K2"/>
    <mergeCell ref="L2:N2"/>
  </mergeCells>
  <printOptions gridLines="1"/>
  <pageMargins left="0.5" right="0.5" top="0.75" bottom="0.75" header="0.3" footer="0.3"/>
  <pageSetup scale="80" orientation="landscape" r:id="rId1"/>
  <headerFooter differentOddEven="1">
    <oddHeader>&amp;C&amp;"-,Bold"&amp;16Student Assignments</oddHeader>
    <oddFooter>&amp;C&amp;12&amp;P of &amp;N&amp;R&amp;10&amp;F</oddFooter>
    <evenFooter>&amp;C&amp;12&amp;P of &amp;N</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4"/>
  <sheetViews>
    <sheetView workbookViewId="0">
      <selection activeCell="D1" sqref="D1"/>
    </sheetView>
  </sheetViews>
  <sheetFormatPr defaultRowHeight="15" x14ac:dyDescent="0.25"/>
  <cols>
    <col min="1" max="2" width="20.28515625" style="28" customWidth="1"/>
    <col min="3" max="3" width="71.42578125" style="28" customWidth="1"/>
    <col min="4" max="4" width="54" style="28" customWidth="1"/>
    <col min="5" max="5" width="10.42578125" bestFit="1" customWidth="1"/>
    <col min="6" max="10" width="8.85546875" customWidth="1"/>
  </cols>
  <sheetData>
    <row r="1" spans="1:10" ht="14.45" x14ac:dyDescent="0.3">
      <c r="A1" s="76">
        <f ca="1">NOW()</f>
        <v>45401.622911805556</v>
      </c>
    </row>
    <row r="3" spans="1:10" x14ac:dyDescent="0.25">
      <c r="A3" s="141" t="s">
        <v>7</v>
      </c>
      <c r="B3" s="142" t="s">
        <v>32</v>
      </c>
    </row>
    <row r="5" spans="1:10" x14ac:dyDescent="0.25">
      <c r="A5" s="143"/>
      <c r="B5" s="144"/>
      <c r="C5" s="144"/>
      <c r="D5" s="144"/>
      <c r="E5" s="139"/>
      <c r="F5" s="140"/>
      <c r="G5" s="140"/>
      <c r="H5" s="140"/>
      <c r="I5" s="140"/>
      <c r="J5" s="140"/>
    </row>
    <row r="6" spans="1:10" x14ac:dyDescent="0.25">
      <c r="A6" s="145" t="s">
        <v>4</v>
      </c>
      <c r="B6" s="145" t="s">
        <v>120</v>
      </c>
      <c r="C6" s="145" t="s">
        <v>116</v>
      </c>
      <c r="D6" s="145" t="s">
        <v>20</v>
      </c>
      <c r="E6" s="136"/>
      <c r="F6" s="137"/>
      <c r="G6" s="137"/>
      <c r="H6" s="137"/>
      <c r="I6" s="137"/>
      <c r="J6" s="138"/>
    </row>
    <row r="7" spans="1:10" ht="14.45" x14ac:dyDescent="0.3">
      <c r="A7" s="169">
        <v>45155</v>
      </c>
      <c r="B7" s="129" t="s">
        <v>260</v>
      </c>
      <c r="C7" s="129" t="s">
        <v>262</v>
      </c>
      <c r="D7" s="129" t="s">
        <v>261</v>
      </c>
      <c r="E7" s="139"/>
      <c r="F7" s="140"/>
      <c r="G7" s="140"/>
      <c r="H7" s="140"/>
      <c r="I7" s="140"/>
      <c r="J7" s="140"/>
    </row>
    <row r="8" spans="1:10" ht="14.45" x14ac:dyDescent="0.3">
      <c r="A8" s="136"/>
      <c r="B8" s="136"/>
      <c r="C8" s="129" t="s">
        <v>284</v>
      </c>
      <c r="D8" s="168"/>
      <c r="E8" s="136"/>
      <c r="F8" s="137"/>
      <c r="G8" s="137"/>
      <c r="H8" s="137"/>
      <c r="I8" s="137"/>
      <c r="J8" s="137"/>
    </row>
    <row r="9" spans="1:10" ht="14.45" x14ac:dyDescent="0.3">
      <c r="A9" s="136"/>
      <c r="B9" s="129" t="s">
        <v>263</v>
      </c>
      <c r="C9" s="129" t="s">
        <v>265</v>
      </c>
      <c r="D9" s="129" t="s">
        <v>264</v>
      </c>
      <c r="E9" s="136"/>
      <c r="F9" s="137"/>
      <c r="G9" s="137"/>
      <c r="H9" s="137"/>
      <c r="I9" s="137"/>
      <c r="J9" s="137"/>
    </row>
    <row r="10" spans="1:10" ht="14.45" x14ac:dyDescent="0.3">
      <c r="A10" s="136"/>
      <c r="B10" s="136"/>
      <c r="C10" s="129" t="s">
        <v>285</v>
      </c>
      <c r="D10" s="168"/>
      <c r="E10" s="136"/>
      <c r="F10" s="137"/>
      <c r="G10" s="137"/>
      <c r="H10" s="137"/>
      <c r="I10" s="137"/>
      <c r="J10" s="137"/>
    </row>
    <row r="11" spans="1:10" ht="14.45" x14ac:dyDescent="0.3">
      <c r="A11" s="169">
        <v>45162</v>
      </c>
      <c r="B11" s="129" t="s">
        <v>274</v>
      </c>
      <c r="C11" s="129" t="s">
        <v>113</v>
      </c>
      <c r="D11" s="129" t="s">
        <v>275</v>
      </c>
      <c r="E11" s="136"/>
      <c r="F11" s="137"/>
      <c r="G11" s="137"/>
      <c r="H11" s="137"/>
      <c r="I11" s="137"/>
      <c r="J11" s="137"/>
    </row>
    <row r="12" spans="1:10" ht="14.45" x14ac:dyDescent="0.3">
      <c r="A12" s="136"/>
      <c r="B12" s="136"/>
      <c r="C12" s="129" t="s">
        <v>286</v>
      </c>
      <c r="D12" s="168"/>
      <c r="E12" s="136"/>
      <c r="F12" s="137"/>
      <c r="G12" s="137"/>
      <c r="H12" s="137"/>
      <c r="I12" s="137"/>
      <c r="J12" s="137"/>
    </row>
    <row r="13" spans="1:10" ht="14.45" x14ac:dyDescent="0.3">
      <c r="A13" s="169">
        <v>45167</v>
      </c>
      <c r="B13" s="129" t="s">
        <v>274</v>
      </c>
      <c r="C13" s="129" t="s">
        <v>281</v>
      </c>
      <c r="D13" s="129" t="s">
        <v>280</v>
      </c>
      <c r="E13" s="136"/>
      <c r="F13" s="137"/>
      <c r="G13" s="137"/>
      <c r="H13" s="137"/>
      <c r="I13" s="137"/>
      <c r="J13" s="137"/>
    </row>
    <row r="14" spans="1:10" ht="14.45" x14ac:dyDescent="0.3">
      <c r="A14" s="136"/>
      <c r="B14" s="136"/>
      <c r="C14" s="129" t="s">
        <v>287</v>
      </c>
      <c r="D14" s="168"/>
      <c r="E14" s="136"/>
      <c r="F14" s="137"/>
      <c r="G14" s="137"/>
      <c r="H14" s="137"/>
      <c r="I14" s="137"/>
      <c r="J14" s="137"/>
    </row>
    <row r="15" spans="1:10" ht="14.45" x14ac:dyDescent="0.3">
      <c r="A15" s="169">
        <v>45176</v>
      </c>
      <c r="B15" s="129" t="s">
        <v>243</v>
      </c>
      <c r="C15" s="129" t="s">
        <v>341</v>
      </c>
      <c r="D15" s="129" t="s">
        <v>340</v>
      </c>
      <c r="E15" s="136"/>
      <c r="F15" s="137"/>
      <c r="G15" s="137"/>
      <c r="H15" s="137"/>
      <c r="I15" s="137"/>
      <c r="J15" s="137"/>
    </row>
    <row r="16" spans="1:10" ht="14.45" x14ac:dyDescent="0.3">
      <c r="A16" s="136"/>
      <c r="B16" s="136"/>
      <c r="C16" s="129" t="s">
        <v>435</v>
      </c>
      <c r="D16" s="168"/>
      <c r="E16" s="136"/>
      <c r="F16" s="137"/>
      <c r="G16" s="137"/>
      <c r="H16" s="137"/>
      <c r="I16" s="137"/>
      <c r="J16" s="137"/>
    </row>
    <row r="17" spans="1:10" ht="14.45" x14ac:dyDescent="0.3">
      <c r="A17" s="169">
        <v>45181</v>
      </c>
      <c r="B17" s="129" t="s">
        <v>248</v>
      </c>
      <c r="C17" s="129" t="s">
        <v>334</v>
      </c>
      <c r="D17" s="129" t="s">
        <v>333</v>
      </c>
      <c r="E17" s="136"/>
      <c r="F17" s="137"/>
      <c r="G17" s="137"/>
      <c r="H17" s="137"/>
      <c r="I17" s="137"/>
      <c r="J17" s="137"/>
    </row>
    <row r="18" spans="1:10" ht="14.45" x14ac:dyDescent="0.3">
      <c r="A18" s="136"/>
      <c r="B18" s="136"/>
      <c r="C18" s="129" t="s">
        <v>436</v>
      </c>
      <c r="D18" s="168"/>
      <c r="E18" s="136"/>
      <c r="F18" s="137"/>
      <c r="G18" s="137"/>
      <c r="H18" s="137"/>
      <c r="I18" s="137"/>
      <c r="J18" s="137"/>
    </row>
    <row r="19" spans="1:10" ht="14.45" x14ac:dyDescent="0.3">
      <c r="A19" s="136"/>
      <c r="B19" s="129" t="s">
        <v>335</v>
      </c>
      <c r="C19" s="129" t="s">
        <v>337</v>
      </c>
      <c r="D19" s="129" t="s">
        <v>336</v>
      </c>
      <c r="E19" s="136"/>
      <c r="F19" s="137"/>
      <c r="G19" s="137"/>
      <c r="H19" s="137"/>
      <c r="I19" s="137"/>
      <c r="J19" s="137"/>
    </row>
    <row r="20" spans="1:10" ht="14.45" x14ac:dyDescent="0.3">
      <c r="A20" s="136"/>
      <c r="B20" s="136"/>
      <c r="C20" s="129" t="s">
        <v>437</v>
      </c>
      <c r="D20" s="168"/>
      <c r="E20" s="136"/>
      <c r="F20" s="137"/>
      <c r="G20" s="137"/>
      <c r="H20" s="137"/>
      <c r="I20" s="137"/>
      <c r="J20" s="137"/>
    </row>
    <row r="21" spans="1:10" ht="14.45" x14ac:dyDescent="0.3">
      <c r="A21" s="169">
        <v>45183</v>
      </c>
      <c r="B21" s="129" t="s">
        <v>243</v>
      </c>
      <c r="C21" s="129" t="s">
        <v>341</v>
      </c>
      <c r="D21" s="129" t="s">
        <v>340</v>
      </c>
      <c r="E21" s="136"/>
      <c r="F21" s="137"/>
      <c r="G21" s="137"/>
      <c r="H21" s="137"/>
      <c r="I21" s="137"/>
      <c r="J21" s="137"/>
    </row>
    <row r="22" spans="1:10" ht="14.45" x14ac:dyDescent="0.3">
      <c r="A22" s="136"/>
      <c r="B22" s="136"/>
      <c r="C22" s="129" t="s">
        <v>435</v>
      </c>
      <c r="D22" s="168"/>
      <c r="E22" s="136"/>
      <c r="F22" s="137"/>
      <c r="G22" s="137"/>
      <c r="H22" s="137"/>
      <c r="I22" s="137"/>
      <c r="J22" s="137"/>
    </row>
    <row r="23" spans="1:10" ht="14.45" x14ac:dyDescent="0.3">
      <c r="A23" s="169">
        <v>45195</v>
      </c>
      <c r="B23" s="129" t="s">
        <v>344</v>
      </c>
      <c r="C23" s="129" t="s">
        <v>113</v>
      </c>
      <c r="D23" s="129" t="s">
        <v>398</v>
      </c>
      <c r="E23" s="136"/>
      <c r="F23" s="137"/>
      <c r="G23" s="137"/>
      <c r="H23" s="137"/>
      <c r="I23" s="137"/>
      <c r="J23" s="137"/>
    </row>
    <row r="24" spans="1:10" ht="14.45" x14ac:dyDescent="0.3">
      <c r="A24" s="136"/>
      <c r="B24" s="136"/>
      <c r="C24" s="129" t="s">
        <v>286</v>
      </c>
      <c r="D24" s="168"/>
      <c r="E24" s="136"/>
      <c r="F24" s="137"/>
      <c r="G24" s="137"/>
      <c r="H24" s="137"/>
      <c r="I24" s="137"/>
      <c r="J24" s="137"/>
    </row>
    <row r="25" spans="1:10" ht="14.45" x14ac:dyDescent="0.3">
      <c r="A25" s="169">
        <v>45223</v>
      </c>
      <c r="B25" s="129" t="s">
        <v>113</v>
      </c>
      <c r="C25" s="129" t="s">
        <v>475</v>
      </c>
      <c r="D25" s="129" t="s">
        <v>474</v>
      </c>
      <c r="E25" s="136"/>
      <c r="F25" s="137"/>
      <c r="G25" s="137"/>
      <c r="H25" s="137"/>
      <c r="I25" s="137"/>
      <c r="J25" s="137"/>
    </row>
    <row r="26" spans="1:10" ht="14.45" x14ac:dyDescent="0.3">
      <c r="A26" s="136"/>
      <c r="B26" s="136"/>
      <c r="C26" s="129" t="s">
        <v>665</v>
      </c>
      <c r="D26" s="168"/>
      <c r="E26" s="136"/>
      <c r="F26" s="137"/>
      <c r="G26" s="137"/>
      <c r="H26" s="137"/>
      <c r="I26" s="137"/>
      <c r="J26" s="137"/>
    </row>
    <row r="27" spans="1:10" ht="14.45" x14ac:dyDescent="0.3">
      <c r="A27" s="169">
        <v>45227</v>
      </c>
      <c r="B27" s="129" t="s">
        <v>466</v>
      </c>
      <c r="C27" s="129" t="s">
        <v>523</v>
      </c>
      <c r="D27" s="129" t="s">
        <v>522</v>
      </c>
      <c r="E27" s="136"/>
      <c r="F27" s="137"/>
      <c r="G27" s="137"/>
      <c r="H27" s="137"/>
      <c r="I27" s="137"/>
      <c r="J27" s="137"/>
    </row>
    <row r="28" spans="1:10" x14ac:dyDescent="0.25">
      <c r="A28" s="136"/>
      <c r="B28" s="136"/>
      <c r="C28" s="129" t="s">
        <v>666</v>
      </c>
      <c r="D28" s="168"/>
      <c r="E28" s="136"/>
      <c r="F28" s="137"/>
      <c r="G28" s="137"/>
      <c r="H28" s="137"/>
      <c r="I28" s="137"/>
      <c r="J28" s="137"/>
    </row>
    <row r="29" spans="1:10" x14ac:dyDescent="0.25">
      <c r="A29" s="169">
        <v>45232</v>
      </c>
      <c r="B29" s="129" t="s">
        <v>388</v>
      </c>
      <c r="C29" s="129" t="s">
        <v>185</v>
      </c>
      <c r="D29" s="129" t="s">
        <v>531</v>
      </c>
      <c r="E29" s="136"/>
      <c r="F29" s="137"/>
      <c r="G29" s="137"/>
      <c r="H29" s="137"/>
      <c r="I29" s="137"/>
      <c r="J29" s="137"/>
    </row>
    <row r="30" spans="1:10" x14ac:dyDescent="0.25">
      <c r="A30" s="136"/>
      <c r="B30" s="136"/>
      <c r="C30" s="129" t="s">
        <v>241</v>
      </c>
      <c r="D30" s="168"/>
      <c r="E30" s="136"/>
      <c r="F30" s="137"/>
      <c r="G30" s="137"/>
      <c r="H30" s="137"/>
      <c r="I30" s="137"/>
      <c r="J30" s="137"/>
    </row>
    <row r="31" spans="1:10" x14ac:dyDescent="0.25">
      <c r="A31" s="136"/>
      <c r="B31" s="129" t="s">
        <v>470</v>
      </c>
      <c r="C31" s="129" t="s">
        <v>113</v>
      </c>
      <c r="D31" s="129" t="s">
        <v>551</v>
      </c>
      <c r="E31" s="136"/>
      <c r="F31" s="137"/>
      <c r="G31" s="137"/>
      <c r="H31" s="137"/>
      <c r="I31" s="137"/>
      <c r="J31" s="137"/>
    </row>
    <row r="32" spans="1:10" x14ac:dyDescent="0.25">
      <c r="A32" s="136"/>
      <c r="B32" s="136"/>
      <c r="C32" s="129" t="s">
        <v>286</v>
      </c>
      <c r="D32" s="168"/>
      <c r="E32" s="136"/>
      <c r="F32" s="137"/>
      <c r="G32" s="137"/>
      <c r="H32" s="137"/>
      <c r="I32" s="137"/>
      <c r="J32" s="137"/>
    </row>
    <row r="33" spans="1:10" x14ac:dyDescent="0.25">
      <c r="A33" s="169">
        <v>45234</v>
      </c>
      <c r="B33" s="129" t="s">
        <v>556</v>
      </c>
      <c r="C33" s="129" t="s">
        <v>559</v>
      </c>
      <c r="D33" s="129" t="s">
        <v>558</v>
      </c>
      <c r="E33" s="136"/>
      <c r="F33" s="137"/>
      <c r="G33" s="137"/>
      <c r="H33" s="137"/>
      <c r="I33" s="137"/>
      <c r="J33" s="137"/>
    </row>
    <row r="34" spans="1:10" x14ac:dyDescent="0.25">
      <c r="A34" s="136"/>
      <c r="B34" s="136"/>
      <c r="C34" s="129" t="s">
        <v>667</v>
      </c>
      <c r="D34" s="168"/>
      <c r="E34" s="136"/>
      <c r="F34" s="137"/>
      <c r="G34" s="137"/>
      <c r="H34" s="137"/>
      <c r="I34" s="137"/>
      <c r="J34" s="137"/>
    </row>
    <row r="35" spans="1:10" x14ac:dyDescent="0.25">
      <c r="A35" s="169">
        <v>45239</v>
      </c>
      <c r="B35" s="129" t="s">
        <v>382</v>
      </c>
      <c r="C35" s="129" t="s">
        <v>566</v>
      </c>
      <c r="D35" s="129" t="s">
        <v>565</v>
      </c>
      <c r="E35" s="136"/>
      <c r="F35" s="137"/>
      <c r="G35" s="137"/>
      <c r="H35" s="137"/>
      <c r="I35" s="137"/>
      <c r="J35" s="137"/>
    </row>
    <row r="36" spans="1:10" x14ac:dyDescent="0.25">
      <c r="A36" s="136"/>
      <c r="B36" s="136"/>
      <c r="C36" s="129" t="s">
        <v>668</v>
      </c>
      <c r="D36" s="168"/>
      <c r="E36" s="136"/>
      <c r="F36" s="137"/>
      <c r="G36" s="137"/>
      <c r="H36" s="137"/>
      <c r="I36" s="137"/>
      <c r="J36" s="137"/>
    </row>
    <row r="37" spans="1:10" x14ac:dyDescent="0.25">
      <c r="A37" s="136"/>
      <c r="B37" s="129" t="s">
        <v>752</v>
      </c>
      <c r="C37" s="129" t="s">
        <v>585</v>
      </c>
      <c r="D37" s="129" t="s">
        <v>584</v>
      </c>
      <c r="E37" s="136"/>
      <c r="F37" s="137"/>
      <c r="G37" s="137"/>
      <c r="H37" s="137"/>
      <c r="I37" s="137"/>
      <c r="J37" s="137"/>
    </row>
    <row r="38" spans="1:10" x14ac:dyDescent="0.25">
      <c r="A38" s="136"/>
      <c r="B38" s="136"/>
      <c r="C38" s="129" t="s">
        <v>755</v>
      </c>
      <c r="D38" s="168"/>
      <c r="E38" s="136"/>
      <c r="F38" s="137"/>
      <c r="G38" s="137"/>
      <c r="H38" s="137"/>
      <c r="I38" s="137"/>
      <c r="J38" s="137"/>
    </row>
    <row r="39" spans="1:10" x14ac:dyDescent="0.25">
      <c r="A39" s="169">
        <v>45241</v>
      </c>
      <c r="B39" s="129" t="s">
        <v>521</v>
      </c>
      <c r="C39" s="129" t="s">
        <v>589</v>
      </c>
      <c r="D39" s="129" t="s">
        <v>588</v>
      </c>
      <c r="E39" s="136"/>
      <c r="F39" s="137"/>
      <c r="G39" s="137"/>
      <c r="H39" s="137"/>
      <c r="I39" s="137"/>
      <c r="J39" s="137"/>
    </row>
    <row r="40" spans="1:10" x14ac:dyDescent="0.25">
      <c r="A40" s="136"/>
      <c r="B40" s="136"/>
      <c r="C40" s="129" t="s">
        <v>669</v>
      </c>
      <c r="D40" s="168"/>
      <c r="E40" s="136"/>
      <c r="F40" s="137"/>
      <c r="G40" s="137"/>
      <c r="H40" s="137"/>
      <c r="I40" s="137"/>
      <c r="J40" s="137"/>
    </row>
    <row r="41" spans="1:10" x14ac:dyDescent="0.25">
      <c r="A41" s="169">
        <v>45244</v>
      </c>
      <c r="B41" s="129" t="s">
        <v>470</v>
      </c>
      <c r="C41" s="129" t="s">
        <v>113</v>
      </c>
      <c r="D41" s="129" t="s">
        <v>113</v>
      </c>
      <c r="E41" s="136"/>
      <c r="F41" s="137"/>
      <c r="G41" s="137"/>
      <c r="H41" s="137"/>
      <c r="I41" s="137"/>
      <c r="J41" s="137"/>
    </row>
    <row r="42" spans="1:10" x14ac:dyDescent="0.25">
      <c r="A42" s="136"/>
      <c r="B42" s="136"/>
      <c r="C42" s="129" t="s">
        <v>286</v>
      </c>
      <c r="D42" s="168"/>
      <c r="E42" s="136"/>
      <c r="F42" s="137"/>
      <c r="G42" s="137"/>
      <c r="H42" s="137"/>
      <c r="I42" s="137"/>
      <c r="J42" s="137"/>
    </row>
    <row r="43" spans="1:10" x14ac:dyDescent="0.25">
      <c r="A43" s="169">
        <v>45262</v>
      </c>
      <c r="B43" s="129" t="s">
        <v>113</v>
      </c>
      <c r="C43" s="129" t="s">
        <v>113</v>
      </c>
      <c r="D43" s="129" t="s">
        <v>605</v>
      </c>
      <c r="E43" s="136"/>
      <c r="F43" s="137"/>
      <c r="G43" s="137"/>
      <c r="H43" s="137"/>
      <c r="I43" s="137"/>
      <c r="J43" s="137"/>
    </row>
    <row r="44" spans="1:10" x14ac:dyDescent="0.25">
      <c r="A44" s="136"/>
      <c r="B44" s="136"/>
      <c r="C44" s="129" t="s">
        <v>286</v>
      </c>
      <c r="D44" s="168"/>
      <c r="E44" s="136"/>
      <c r="F44" s="137"/>
      <c r="G44" s="137"/>
      <c r="H44" s="137"/>
      <c r="I44" s="137"/>
      <c r="J44" s="137"/>
    </row>
    <row r="45" spans="1:10" x14ac:dyDescent="0.25">
      <c r="A45" s="169">
        <v>45265</v>
      </c>
      <c r="B45" s="129" t="s">
        <v>752</v>
      </c>
      <c r="C45" s="129" t="s">
        <v>113</v>
      </c>
      <c r="D45" s="129" t="s">
        <v>612</v>
      </c>
      <c r="E45" s="136"/>
      <c r="F45" s="137"/>
      <c r="G45" s="137"/>
      <c r="H45" s="137"/>
      <c r="I45" s="137"/>
      <c r="J45" s="137"/>
    </row>
    <row r="46" spans="1:10" x14ac:dyDescent="0.25">
      <c r="A46" s="136"/>
      <c r="B46" s="136"/>
      <c r="C46" s="129" t="s">
        <v>286</v>
      </c>
      <c r="D46" s="168"/>
      <c r="E46" s="136"/>
      <c r="F46" s="137"/>
      <c r="G46" s="137"/>
      <c r="H46" s="137"/>
      <c r="I46" s="137"/>
      <c r="J46" s="137"/>
    </row>
    <row r="47" spans="1:10" x14ac:dyDescent="0.25">
      <c r="A47" s="169">
        <v>45267</v>
      </c>
      <c r="B47" s="129" t="s">
        <v>752</v>
      </c>
      <c r="C47" s="129" t="s">
        <v>623</v>
      </c>
      <c r="D47" s="129" t="s">
        <v>622</v>
      </c>
      <c r="E47" s="136"/>
      <c r="F47" s="137"/>
      <c r="G47" s="137"/>
      <c r="H47" s="137"/>
      <c r="I47" s="137"/>
      <c r="J47" s="137"/>
    </row>
    <row r="48" spans="1:10" x14ac:dyDescent="0.25">
      <c r="A48" s="136"/>
      <c r="B48" s="136"/>
      <c r="C48" s="129" t="s">
        <v>670</v>
      </c>
      <c r="D48" s="168"/>
      <c r="E48" s="136"/>
      <c r="F48" s="137"/>
      <c r="G48" s="137"/>
      <c r="H48" s="137"/>
      <c r="I48" s="137"/>
      <c r="J48" s="137"/>
    </row>
    <row r="49" spans="1:10" x14ac:dyDescent="0.25">
      <c r="A49" s="169">
        <v>45274</v>
      </c>
      <c r="B49" s="129" t="s">
        <v>270</v>
      </c>
      <c r="C49" s="129" t="s">
        <v>636</v>
      </c>
      <c r="D49" s="129" t="s">
        <v>616</v>
      </c>
      <c r="E49" s="136"/>
      <c r="F49" s="137"/>
      <c r="G49" s="137"/>
      <c r="H49" s="137"/>
      <c r="I49" s="137"/>
      <c r="J49" s="137"/>
    </row>
    <row r="50" spans="1:10" x14ac:dyDescent="0.25">
      <c r="A50" s="136"/>
      <c r="B50" s="136"/>
      <c r="C50" s="129" t="s">
        <v>671</v>
      </c>
      <c r="D50" s="168"/>
      <c r="E50" s="136"/>
      <c r="F50" s="137"/>
      <c r="G50" s="137"/>
      <c r="H50" s="137"/>
      <c r="I50" s="137"/>
      <c r="J50" s="137"/>
    </row>
    <row r="51" spans="1:10" x14ac:dyDescent="0.25">
      <c r="A51" s="136"/>
      <c r="B51" s="129" t="s">
        <v>653</v>
      </c>
      <c r="C51" s="129" t="s">
        <v>655</v>
      </c>
      <c r="D51" s="129" t="s">
        <v>654</v>
      </c>
      <c r="E51" s="136"/>
      <c r="F51" s="137"/>
      <c r="G51" s="137"/>
      <c r="H51" s="137"/>
      <c r="I51" s="137"/>
      <c r="J51" s="137"/>
    </row>
    <row r="52" spans="1:10" x14ac:dyDescent="0.25">
      <c r="A52" s="136"/>
      <c r="B52" s="136"/>
      <c r="C52" s="129" t="s">
        <v>672</v>
      </c>
      <c r="D52" s="168"/>
      <c r="E52" s="136"/>
      <c r="F52" s="137"/>
      <c r="G52" s="137"/>
      <c r="H52" s="137"/>
      <c r="I52" s="137"/>
      <c r="J52" s="137"/>
    </row>
    <row r="53" spans="1:10" x14ac:dyDescent="0.25">
      <c r="A53" s="169">
        <v>45295</v>
      </c>
      <c r="B53" s="129" t="s">
        <v>598</v>
      </c>
      <c r="C53" s="129" t="s">
        <v>728</v>
      </c>
      <c r="D53" s="129" t="s">
        <v>727</v>
      </c>
      <c r="E53" s="136"/>
      <c r="F53" s="137"/>
      <c r="G53" s="137"/>
      <c r="H53" s="137"/>
      <c r="I53" s="137"/>
      <c r="J53" s="137"/>
    </row>
    <row r="54" spans="1:10" x14ac:dyDescent="0.25">
      <c r="A54" s="136"/>
      <c r="B54" s="136"/>
      <c r="C54" s="129" t="s">
        <v>746</v>
      </c>
      <c r="D54" s="168"/>
      <c r="E54" s="136"/>
      <c r="F54" s="137"/>
      <c r="G54" s="137"/>
      <c r="H54" s="137"/>
      <c r="I54" s="137"/>
      <c r="J54" s="137"/>
    </row>
    <row r="55" spans="1:10" x14ac:dyDescent="0.25">
      <c r="A55" s="169">
        <v>45316</v>
      </c>
      <c r="B55" s="129" t="s">
        <v>247</v>
      </c>
      <c r="C55" s="129" t="s">
        <v>808</v>
      </c>
      <c r="D55" s="129" t="s">
        <v>807</v>
      </c>
      <c r="E55" s="136"/>
      <c r="F55" s="137"/>
      <c r="G55" s="137"/>
      <c r="H55" s="137"/>
      <c r="I55" s="137"/>
      <c r="J55" s="137"/>
    </row>
    <row r="56" spans="1:10" x14ac:dyDescent="0.25">
      <c r="A56" s="136"/>
      <c r="B56" s="136"/>
      <c r="C56" s="129" t="s">
        <v>1036</v>
      </c>
      <c r="D56" s="168"/>
      <c r="E56" s="136"/>
      <c r="F56" s="137"/>
      <c r="G56" s="137"/>
      <c r="H56" s="137"/>
      <c r="I56" s="137"/>
      <c r="J56" s="137"/>
    </row>
    <row r="57" spans="1:10" x14ac:dyDescent="0.25">
      <c r="A57" s="169">
        <v>45321</v>
      </c>
      <c r="B57" s="129" t="s">
        <v>247</v>
      </c>
      <c r="C57" s="129" t="s">
        <v>827</v>
      </c>
      <c r="D57" s="129" t="s">
        <v>826</v>
      </c>
      <c r="E57" s="136"/>
      <c r="F57" s="137"/>
      <c r="G57" s="137"/>
      <c r="H57" s="137"/>
      <c r="I57" s="137"/>
      <c r="J57" s="137"/>
    </row>
    <row r="58" spans="1:10" x14ac:dyDescent="0.25">
      <c r="A58" s="136"/>
      <c r="B58" s="136"/>
      <c r="C58" s="129" t="s">
        <v>1037</v>
      </c>
      <c r="D58" s="168"/>
      <c r="E58" s="136"/>
      <c r="F58" s="137"/>
      <c r="G58" s="137"/>
      <c r="H58" s="137"/>
      <c r="I58" s="137"/>
      <c r="J58" s="137"/>
    </row>
    <row r="59" spans="1:10" x14ac:dyDescent="0.25">
      <c r="A59" s="169">
        <v>45323</v>
      </c>
      <c r="B59" s="129" t="s">
        <v>609</v>
      </c>
      <c r="C59" s="129" t="s">
        <v>836</v>
      </c>
      <c r="D59" s="129" t="s">
        <v>835</v>
      </c>
      <c r="E59" s="136"/>
      <c r="F59" s="137"/>
      <c r="G59" s="137"/>
      <c r="H59" s="137"/>
      <c r="I59" s="137"/>
      <c r="J59" s="137"/>
    </row>
    <row r="60" spans="1:10" x14ac:dyDescent="0.25">
      <c r="A60" s="136"/>
      <c r="B60" s="136"/>
      <c r="C60" s="129" t="s">
        <v>1038</v>
      </c>
      <c r="D60" s="168"/>
      <c r="E60" s="136"/>
      <c r="F60" s="137"/>
      <c r="G60" s="137"/>
      <c r="H60" s="137"/>
      <c r="I60" s="137"/>
      <c r="J60" s="137"/>
    </row>
    <row r="61" spans="1:10" x14ac:dyDescent="0.25">
      <c r="A61" s="136"/>
      <c r="B61" s="129" t="s">
        <v>844</v>
      </c>
      <c r="C61" s="129" t="s">
        <v>845</v>
      </c>
      <c r="D61" s="129" t="s">
        <v>551</v>
      </c>
      <c r="E61" s="136"/>
      <c r="F61" s="137"/>
      <c r="G61" s="137"/>
      <c r="H61" s="137"/>
      <c r="I61" s="137"/>
      <c r="J61" s="137"/>
    </row>
    <row r="62" spans="1:10" x14ac:dyDescent="0.25">
      <c r="A62" s="136"/>
      <c r="B62" s="136"/>
      <c r="C62" s="129" t="s">
        <v>1039</v>
      </c>
      <c r="D62" s="168"/>
      <c r="E62" s="136"/>
      <c r="F62" s="137"/>
      <c r="G62" s="137"/>
      <c r="H62" s="137"/>
      <c r="I62" s="137"/>
      <c r="J62" s="137"/>
    </row>
    <row r="63" spans="1:10" x14ac:dyDescent="0.25">
      <c r="A63" s="169">
        <v>45337</v>
      </c>
      <c r="B63" s="129" t="s">
        <v>388</v>
      </c>
      <c r="C63" s="129" t="s">
        <v>865</v>
      </c>
      <c r="D63" s="129" t="s">
        <v>864</v>
      </c>
      <c r="E63" s="136"/>
      <c r="F63" s="137"/>
      <c r="G63" s="137"/>
      <c r="H63" s="137"/>
      <c r="I63" s="137"/>
      <c r="J63" s="137"/>
    </row>
    <row r="64" spans="1:10" x14ac:dyDescent="0.25">
      <c r="A64" s="136"/>
      <c r="B64" s="136"/>
      <c r="C64" s="129" t="s">
        <v>1040</v>
      </c>
      <c r="D64" s="168"/>
      <c r="E64" s="136"/>
      <c r="F64" s="137"/>
      <c r="G64" s="137"/>
      <c r="H64" s="137"/>
      <c r="I64" s="137"/>
      <c r="J64" s="137"/>
    </row>
    <row r="65" spans="1:10" x14ac:dyDescent="0.25">
      <c r="A65" s="169">
        <v>45344</v>
      </c>
      <c r="B65" s="129" t="s">
        <v>388</v>
      </c>
      <c r="C65" s="129" t="s">
        <v>881</v>
      </c>
      <c r="D65" s="129" t="s">
        <v>882</v>
      </c>
      <c r="E65" s="136"/>
      <c r="F65" s="137"/>
      <c r="G65" s="137"/>
      <c r="H65" s="137"/>
      <c r="I65" s="137"/>
      <c r="J65" s="137"/>
    </row>
    <row r="66" spans="1:10" x14ac:dyDescent="0.25">
      <c r="A66" s="136"/>
      <c r="B66" s="136"/>
      <c r="C66" s="129" t="s">
        <v>1041</v>
      </c>
      <c r="D66" s="168"/>
      <c r="E66" s="136"/>
      <c r="F66" s="137"/>
      <c r="G66" s="137"/>
      <c r="H66" s="137"/>
      <c r="I66" s="137"/>
      <c r="J66" s="137"/>
    </row>
    <row r="67" spans="1:10" x14ac:dyDescent="0.25">
      <c r="A67" s="169">
        <v>45350</v>
      </c>
      <c r="B67" s="129" t="s">
        <v>344</v>
      </c>
      <c r="C67" s="129" t="s">
        <v>903</v>
      </c>
      <c r="D67" s="129" t="s">
        <v>902</v>
      </c>
      <c r="E67" s="136"/>
      <c r="F67" s="137"/>
      <c r="G67" s="137"/>
      <c r="H67" s="137"/>
      <c r="I67" s="137"/>
      <c r="J67" s="137"/>
    </row>
    <row r="68" spans="1:10" x14ac:dyDescent="0.25">
      <c r="A68" s="136"/>
      <c r="B68" s="136"/>
      <c r="C68" s="129" t="s">
        <v>1042</v>
      </c>
      <c r="D68" s="168"/>
      <c r="E68" s="136"/>
      <c r="F68" s="137"/>
      <c r="G68" s="137"/>
      <c r="H68" s="137"/>
      <c r="I68" s="137"/>
      <c r="J68" s="137"/>
    </row>
    <row r="69" spans="1:10" x14ac:dyDescent="0.25">
      <c r="A69" s="136"/>
      <c r="B69" s="136"/>
      <c r="C69" s="129" t="s">
        <v>919</v>
      </c>
      <c r="D69" s="129" t="s">
        <v>902</v>
      </c>
      <c r="E69" s="136"/>
      <c r="F69" s="137"/>
      <c r="G69" s="137"/>
      <c r="H69" s="137"/>
      <c r="I69" s="137"/>
      <c r="J69" s="137"/>
    </row>
    <row r="70" spans="1:10" x14ac:dyDescent="0.25">
      <c r="A70" s="136"/>
      <c r="B70" s="136"/>
      <c r="C70" s="129" t="s">
        <v>1043</v>
      </c>
      <c r="D70" s="168"/>
      <c r="E70" s="136"/>
      <c r="F70" s="137"/>
      <c r="G70" s="137"/>
      <c r="H70" s="137"/>
      <c r="I70" s="137"/>
      <c r="J70" s="137"/>
    </row>
    <row r="71" spans="1:10" x14ac:dyDescent="0.25">
      <c r="A71" s="136"/>
      <c r="B71" s="129" t="s">
        <v>388</v>
      </c>
      <c r="C71" s="129" t="s">
        <v>908</v>
      </c>
      <c r="D71" s="129" t="s">
        <v>907</v>
      </c>
      <c r="E71" s="136"/>
      <c r="F71" s="137"/>
      <c r="G71" s="137"/>
      <c r="H71" s="137"/>
      <c r="I71" s="137"/>
      <c r="J71" s="137"/>
    </row>
    <row r="72" spans="1:10" x14ac:dyDescent="0.25">
      <c r="A72" s="136"/>
      <c r="B72" s="136"/>
      <c r="C72" s="129" t="s">
        <v>1044</v>
      </c>
      <c r="D72" s="168"/>
      <c r="E72" s="136"/>
      <c r="F72" s="137"/>
      <c r="G72" s="137"/>
      <c r="H72" s="137"/>
      <c r="I72" s="137"/>
      <c r="J72" s="137"/>
    </row>
    <row r="73" spans="1:10" x14ac:dyDescent="0.25">
      <c r="A73" s="169">
        <v>45356</v>
      </c>
      <c r="B73" s="129" t="s">
        <v>251</v>
      </c>
      <c r="C73" s="129" t="s">
        <v>932</v>
      </c>
      <c r="D73" s="129" t="s">
        <v>931</v>
      </c>
      <c r="E73" s="136"/>
      <c r="F73" s="137"/>
      <c r="G73" s="137"/>
      <c r="H73" s="137"/>
      <c r="I73" s="137"/>
      <c r="J73" s="137"/>
    </row>
    <row r="74" spans="1:10" x14ac:dyDescent="0.25">
      <c r="A74" s="136"/>
      <c r="B74" s="136"/>
      <c r="C74" s="129" t="s">
        <v>1045</v>
      </c>
      <c r="D74" s="168"/>
      <c r="E74" s="136"/>
      <c r="F74" s="137"/>
      <c r="G74" s="137"/>
      <c r="H74" s="137"/>
      <c r="I74" s="137"/>
      <c r="J74" s="137"/>
    </row>
    <row r="75" spans="1:10" x14ac:dyDescent="0.25">
      <c r="A75" s="169">
        <v>45358</v>
      </c>
      <c r="B75" s="129" t="s">
        <v>543</v>
      </c>
      <c r="C75" s="129" t="s">
        <v>935</v>
      </c>
      <c r="D75" s="129" t="s">
        <v>934</v>
      </c>
      <c r="E75" s="136"/>
      <c r="F75" s="137"/>
      <c r="G75" s="137"/>
      <c r="H75" s="137"/>
      <c r="I75" s="137"/>
      <c r="J75" s="137"/>
    </row>
    <row r="76" spans="1:10" x14ac:dyDescent="0.25">
      <c r="A76" s="136"/>
      <c r="B76" s="136"/>
      <c r="C76" s="129" t="s">
        <v>1046</v>
      </c>
      <c r="D76" s="168"/>
      <c r="E76" s="136"/>
      <c r="F76" s="137"/>
      <c r="G76" s="137"/>
      <c r="H76" s="137"/>
      <c r="I76" s="137"/>
      <c r="J76" s="137"/>
    </row>
    <row r="77" spans="1:10" x14ac:dyDescent="0.25">
      <c r="A77" s="169">
        <v>45363</v>
      </c>
      <c r="B77" s="129" t="s">
        <v>251</v>
      </c>
      <c r="C77" s="129" t="s">
        <v>948</v>
      </c>
      <c r="D77" s="129" t="s">
        <v>947</v>
      </c>
      <c r="E77" s="136"/>
      <c r="F77" s="137"/>
      <c r="G77" s="137"/>
      <c r="H77" s="137"/>
      <c r="I77" s="137"/>
      <c r="J77" s="137"/>
    </row>
    <row r="78" spans="1:10" x14ac:dyDescent="0.25">
      <c r="A78" s="136"/>
      <c r="B78" s="136"/>
      <c r="C78" s="129" t="s">
        <v>1047</v>
      </c>
      <c r="D78" s="168"/>
      <c r="E78" s="136"/>
      <c r="F78" s="137"/>
      <c r="G78" s="137"/>
      <c r="H78" s="137"/>
      <c r="I78" s="137"/>
      <c r="J78" s="137"/>
    </row>
    <row r="79" spans="1:10" x14ac:dyDescent="0.25">
      <c r="A79" s="136"/>
      <c r="B79" s="136"/>
      <c r="C79" s="129" t="s">
        <v>949</v>
      </c>
      <c r="D79" s="129" t="s">
        <v>949</v>
      </c>
      <c r="E79" s="136"/>
      <c r="F79" s="137"/>
      <c r="G79" s="137"/>
      <c r="H79" s="137"/>
      <c r="I79" s="137"/>
      <c r="J79" s="137"/>
    </row>
    <row r="80" spans="1:10" x14ac:dyDescent="0.25">
      <c r="A80" s="136"/>
      <c r="B80" s="136"/>
      <c r="C80" s="129" t="s">
        <v>1048</v>
      </c>
      <c r="D80" s="168"/>
      <c r="E80" s="136"/>
      <c r="F80" s="137"/>
      <c r="G80" s="137"/>
      <c r="H80" s="137"/>
      <c r="I80" s="137"/>
      <c r="J80" s="137"/>
    </row>
    <row r="81" spans="1:10" x14ac:dyDescent="0.25">
      <c r="A81" s="136"/>
      <c r="B81" s="136"/>
      <c r="C81" s="129" t="s">
        <v>951</v>
      </c>
      <c r="D81" s="129" t="s">
        <v>950</v>
      </c>
      <c r="E81" s="136"/>
      <c r="F81" s="137"/>
      <c r="G81" s="137"/>
      <c r="H81" s="137"/>
      <c r="I81" s="137"/>
      <c r="J81" s="137"/>
    </row>
    <row r="82" spans="1:10" x14ac:dyDescent="0.25">
      <c r="A82" s="136"/>
      <c r="B82" s="136"/>
      <c r="C82" s="129" t="s">
        <v>1049</v>
      </c>
      <c r="D82" s="168"/>
      <c r="E82" s="136"/>
      <c r="F82" s="137"/>
      <c r="G82" s="137"/>
      <c r="H82" s="137"/>
      <c r="I82" s="137"/>
      <c r="J82" s="137"/>
    </row>
    <row r="83" spans="1:10" x14ac:dyDescent="0.25">
      <c r="A83" s="136"/>
      <c r="B83" s="129" t="s">
        <v>270</v>
      </c>
      <c r="C83" s="129" t="s">
        <v>956</v>
      </c>
      <c r="D83" s="129" t="s">
        <v>958</v>
      </c>
      <c r="E83" s="136"/>
      <c r="F83" s="137"/>
      <c r="G83" s="137"/>
      <c r="H83" s="137"/>
      <c r="I83" s="137"/>
      <c r="J83" s="137"/>
    </row>
    <row r="84" spans="1:10" x14ac:dyDescent="0.25">
      <c r="A84" s="136"/>
      <c r="B84" s="136"/>
      <c r="C84" s="129" t="s">
        <v>1050</v>
      </c>
      <c r="D84" s="168"/>
      <c r="E84" s="136"/>
      <c r="F84" s="137"/>
      <c r="G84" s="137"/>
      <c r="H84" s="137"/>
      <c r="I84" s="137"/>
      <c r="J84" s="137"/>
    </row>
    <row r="85" spans="1:10" x14ac:dyDescent="0.25">
      <c r="A85" s="136"/>
      <c r="B85" s="129" t="s">
        <v>789</v>
      </c>
      <c r="C85" s="129" t="s">
        <v>113</v>
      </c>
      <c r="D85" s="129" t="s">
        <v>113</v>
      </c>
      <c r="E85" s="136"/>
      <c r="F85" s="137"/>
      <c r="G85" s="137"/>
      <c r="H85" s="137"/>
      <c r="I85" s="137"/>
      <c r="J85" s="137"/>
    </row>
    <row r="86" spans="1:10" x14ac:dyDescent="0.25">
      <c r="A86" s="136"/>
      <c r="B86" s="136"/>
      <c r="C86" s="129" t="s">
        <v>286</v>
      </c>
      <c r="D86" s="168"/>
      <c r="E86" s="136"/>
      <c r="F86" s="137"/>
      <c r="G86" s="137"/>
      <c r="H86" s="137"/>
      <c r="I86" s="137"/>
      <c r="J86" s="137"/>
    </row>
    <row r="87" spans="1:10" x14ac:dyDescent="0.25">
      <c r="A87" s="169">
        <v>45367</v>
      </c>
      <c r="B87" s="129" t="s">
        <v>251</v>
      </c>
      <c r="C87" s="129" t="s">
        <v>963</v>
      </c>
      <c r="D87" s="129" t="s">
        <v>962</v>
      </c>
      <c r="E87" s="136"/>
      <c r="F87" s="137"/>
      <c r="G87" s="137"/>
      <c r="H87" s="137"/>
      <c r="I87" s="137"/>
      <c r="J87" s="137"/>
    </row>
    <row r="88" spans="1:10" x14ac:dyDescent="0.25">
      <c r="A88" s="136"/>
      <c r="B88" s="136"/>
      <c r="C88" s="129" t="s">
        <v>1052</v>
      </c>
      <c r="D88" s="168"/>
      <c r="E88" s="136"/>
      <c r="F88" s="137"/>
      <c r="G88" s="137"/>
      <c r="H88" s="137"/>
      <c r="I88" s="137"/>
      <c r="J88" s="137"/>
    </row>
    <row r="89" spans="1:10" x14ac:dyDescent="0.25">
      <c r="A89" s="169">
        <v>45370</v>
      </c>
      <c r="B89" s="129" t="s">
        <v>344</v>
      </c>
      <c r="C89" s="129" t="s">
        <v>966</v>
      </c>
      <c r="D89" s="129" t="s">
        <v>965</v>
      </c>
      <c r="E89" s="136"/>
      <c r="F89" s="137"/>
      <c r="G89" s="137"/>
      <c r="H89" s="137"/>
      <c r="I89" s="137"/>
      <c r="J89" s="137"/>
    </row>
    <row r="90" spans="1:10" x14ac:dyDescent="0.25">
      <c r="A90" s="136"/>
      <c r="B90" s="136"/>
      <c r="C90" s="129" t="s">
        <v>1053</v>
      </c>
      <c r="D90" s="168"/>
      <c r="E90" s="136"/>
      <c r="F90" s="137"/>
      <c r="G90" s="137"/>
      <c r="H90" s="137"/>
      <c r="I90" s="137"/>
      <c r="J90" s="137"/>
    </row>
    <row r="91" spans="1:10" x14ac:dyDescent="0.25">
      <c r="A91" s="129" t="s">
        <v>979</v>
      </c>
      <c r="B91" s="129" t="s">
        <v>556</v>
      </c>
      <c r="C91" s="129" t="s">
        <v>991</v>
      </c>
      <c r="D91" s="129" t="s">
        <v>990</v>
      </c>
      <c r="E91" s="136"/>
      <c r="F91" s="137"/>
      <c r="G91" s="137"/>
      <c r="H91" s="137"/>
      <c r="I91" s="137"/>
      <c r="J91" s="137"/>
    </row>
    <row r="92" spans="1:10" x14ac:dyDescent="0.25">
      <c r="A92" s="136"/>
      <c r="B92" s="136"/>
      <c r="C92" s="129" t="s">
        <v>1054</v>
      </c>
      <c r="D92" s="168"/>
      <c r="E92" s="136"/>
      <c r="F92" s="137"/>
      <c r="G92" s="137"/>
      <c r="H92" s="137"/>
      <c r="I92" s="137"/>
      <c r="J92" s="137"/>
    </row>
    <row r="93" spans="1:10" x14ac:dyDescent="0.25">
      <c r="A93" s="169">
        <v>45377</v>
      </c>
      <c r="B93" s="129" t="s">
        <v>251</v>
      </c>
      <c r="C93" s="129" t="s">
        <v>993</v>
      </c>
      <c r="D93" s="129" t="s">
        <v>992</v>
      </c>
      <c r="E93" s="136"/>
      <c r="F93" s="137"/>
      <c r="G93" s="137"/>
      <c r="H93" s="137"/>
      <c r="I93" s="137"/>
      <c r="J93" s="137"/>
    </row>
    <row r="94" spans="1:10" x14ac:dyDescent="0.25">
      <c r="A94" s="136"/>
      <c r="B94" s="136"/>
      <c r="C94" s="129" t="s">
        <v>1055</v>
      </c>
      <c r="D94" s="168"/>
      <c r="E94" s="136"/>
      <c r="F94" s="137"/>
      <c r="G94" s="137"/>
      <c r="H94" s="137"/>
      <c r="I94" s="137"/>
      <c r="J94" s="137"/>
    </row>
    <row r="95" spans="1:10" x14ac:dyDescent="0.25">
      <c r="A95" s="169">
        <v>45379</v>
      </c>
      <c r="B95" s="129" t="s">
        <v>388</v>
      </c>
      <c r="C95" s="129" t="s">
        <v>1007</v>
      </c>
      <c r="D95" s="129" t="s">
        <v>1006</v>
      </c>
      <c r="E95" s="136"/>
      <c r="F95" s="137"/>
      <c r="G95" s="137"/>
      <c r="H95" s="137"/>
      <c r="I95" s="137"/>
      <c r="J95" s="137"/>
    </row>
    <row r="96" spans="1:10" x14ac:dyDescent="0.25">
      <c r="A96" s="136"/>
      <c r="B96" s="136"/>
      <c r="C96" s="129" t="s">
        <v>1056</v>
      </c>
      <c r="D96" s="168"/>
      <c r="E96" s="136"/>
      <c r="F96" s="137"/>
      <c r="G96" s="137"/>
      <c r="H96" s="137"/>
      <c r="I96" s="137"/>
      <c r="J96" s="137"/>
    </row>
    <row r="97" spans="1:10" x14ac:dyDescent="0.25">
      <c r="A97" s="136"/>
      <c r="B97" s="129" t="s">
        <v>762</v>
      </c>
      <c r="C97" s="129" t="s">
        <v>1057</v>
      </c>
      <c r="D97" s="129" t="s">
        <v>997</v>
      </c>
      <c r="E97" s="136"/>
      <c r="F97" s="137"/>
      <c r="G97" s="137"/>
      <c r="H97" s="137"/>
      <c r="I97" s="137"/>
      <c r="J97" s="137"/>
    </row>
    <row r="98" spans="1:10" x14ac:dyDescent="0.25">
      <c r="A98" s="136"/>
      <c r="B98" s="136"/>
      <c r="C98" s="129" t="s">
        <v>1058</v>
      </c>
      <c r="D98" s="168"/>
      <c r="E98" s="136"/>
      <c r="F98" s="137"/>
      <c r="G98" s="137"/>
      <c r="H98" s="137"/>
      <c r="I98" s="137"/>
      <c r="J98" s="137"/>
    </row>
    <row r="99" spans="1:10" x14ac:dyDescent="0.25">
      <c r="A99" s="136"/>
      <c r="B99" s="129" t="s">
        <v>995</v>
      </c>
      <c r="C99" s="129" t="s">
        <v>1057</v>
      </c>
      <c r="D99" s="129" t="s">
        <v>996</v>
      </c>
      <c r="E99" s="136"/>
      <c r="F99" s="137"/>
      <c r="G99" s="137"/>
      <c r="H99" s="137"/>
      <c r="I99" s="137"/>
      <c r="J99" s="137"/>
    </row>
    <row r="100" spans="1:10" x14ac:dyDescent="0.25">
      <c r="A100" s="136"/>
      <c r="B100" s="136"/>
      <c r="C100" s="129" t="s">
        <v>1058</v>
      </c>
      <c r="D100" s="168"/>
      <c r="E100" s="136"/>
      <c r="F100" s="137"/>
      <c r="G100" s="137"/>
      <c r="H100" s="137"/>
      <c r="I100" s="137"/>
      <c r="J100" s="137"/>
    </row>
    <row r="101" spans="1:10" x14ac:dyDescent="0.25">
      <c r="A101" s="169">
        <v>45384</v>
      </c>
      <c r="B101" s="129" t="s">
        <v>937</v>
      </c>
      <c r="C101" s="129" t="s">
        <v>1011</v>
      </c>
      <c r="D101" s="129" t="s">
        <v>1010</v>
      </c>
      <c r="E101" s="136"/>
      <c r="F101" s="137"/>
      <c r="G101" s="137"/>
      <c r="H101" s="137"/>
      <c r="I101" s="137"/>
      <c r="J101" s="137"/>
    </row>
    <row r="102" spans="1:10" x14ac:dyDescent="0.25">
      <c r="A102" s="136"/>
      <c r="B102" s="136"/>
      <c r="C102" s="129" t="s">
        <v>1059</v>
      </c>
      <c r="D102" s="168"/>
      <c r="E102" s="136"/>
      <c r="F102" s="137"/>
      <c r="G102" s="137"/>
      <c r="H102" s="137"/>
      <c r="I102" s="137"/>
      <c r="J102" s="137"/>
    </row>
    <row r="103" spans="1:10" x14ac:dyDescent="0.25">
      <c r="A103" s="169">
        <v>45398</v>
      </c>
      <c r="B103" s="129" t="s">
        <v>1033</v>
      </c>
      <c r="C103" s="129" t="s">
        <v>1035</v>
      </c>
      <c r="D103" s="129" t="s">
        <v>1034</v>
      </c>
      <c r="E103" s="136"/>
      <c r="F103" s="137"/>
      <c r="G103" s="137"/>
      <c r="H103" s="137"/>
      <c r="I103" s="137"/>
      <c r="J103" s="137"/>
    </row>
    <row r="104" spans="1:10" x14ac:dyDescent="0.25">
      <c r="A104" s="136"/>
      <c r="B104" s="136"/>
      <c r="C104" s="129" t="s">
        <v>1060</v>
      </c>
      <c r="D104" s="168"/>
      <c r="E104" s="136"/>
      <c r="F104" s="137"/>
      <c r="G104" s="137"/>
      <c r="H104" s="137"/>
      <c r="I104" s="137"/>
      <c r="J104" s="137"/>
    </row>
    <row r="105" spans="1:10" x14ac:dyDescent="0.25">
      <c r="A105" s="146" t="s">
        <v>24</v>
      </c>
      <c r="B105" s="147"/>
      <c r="C105" s="147"/>
      <c r="D105" s="147"/>
      <c r="E105" s="136"/>
      <c r="F105" s="137"/>
      <c r="G105" s="137"/>
      <c r="H105" s="137"/>
      <c r="I105" s="137"/>
      <c r="J105" s="137"/>
    </row>
    <row r="106" spans="1:10" x14ac:dyDescent="0.25">
      <c r="A106"/>
      <c r="B106"/>
      <c r="C106"/>
      <c r="D106"/>
    </row>
    <row r="107" spans="1:10" x14ac:dyDescent="0.25">
      <c r="A107"/>
      <c r="B107"/>
      <c r="C107"/>
      <c r="D107"/>
    </row>
    <row r="108" spans="1:10" x14ac:dyDescent="0.25">
      <c r="A108"/>
      <c r="B108"/>
      <c r="C108"/>
      <c r="D108"/>
    </row>
    <row r="109" spans="1:10" x14ac:dyDescent="0.25">
      <c r="A109"/>
      <c r="B109"/>
      <c r="C109"/>
      <c r="D109"/>
    </row>
    <row r="110" spans="1:10" x14ac:dyDescent="0.25">
      <c r="A110"/>
      <c r="B110"/>
      <c r="C110"/>
      <c r="D110"/>
    </row>
    <row r="111" spans="1:10" x14ac:dyDescent="0.25">
      <c r="A111"/>
      <c r="B111"/>
      <c r="C111"/>
      <c r="D111"/>
    </row>
    <row r="112" spans="1:10"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sheetData>
  <pageMargins left="0.7" right="0.7" top="0.75" bottom="0.75" header="0.3" footer="0.3"/>
  <pageSetup scale="86" orientation="landscape" horizontalDpi="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3"/>
  <sheetViews>
    <sheetView workbookViewId="0">
      <selection activeCell="K118" sqref="K118"/>
    </sheetView>
  </sheetViews>
  <sheetFormatPr defaultRowHeight="15" x14ac:dyDescent="0.25"/>
  <cols>
    <col min="1" max="1" width="30.28515625" style="28" customWidth="1"/>
    <col min="2" max="2" width="22" style="28" customWidth="1"/>
    <col min="3" max="3" width="39.7109375" style="28" customWidth="1"/>
    <col min="4" max="4" width="76.7109375" style="75" customWidth="1"/>
    <col min="5" max="5" width="8.28515625" customWidth="1"/>
    <col min="6" max="8" width="8.85546875" customWidth="1"/>
    <col min="9" max="9" width="9.28515625" customWidth="1"/>
  </cols>
  <sheetData>
    <row r="1" spans="1:10" ht="14.45" x14ac:dyDescent="0.3">
      <c r="A1" s="152">
        <f ca="1">NOW()</f>
        <v>45401.622911805556</v>
      </c>
      <c r="B1" s="28" t="s">
        <v>189</v>
      </c>
    </row>
    <row r="3" spans="1:10" x14ac:dyDescent="0.25">
      <c r="A3" s="141" t="s">
        <v>7</v>
      </c>
      <c r="B3" s="142" t="s">
        <v>32</v>
      </c>
    </row>
    <row r="5" spans="1:10" x14ac:dyDescent="0.25">
      <c r="A5" s="143"/>
      <c r="B5" s="144"/>
      <c r="C5" s="144"/>
      <c r="D5" s="144"/>
      <c r="E5" s="139"/>
      <c r="F5" s="140"/>
      <c r="G5" s="140"/>
      <c r="H5" s="140"/>
      <c r="I5" s="140"/>
      <c r="J5" s="140"/>
    </row>
    <row r="6" spans="1:10" x14ac:dyDescent="0.25">
      <c r="A6" s="145" t="s">
        <v>4</v>
      </c>
      <c r="B6" s="145" t="s">
        <v>120</v>
      </c>
      <c r="C6" s="145" t="s">
        <v>20</v>
      </c>
      <c r="D6" s="148" t="s">
        <v>116</v>
      </c>
      <c r="E6" s="136"/>
      <c r="F6" s="137"/>
      <c r="G6" s="137"/>
      <c r="H6" s="137"/>
      <c r="I6" s="137"/>
      <c r="J6" s="138"/>
    </row>
    <row r="7" spans="1:10" ht="14.45" x14ac:dyDescent="0.3">
      <c r="A7" s="169">
        <v>45139</v>
      </c>
      <c r="B7" s="129" t="s">
        <v>227</v>
      </c>
      <c r="C7" s="129" t="s">
        <v>228</v>
      </c>
      <c r="D7" s="129" t="s">
        <v>229</v>
      </c>
      <c r="E7" s="139"/>
      <c r="F7" s="140"/>
      <c r="G7" s="140"/>
      <c r="H7" s="140"/>
      <c r="I7" s="140"/>
      <c r="J7" s="140"/>
    </row>
    <row r="8" spans="1:10" ht="14.45" x14ac:dyDescent="0.3">
      <c r="A8" s="136"/>
      <c r="B8" s="136"/>
      <c r="C8" s="129" t="s">
        <v>230</v>
      </c>
      <c r="D8" s="168"/>
      <c r="E8" s="136"/>
      <c r="F8" s="137"/>
      <c r="G8" s="137"/>
      <c r="H8" s="137"/>
      <c r="I8" s="137"/>
      <c r="J8" s="137"/>
    </row>
    <row r="9" spans="1:10" ht="14.45" x14ac:dyDescent="0.3">
      <c r="A9" s="129" t="s">
        <v>231</v>
      </c>
      <c r="B9" s="168"/>
      <c r="C9" s="168"/>
      <c r="D9" s="168"/>
      <c r="E9" s="136"/>
      <c r="F9" s="137"/>
      <c r="G9" s="137"/>
      <c r="H9" s="137"/>
      <c r="I9" s="137"/>
      <c r="J9" s="137"/>
    </row>
    <row r="10" spans="1:10" ht="14.45" x14ac:dyDescent="0.3">
      <c r="A10" s="169">
        <v>45155</v>
      </c>
      <c r="B10" s="129" t="s">
        <v>260</v>
      </c>
      <c r="C10" s="129" t="s">
        <v>261</v>
      </c>
      <c r="D10" s="129" t="s">
        <v>262</v>
      </c>
      <c r="E10" s="136"/>
      <c r="F10" s="137"/>
      <c r="G10" s="137"/>
      <c r="H10" s="137"/>
      <c r="I10" s="137"/>
      <c r="J10" s="137"/>
    </row>
    <row r="11" spans="1:10" ht="14.45" x14ac:dyDescent="0.3">
      <c r="A11" s="136"/>
      <c r="B11" s="136"/>
      <c r="C11" s="129" t="s">
        <v>288</v>
      </c>
      <c r="D11" s="168"/>
      <c r="E11" s="136"/>
      <c r="F11" s="137"/>
      <c r="G11" s="137"/>
      <c r="H11" s="137"/>
      <c r="I11" s="137"/>
      <c r="J11" s="137"/>
    </row>
    <row r="12" spans="1:10" ht="14.45" x14ac:dyDescent="0.3">
      <c r="A12" s="136"/>
      <c r="B12" s="129" t="s">
        <v>263</v>
      </c>
      <c r="C12" s="129" t="s">
        <v>264</v>
      </c>
      <c r="D12" s="129" t="s">
        <v>265</v>
      </c>
      <c r="E12" s="136"/>
      <c r="F12" s="137"/>
      <c r="G12" s="137"/>
      <c r="H12" s="137"/>
      <c r="I12" s="137"/>
      <c r="J12" s="137"/>
    </row>
    <row r="13" spans="1:10" ht="14.45" x14ac:dyDescent="0.3">
      <c r="A13" s="136"/>
      <c r="B13" s="136"/>
      <c r="C13" s="129" t="s">
        <v>289</v>
      </c>
      <c r="D13" s="168"/>
      <c r="E13" s="136"/>
      <c r="F13" s="137"/>
      <c r="G13" s="137"/>
      <c r="H13" s="137"/>
      <c r="I13" s="137"/>
      <c r="J13" s="137"/>
    </row>
    <row r="14" spans="1:10" ht="14.45" x14ac:dyDescent="0.3">
      <c r="A14" s="129" t="s">
        <v>290</v>
      </c>
      <c r="B14" s="168"/>
      <c r="C14" s="168"/>
      <c r="D14" s="168"/>
      <c r="E14" s="136"/>
      <c r="F14" s="137"/>
      <c r="G14" s="137"/>
      <c r="H14" s="137"/>
      <c r="I14" s="137"/>
      <c r="J14" s="137"/>
    </row>
    <row r="15" spans="1:10" ht="14.45" x14ac:dyDescent="0.3">
      <c r="A15" s="169">
        <v>45162</v>
      </c>
      <c r="B15" s="129" t="s">
        <v>274</v>
      </c>
      <c r="C15" s="129" t="s">
        <v>275</v>
      </c>
      <c r="D15" s="129" t="s">
        <v>113</v>
      </c>
      <c r="E15" s="136"/>
      <c r="F15" s="137"/>
      <c r="G15" s="137"/>
      <c r="H15" s="137"/>
      <c r="I15" s="137"/>
      <c r="J15" s="137"/>
    </row>
    <row r="16" spans="1:10" ht="14.45" x14ac:dyDescent="0.3">
      <c r="A16" s="136"/>
      <c r="B16" s="136"/>
      <c r="C16" s="129" t="s">
        <v>291</v>
      </c>
      <c r="D16" s="168"/>
      <c r="E16" s="136"/>
      <c r="F16" s="137"/>
      <c r="G16" s="137"/>
      <c r="H16" s="137"/>
      <c r="I16" s="137"/>
      <c r="J16" s="137"/>
    </row>
    <row r="17" spans="1:10" ht="14.45" x14ac:dyDescent="0.3">
      <c r="A17" s="129" t="s">
        <v>292</v>
      </c>
      <c r="B17" s="168"/>
      <c r="C17" s="168"/>
      <c r="D17" s="168"/>
      <c r="E17" s="136"/>
      <c r="F17" s="137"/>
      <c r="G17" s="137"/>
      <c r="H17" s="137"/>
      <c r="I17" s="137"/>
      <c r="J17" s="137"/>
    </row>
    <row r="18" spans="1:10" ht="14.45" x14ac:dyDescent="0.3">
      <c r="A18" s="169">
        <v>45167</v>
      </c>
      <c r="B18" s="129" t="s">
        <v>274</v>
      </c>
      <c r="C18" s="129" t="s">
        <v>280</v>
      </c>
      <c r="D18" s="129" t="s">
        <v>281</v>
      </c>
      <c r="E18" s="136"/>
      <c r="F18" s="137"/>
      <c r="G18" s="137"/>
      <c r="H18" s="137"/>
      <c r="I18" s="137"/>
      <c r="J18" s="137"/>
    </row>
    <row r="19" spans="1:10" ht="14.45" x14ac:dyDescent="0.3">
      <c r="A19" s="136"/>
      <c r="B19" s="136"/>
      <c r="C19" s="129" t="s">
        <v>293</v>
      </c>
      <c r="D19" s="168"/>
      <c r="E19" s="136"/>
      <c r="F19" s="137"/>
      <c r="G19" s="137"/>
      <c r="H19" s="137"/>
      <c r="I19" s="137"/>
      <c r="J19" s="137"/>
    </row>
    <row r="20" spans="1:10" ht="14.45" x14ac:dyDescent="0.3">
      <c r="A20" s="129" t="s">
        <v>294</v>
      </c>
      <c r="B20" s="168"/>
      <c r="C20" s="168"/>
      <c r="D20" s="168"/>
      <c r="E20" s="136"/>
      <c r="F20" s="137"/>
      <c r="G20" s="137"/>
      <c r="H20" s="137"/>
      <c r="I20" s="137"/>
      <c r="J20" s="137"/>
    </row>
    <row r="21" spans="1:10" ht="14.45" x14ac:dyDescent="0.3">
      <c r="A21" s="169">
        <v>45176</v>
      </c>
      <c r="B21" s="129" t="s">
        <v>243</v>
      </c>
      <c r="C21" s="129" t="s">
        <v>340</v>
      </c>
      <c r="D21" s="129" t="s">
        <v>341</v>
      </c>
      <c r="E21" s="136"/>
      <c r="F21" s="137"/>
      <c r="G21" s="137"/>
      <c r="H21" s="137"/>
      <c r="I21" s="137"/>
      <c r="J21" s="137"/>
    </row>
    <row r="22" spans="1:10" ht="14.45" x14ac:dyDescent="0.3">
      <c r="A22" s="136"/>
      <c r="B22" s="136"/>
      <c r="C22" s="129" t="s">
        <v>438</v>
      </c>
      <c r="D22" s="168"/>
      <c r="E22" s="136"/>
      <c r="F22" s="137"/>
      <c r="G22" s="137"/>
      <c r="H22" s="137"/>
      <c r="I22" s="137"/>
      <c r="J22" s="137"/>
    </row>
    <row r="23" spans="1:10" ht="14.45" x14ac:dyDescent="0.3">
      <c r="A23" s="129" t="s">
        <v>439</v>
      </c>
      <c r="B23" s="168"/>
      <c r="C23" s="168"/>
      <c r="D23" s="168"/>
      <c r="E23" s="136"/>
      <c r="F23" s="137"/>
      <c r="G23" s="137"/>
      <c r="H23" s="137"/>
      <c r="I23" s="137"/>
      <c r="J23" s="137"/>
    </row>
    <row r="24" spans="1:10" ht="14.45" x14ac:dyDescent="0.3">
      <c r="A24" s="169">
        <v>45181</v>
      </c>
      <c r="B24" s="129" t="s">
        <v>248</v>
      </c>
      <c r="C24" s="129" t="s">
        <v>333</v>
      </c>
      <c r="D24" s="129" t="s">
        <v>334</v>
      </c>
      <c r="E24" s="136"/>
      <c r="F24" s="137"/>
      <c r="G24" s="137"/>
      <c r="H24" s="137"/>
      <c r="I24" s="137"/>
      <c r="J24" s="137"/>
    </row>
    <row r="25" spans="1:10" ht="14.45" x14ac:dyDescent="0.3">
      <c r="A25" s="136"/>
      <c r="B25" s="136"/>
      <c r="C25" s="129" t="s">
        <v>440</v>
      </c>
      <c r="D25" s="168"/>
      <c r="E25" s="136"/>
      <c r="F25" s="137"/>
      <c r="G25" s="137"/>
      <c r="H25" s="137"/>
      <c r="I25" s="137"/>
      <c r="J25" s="137"/>
    </row>
    <row r="26" spans="1:10" ht="14.45" x14ac:dyDescent="0.3">
      <c r="A26" s="136"/>
      <c r="B26" s="129" t="s">
        <v>335</v>
      </c>
      <c r="C26" s="129" t="s">
        <v>336</v>
      </c>
      <c r="D26" s="129" t="s">
        <v>337</v>
      </c>
      <c r="E26" s="136"/>
      <c r="F26" s="137"/>
      <c r="G26" s="137"/>
      <c r="H26" s="137"/>
      <c r="I26" s="137"/>
      <c r="J26" s="137"/>
    </row>
    <row r="27" spans="1:10" ht="14.45" x14ac:dyDescent="0.3">
      <c r="A27" s="136"/>
      <c r="B27" s="136"/>
      <c r="C27" s="129" t="s">
        <v>441</v>
      </c>
      <c r="D27" s="168"/>
      <c r="E27" s="136"/>
      <c r="F27" s="137"/>
      <c r="G27" s="137"/>
      <c r="H27" s="137"/>
      <c r="I27" s="137"/>
      <c r="J27" s="137"/>
    </row>
    <row r="28" spans="1:10" x14ac:dyDescent="0.25">
      <c r="A28" s="129" t="s">
        <v>442</v>
      </c>
      <c r="B28" s="168"/>
      <c r="C28" s="168"/>
      <c r="D28" s="168"/>
      <c r="E28" s="136"/>
      <c r="F28" s="137"/>
      <c r="G28" s="137"/>
      <c r="H28" s="137"/>
      <c r="I28" s="137"/>
      <c r="J28" s="137"/>
    </row>
    <row r="29" spans="1:10" x14ac:dyDescent="0.25">
      <c r="A29" s="169">
        <v>45183</v>
      </c>
      <c r="B29" s="129" t="s">
        <v>243</v>
      </c>
      <c r="C29" s="129" t="s">
        <v>340</v>
      </c>
      <c r="D29" s="129" t="s">
        <v>341</v>
      </c>
      <c r="E29" s="136"/>
      <c r="F29" s="137"/>
      <c r="G29" s="137"/>
      <c r="H29" s="137"/>
      <c r="I29" s="137"/>
      <c r="J29" s="137"/>
    </row>
    <row r="30" spans="1:10" x14ac:dyDescent="0.25">
      <c r="A30" s="136"/>
      <c r="B30" s="136"/>
      <c r="C30" s="129" t="s">
        <v>438</v>
      </c>
      <c r="D30" s="168"/>
      <c r="E30" s="136"/>
      <c r="F30" s="137"/>
      <c r="G30" s="137"/>
      <c r="H30" s="137"/>
      <c r="I30" s="137"/>
      <c r="J30" s="137"/>
    </row>
    <row r="31" spans="1:10" x14ac:dyDescent="0.25">
      <c r="A31" s="129" t="s">
        <v>443</v>
      </c>
      <c r="B31" s="168"/>
      <c r="C31" s="168"/>
      <c r="D31" s="168"/>
      <c r="E31" s="136"/>
      <c r="F31" s="137"/>
      <c r="G31" s="137"/>
      <c r="H31" s="137"/>
      <c r="I31" s="137"/>
      <c r="J31" s="137"/>
    </row>
    <row r="32" spans="1:10" x14ac:dyDescent="0.25">
      <c r="A32" s="169">
        <v>45195</v>
      </c>
      <c r="B32" s="129" t="s">
        <v>344</v>
      </c>
      <c r="C32" s="129" t="s">
        <v>398</v>
      </c>
      <c r="D32" s="129" t="s">
        <v>113</v>
      </c>
      <c r="E32" s="136"/>
      <c r="F32" s="137"/>
      <c r="G32" s="137"/>
      <c r="H32" s="137"/>
      <c r="I32" s="137"/>
      <c r="J32" s="137"/>
    </row>
    <row r="33" spans="1:10" x14ac:dyDescent="0.25">
      <c r="A33" s="136"/>
      <c r="B33" s="136"/>
      <c r="C33" s="129" t="s">
        <v>444</v>
      </c>
      <c r="D33" s="168"/>
      <c r="E33" s="136"/>
      <c r="F33" s="137"/>
      <c r="G33" s="137"/>
      <c r="H33" s="137"/>
      <c r="I33" s="137"/>
      <c r="J33" s="137"/>
    </row>
    <row r="34" spans="1:10" x14ac:dyDescent="0.25">
      <c r="A34" s="129" t="s">
        <v>445</v>
      </c>
      <c r="B34" s="168"/>
      <c r="C34" s="168"/>
      <c r="D34" s="168"/>
      <c r="E34" s="136"/>
      <c r="F34" s="137"/>
      <c r="G34" s="137"/>
      <c r="H34" s="137"/>
      <c r="I34" s="137"/>
      <c r="J34" s="137"/>
    </row>
    <row r="35" spans="1:10" x14ac:dyDescent="0.25">
      <c r="A35" s="169">
        <v>45223</v>
      </c>
      <c r="B35" s="129" t="s">
        <v>113</v>
      </c>
      <c r="C35" s="129" t="s">
        <v>474</v>
      </c>
      <c r="D35" s="129" t="s">
        <v>475</v>
      </c>
      <c r="E35" s="136"/>
      <c r="F35" s="137"/>
      <c r="G35" s="137"/>
      <c r="H35" s="137"/>
      <c r="I35" s="137"/>
      <c r="J35" s="137"/>
    </row>
    <row r="36" spans="1:10" x14ac:dyDescent="0.25">
      <c r="A36" s="136"/>
      <c r="B36" s="136"/>
      <c r="C36" s="129" t="s">
        <v>673</v>
      </c>
      <c r="D36" s="168"/>
      <c r="E36" s="136"/>
      <c r="F36" s="137"/>
      <c r="G36" s="137"/>
      <c r="H36" s="137"/>
      <c r="I36" s="137"/>
      <c r="J36" s="137"/>
    </row>
    <row r="37" spans="1:10" x14ac:dyDescent="0.25">
      <c r="A37" s="129" t="s">
        <v>674</v>
      </c>
      <c r="B37" s="168"/>
      <c r="C37" s="168"/>
      <c r="D37" s="168"/>
      <c r="E37" s="136"/>
      <c r="F37" s="137"/>
      <c r="G37" s="137"/>
      <c r="H37" s="137"/>
      <c r="I37" s="137"/>
      <c r="J37" s="137"/>
    </row>
    <row r="38" spans="1:10" x14ac:dyDescent="0.25">
      <c r="A38" s="169">
        <v>45227</v>
      </c>
      <c r="B38" s="129" t="s">
        <v>466</v>
      </c>
      <c r="C38" s="129" t="s">
        <v>522</v>
      </c>
      <c r="D38" s="129" t="s">
        <v>523</v>
      </c>
      <c r="E38" s="136"/>
      <c r="F38" s="137"/>
      <c r="G38" s="137"/>
      <c r="H38" s="137"/>
      <c r="I38" s="137"/>
      <c r="J38" s="137"/>
    </row>
    <row r="39" spans="1:10" x14ac:dyDescent="0.25">
      <c r="A39" s="136"/>
      <c r="B39" s="136"/>
      <c r="C39" s="129" t="s">
        <v>675</v>
      </c>
      <c r="D39" s="168"/>
      <c r="E39" s="136"/>
      <c r="F39" s="137"/>
      <c r="G39" s="137"/>
      <c r="H39" s="137"/>
      <c r="I39" s="137"/>
      <c r="J39" s="137"/>
    </row>
    <row r="40" spans="1:10" x14ac:dyDescent="0.25">
      <c r="A40" s="129" t="s">
        <v>676</v>
      </c>
      <c r="B40" s="168"/>
      <c r="C40" s="168"/>
      <c r="D40" s="168"/>
      <c r="E40" s="136"/>
      <c r="F40" s="137"/>
      <c r="G40" s="137"/>
      <c r="H40" s="137"/>
      <c r="I40" s="137"/>
      <c r="J40" s="137"/>
    </row>
    <row r="41" spans="1:10" x14ac:dyDescent="0.25">
      <c r="A41" s="169">
        <v>45232</v>
      </c>
      <c r="B41" s="129" t="s">
        <v>388</v>
      </c>
      <c r="C41" s="129" t="s">
        <v>531</v>
      </c>
      <c r="D41" s="129"/>
      <c r="E41" s="136"/>
      <c r="F41" s="137"/>
      <c r="G41" s="137"/>
      <c r="H41" s="137"/>
      <c r="I41" s="137"/>
      <c r="J41" s="137"/>
    </row>
    <row r="42" spans="1:10" x14ac:dyDescent="0.25">
      <c r="A42" s="136"/>
      <c r="B42" s="136"/>
      <c r="C42" s="129" t="s">
        <v>677</v>
      </c>
      <c r="D42" s="168"/>
      <c r="E42" s="136"/>
      <c r="F42" s="137"/>
      <c r="G42" s="137"/>
      <c r="H42" s="137"/>
      <c r="I42" s="137"/>
      <c r="J42" s="137"/>
    </row>
    <row r="43" spans="1:10" x14ac:dyDescent="0.25">
      <c r="A43" s="136"/>
      <c r="B43" s="129" t="s">
        <v>470</v>
      </c>
      <c r="C43" s="129" t="s">
        <v>551</v>
      </c>
      <c r="D43" s="129" t="s">
        <v>113</v>
      </c>
      <c r="E43" s="136"/>
      <c r="F43" s="137"/>
      <c r="G43" s="137"/>
      <c r="H43" s="137"/>
      <c r="I43" s="137"/>
      <c r="J43" s="137"/>
    </row>
    <row r="44" spans="1:10" x14ac:dyDescent="0.25">
      <c r="A44" s="136"/>
      <c r="B44" s="136"/>
      <c r="C44" s="129" t="s">
        <v>678</v>
      </c>
      <c r="D44" s="168"/>
      <c r="E44" s="136"/>
      <c r="F44" s="137"/>
      <c r="G44" s="137"/>
      <c r="H44" s="137"/>
      <c r="I44" s="137"/>
      <c r="J44" s="137"/>
    </row>
    <row r="45" spans="1:10" x14ac:dyDescent="0.25">
      <c r="A45" s="129" t="s">
        <v>679</v>
      </c>
      <c r="B45" s="168"/>
      <c r="C45" s="168"/>
      <c r="D45" s="168"/>
      <c r="E45" s="136"/>
      <c r="F45" s="137"/>
      <c r="G45" s="137"/>
      <c r="H45" s="137"/>
      <c r="I45" s="137"/>
      <c r="J45" s="137"/>
    </row>
    <row r="46" spans="1:10" x14ac:dyDescent="0.25">
      <c r="A46" s="169">
        <v>45234</v>
      </c>
      <c r="B46" s="129" t="s">
        <v>556</v>
      </c>
      <c r="C46" s="129" t="s">
        <v>558</v>
      </c>
      <c r="D46" s="129" t="s">
        <v>559</v>
      </c>
      <c r="E46" s="136"/>
      <c r="F46" s="137"/>
      <c r="G46" s="137"/>
      <c r="H46" s="137"/>
      <c r="I46" s="137"/>
      <c r="J46" s="137"/>
    </row>
    <row r="47" spans="1:10" x14ac:dyDescent="0.25">
      <c r="A47" s="136"/>
      <c r="B47" s="136"/>
      <c r="C47" s="129" t="s">
        <v>680</v>
      </c>
      <c r="D47" s="168"/>
      <c r="E47" s="136"/>
      <c r="F47" s="137"/>
      <c r="G47" s="137"/>
      <c r="H47" s="137"/>
      <c r="I47" s="137"/>
      <c r="J47" s="137"/>
    </row>
    <row r="48" spans="1:10" x14ac:dyDescent="0.25">
      <c r="A48" s="129" t="s">
        <v>681</v>
      </c>
      <c r="B48" s="168"/>
      <c r="C48" s="168"/>
      <c r="D48" s="168"/>
      <c r="E48" s="136"/>
      <c r="F48" s="137"/>
      <c r="G48" s="137"/>
      <c r="H48" s="137"/>
      <c r="I48" s="137"/>
      <c r="J48" s="137"/>
    </row>
    <row r="49" spans="1:10" x14ac:dyDescent="0.25">
      <c r="A49" s="169">
        <v>45239</v>
      </c>
      <c r="B49" s="129" t="s">
        <v>382</v>
      </c>
      <c r="C49" s="129" t="s">
        <v>565</v>
      </c>
      <c r="D49" s="129" t="s">
        <v>566</v>
      </c>
      <c r="E49" s="136"/>
      <c r="F49" s="137"/>
      <c r="G49" s="137"/>
      <c r="H49" s="137"/>
      <c r="I49" s="137"/>
      <c r="J49" s="137"/>
    </row>
    <row r="50" spans="1:10" x14ac:dyDescent="0.25">
      <c r="A50" s="136"/>
      <c r="B50" s="136"/>
      <c r="C50" s="129" t="s">
        <v>682</v>
      </c>
      <c r="D50" s="168"/>
      <c r="E50" s="136"/>
      <c r="F50" s="137"/>
      <c r="G50" s="137"/>
      <c r="H50" s="137"/>
      <c r="I50" s="137"/>
      <c r="J50" s="137"/>
    </row>
    <row r="51" spans="1:10" x14ac:dyDescent="0.25">
      <c r="A51" s="136"/>
      <c r="B51" s="129" t="s">
        <v>752</v>
      </c>
      <c r="C51" s="129" t="s">
        <v>584</v>
      </c>
      <c r="D51" s="129" t="s">
        <v>585</v>
      </c>
      <c r="E51" s="136"/>
      <c r="F51" s="137"/>
      <c r="G51" s="137"/>
      <c r="H51" s="137"/>
      <c r="I51" s="137"/>
      <c r="J51" s="137"/>
    </row>
    <row r="52" spans="1:10" x14ac:dyDescent="0.25">
      <c r="A52" s="136"/>
      <c r="B52" s="136"/>
      <c r="C52" s="129" t="s">
        <v>756</v>
      </c>
      <c r="D52" s="168"/>
      <c r="E52" s="136"/>
      <c r="F52" s="137"/>
      <c r="G52" s="137"/>
      <c r="H52" s="137"/>
      <c r="I52" s="137"/>
      <c r="J52" s="137"/>
    </row>
    <row r="53" spans="1:10" x14ac:dyDescent="0.25">
      <c r="A53" s="129" t="s">
        <v>683</v>
      </c>
      <c r="B53" s="168"/>
      <c r="C53" s="168"/>
      <c r="D53" s="168"/>
      <c r="E53" s="136"/>
      <c r="F53" s="137"/>
      <c r="G53" s="137"/>
      <c r="H53" s="137"/>
      <c r="I53" s="137"/>
      <c r="J53" s="137"/>
    </row>
    <row r="54" spans="1:10" x14ac:dyDescent="0.25">
      <c r="A54" s="169">
        <v>45241</v>
      </c>
      <c r="B54" s="129" t="s">
        <v>521</v>
      </c>
      <c r="C54" s="129" t="s">
        <v>588</v>
      </c>
      <c r="D54" s="129" t="s">
        <v>589</v>
      </c>
      <c r="E54" s="136"/>
      <c r="F54" s="137"/>
      <c r="G54" s="137"/>
      <c r="H54" s="137"/>
      <c r="I54" s="137"/>
      <c r="J54" s="137"/>
    </row>
    <row r="55" spans="1:10" x14ac:dyDescent="0.25">
      <c r="A55" s="136"/>
      <c r="B55" s="136"/>
      <c r="C55" s="129" t="s">
        <v>684</v>
      </c>
      <c r="D55" s="168"/>
      <c r="E55" s="136"/>
      <c r="F55" s="137"/>
      <c r="G55" s="137"/>
      <c r="H55" s="137"/>
      <c r="I55" s="137"/>
      <c r="J55" s="137"/>
    </row>
    <row r="56" spans="1:10" x14ac:dyDescent="0.25">
      <c r="A56" s="129" t="s">
        <v>685</v>
      </c>
      <c r="B56" s="168"/>
      <c r="C56" s="168"/>
      <c r="D56" s="168"/>
      <c r="E56" s="136"/>
      <c r="F56" s="137"/>
      <c r="G56" s="137"/>
      <c r="H56" s="137"/>
      <c r="I56" s="137"/>
      <c r="J56" s="137"/>
    </row>
    <row r="57" spans="1:10" x14ac:dyDescent="0.25">
      <c r="A57" s="169">
        <v>45262</v>
      </c>
      <c r="B57" s="129" t="s">
        <v>113</v>
      </c>
      <c r="C57" s="129" t="s">
        <v>605</v>
      </c>
      <c r="D57" s="129" t="s">
        <v>113</v>
      </c>
      <c r="E57" s="136"/>
      <c r="F57" s="137"/>
      <c r="G57" s="137"/>
      <c r="H57" s="137"/>
      <c r="I57" s="137"/>
      <c r="J57" s="137"/>
    </row>
    <row r="58" spans="1:10" x14ac:dyDescent="0.25">
      <c r="A58" s="136"/>
      <c r="B58" s="136"/>
      <c r="C58" s="129" t="s">
        <v>686</v>
      </c>
      <c r="D58" s="168"/>
      <c r="E58" s="136"/>
      <c r="F58" s="137"/>
      <c r="G58" s="137"/>
      <c r="H58" s="137"/>
      <c r="I58" s="137"/>
      <c r="J58" s="137"/>
    </row>
    <row r="59" spans="1:10" x14ac:dyDescent="0.25">
      <c r="A59" s="129" t="s">
        <v>687</v>
      </c>
      <c r="B59" s="168"/>
      <c r="C59" s="168"/>
      <c r="D59" s="168"/>
      <c r="E59" s="136"/>
      <c r="F59" s="137"/>
      <c r="G59" s="137"/>
      <c r="H59" s="137"/>
      <c r="I59" s="137"/>
      <c r="J59" s="137"/>
    </row>
    <row r="60" spans="1:10" x14ac:dyDescent="0.25">
      <c r="A60" s="169">
        <v>45265</v>
      </c>
      <c r="B60" s="129" t="s">
        <v>752</v>
      </c>
      <c r="C60" s="129" t="s">
        <v>612</v>
      </c>
      <c r="D60" s="129" t="s">
        <v>113</v>
      </c>
      <c r="E60" s="136"/>
      <c r="F60" s="137"/>
      <c r="G60" s="137"/>
      <c r="H60" s="137"/>
      <c r="I60" s="137"/>
      <c r="J60" s="137"/>
    </row>
    <row r="61" spans="1:10" x14ac:dyDescent="0.25">
      <c r="A61" s="136"/>
      <c r="B61" s="136"/>
      <c r="C61" s="129" t="s">
        <v>688</v>
      </c>
      <c r="D61" s="168"/>
      <c r="E61" s="136"/>
      <c r="F61" s="137"/>
      <c r="G61" s="137"/>
      <c r="H61" s="137"/>
      <c r="I61" s="137"/>
      <c r="J61" s="137"/>
    </row>
    <row r="62" spans="1:10" x14ac:dyDescent="0.25">
      <c r="A62" s="129" t="s">
        <v>689</v>
      </c>
      <c r="B62" s="168"/>
      <c r="C62" s="168"/>
      <c r="D62" s="168"/>
      <c r="E62" s="136"/>
      <c r="F62" s="137"/>
      <c r="G62" s="137"/>
      <c r="H62" s="137"/>
      <c r="I62" s="137"/>
      <c r="J62" s="137"/>
    </row>
    <row r="63" spans="1:10" x14ac:dyDescent="0.25">
      <c r="A63" s="169">
        <v>45267</v>
      </c>
      <c r="B63" s="129" t="s">
        <v>752</v>
      </c>
      <c r="C63" s="129" t="s">
        <v>622</v>
      </c>
      <c r="D63" s="129" t="s">
        <v>623</v>
      </c>
      <c r="E63" s="136"/>
      <c r="F63" s="137"/>
      <c r="G63" s="137"/>
      <c r="H63" s="137"/>
      <c r="I63" s="137"/>
      <c r="J63" s="137"/>
    </row>
    <row r="64" spans="1:10" x14ac:dyDescent="0.25">
      <c r="A64" s="136"/>
      <c r="B64" s="136"/>
      <c r="C64" s="129" t="s">
        <v>690</v>
      </c>
      <c r="D64" s="168"/>
      <c r="E64" s="136"/>
      <c r="F64" s="137"/>
      <c r="G64" s="137"/>
      <c r="H64" s="137"/>
      <c r="I64" s="137"/>
      <c r="J64" s="137"/>
    </row>
    <row r="65" spans="1:10" x14ac:dyDescent="0.25">
      <c r="A65" s="129" t="s">
        <v>691</v>
      </c>
      <c r="B65" s="168"/>
      <c r="C65" s="168"/>
      <c r="D65" s="168"/>
      <c r="E65" s="136"/>
      <c r="F65" s="137"/>
      <c r="G65" s="137"/>
      <c r="H65" s="137"/>
      <c r="I65" s="137"/>
      <c r="J65" s="137"/>
    </row>
    <row r="66" spans="1:10" x14ac:dyDescent="0.25">
      <c r="A66" s="169">
        <v>45274</v>
      </c>
      <c r="B66" s="129" t="s">
        <v>270</v>
      </c>
      <c r="C66" s="129" t="s">
        <v>616</v>
      </c>
      <c r="D66" s="129" t="s">
        <v>636</v>
      </c>
      <c r="E66" s="136"/>
      <c r="F66" s="137"/>
      <c r="G66" s="137"/>
      <c r="H66" s="137"/>
      <c r="I66" s="137"/>
      <c r="J66" s="137"/>
    </row>
    <row r="67" spans="1:10" x14ac:dyDescent="0.25">
      <c r="A67" s="136"/>
      <c r="B67" s="136"/>
      <c r="C67" s="129" t="s">
        <v>692</v>
      </c>
      <c r="D67" s="168"/>
      <c r="E67" s="136"/>
      <c r="F67" s="137"/>
      <c r="G67" s="137"/>
      <c r="H67" s="137"/>
      <c r="I67" s="137"/>
      <c r="J67" s="137"/>
    </row>
    <row r="68" spans="1:10" x14ac:dyDescent="0.25">
      <c r="A68" s="136"/>
      <c r="B68" s="129" t="s">
        <v>653</v>
      </c>
      <c r="C68" s="129" t="s">
        <v>654</v>
      </c>
      <c r="D68" s="129" t="s">
        <v>655</v>
      </c>
      <c r="E68" s="136"/>
      <c r="F68" s="137"/>
      <c r="G68" s="137"/>
      <c r="H68" s="137"/>
      <c r="I68" s="137"/>
      <c r="J68" s="137"/>
    </row>
    <row r="69" spans="1:10" x14ac:dyDescent="0.25">
      <c r="A69" s="136"/>
      <c r="B69" s="136"/>
      <c r="C69" s="129" t="s">
        <v>693</v>
      </c>
      <c r="D69" s="168"/>
      <c r="E69" s="136"/>
      <c r="F69" s="137"/>
      <c r="G69" s="137"/>
      <c r="H69" s="137"/>
      <c r="I69" s="137"/>
      <c r="J69" s="137"/>
    </row>
    <row r="70" spans="1:10" x14ac:dyDescent="0.25">
      <c r="A70" s="129" t="s">
        <v>694</v>
      </c>
      <c r="B70" s="168"/>
      <c r="C70" s="168"/>
      <c r="D70" s="168"/>
      <c r="E70" s="136"/>
      <c r="F70" s="137"/>
      <c r="G70" s="137"/>
      <c r="H70" s="137"/>
      <c r="I70" s="137"/>
      <c r="J70" s="137"/>
    </row>
    <row r="71" spans="1:10" x14ac:dyDescent="0.25">
      <c r="A71" s="169">
        <v>45295</v>
      </c>
      <c r="B71" s="129" t="s">
        <v>598</v>
      </c>
      <c r="C71" s="129" t="s">
        <v>727</v>
      </c>
      <c r="D71" s="129" t="s">
        <v>728</v>
      </c>
      <c r="E71" s="136"/>
      <c r="F71" s="137"/>
      <c r="G71" s="137"/>
      <c r="H71" s="137"/>
      <c r="I71" s="137"/>
      <c r="J71" s="137"/>
    </row>
    <row r="72" spans="1:10" x14ac:dyDescent="0.25">
      <c r="A72" s="136"/>
      <c r="B72" s="136"/>
      <c r="C72" s="129" t="s">
        <v>747</v>
      </c>
      <c r="D72" s="168"/>
      <c r="E72" s="136"/>
      <c r="F72" s="137"/>
      <c r="G72" s="137"/>
      <c r="H72" s="137"/>
      <c r="I72" s="137"/>
      <c r="J72" s="137"/>
    </row>
    <row r="73" spans="1:10" x14ac:dyDescent="0.25">
      <c r="A73" s="129" t="s">
        <v>748</v>
      </c>
      <c r="B73" s="168"/>
      <c r="C73" s="168"/>
      <c r="D73" s="168"/>
      <c r="E73" s="136"/>
      <c r="F73" s="137"/>
      <c r="G73" s="137"/>
      <c r="H73" s="137"/>
      <c r="I73" s="137"/>
      <c r="J73" s="137"/>
    </row>
    <row r="74" spans="1:10" x14ac:dyDescent="0.25">
      <c r="A74" s="169">
        <v>45316</v>
      </c>
      <c r="B74" s="129" t="s">
        <v>247</v>
      </c>
      <c r="C74" s="129" t="s">
        <v>807</v>
      </c>
      <c r="D74" s="129" t="s">
        <v>808</v>
      </c>
      <c r="E74" s="136"/>
      <c r="F74" s="137"/>
      <c r="G74" s="137"/>
      <c r="H74" s="137"/>
      <c r="I74" s="137"/>
      <c r="J74" s="137"/>
    </row>
    <row r="75" spans="1:10" x14ac:dyDescent="0.25">
      <c r="A75" s="136"/>
      <c r="B75" s="136"/>
      <c r="C75" s="129" t="s">
        <v>1061</v>
      </c>
      <c r="D75" s="168"/>
      <c r="E75" s="136"/>
      <c r="F75" s="137"/>
      <c r="G75" s="137"/>
      <c r="H75" s="137"/>
      <c r="I75" s="137"/>
      <c r="J75" s="137"/>
    </row>
    <row r="76" spans="1:10" x14ac:dyDescent="0.25">
      <c r="A76" s="129" t="s">
        <v>1062</v>
      </c>
      <c r="B76" s="168"/>
      <c r="C76" s="168"/>
      <c r="D76" s="168"/>
      <c r="E76" s="136"/>
      <c r="F76" s="137"/>
      <c r="G76" s="137"/>
      <c r="H76" s="137"/>
      <c r="I76" s="137"/>
      <c r="J76" s="137"/>
    </row>
    <row r="77" spans="1:10" x14ac:dyDescent="0.25">
      <c r="A77" s="169">
        <v>45321</v>
      </c>
      <c r="B77" s="129" t="s">
        <v>247</v>
      </c>
      <c r="C77" s="129" t="s">
        <v>826</v>
      </c>
      <c r="D77" s="129" t="s">
        <v>827</v>
      </c>
      <c r="E77" s="136"/>
      <c r="F77" s="137"/>
      <c r="G77" s="137"/>
      <c r="H77" s="137"/>
      <c r="I77" s="137"/>
      <c r="J77" s="137"/>
    </row>
    <row r="78" spans="1:10" x14ac:dyDescent="0.25">
      <c r="A78" s="136"/>
      <c r="B78" s="136"/>
      <c r="C78" s="129" t="s">
        <v>1063</v>
      </c>
      <c r="D78" s="168"/>
      <c r="E78" s="136"/>
      <c r="F78" s="137"/>
      <c r="G78" s="137"/>
      <c r="H78" s="137"/>
      <c r="I78" s="137"/>
      <c r="J78" s="137"/>
    </row>
    <row r="79" spans="1:10" x14ac:dyDescent="0.25">
      <c r="A79" s="129" t="s">
        <v>1064</v>
      </c>
      <c r="B79" s="168"/>
      <c r="C79" s="168"/>
      <c r="D79" s="168"/>
      <c r="E79" s="136"/>
      <c r="F79" s="137"/>
      <c r="G79" s="137"/>
      <c r="H79" s="137"/>
      <c r="I79" s="137"/>
      <c r="J79" s="137"/>
    </row>
    <row r="80" spans="1:10" x14ac:dyDescent="0.25">
      <c r="A80" s="169">
        <v>45323</v>
      </c>
      <c r="B80" s="129" t="s">
        <v>609</v>
      </c>
      <c r="C80" s="129" t="s">
        <v>835</v>
      </c>
      <c r="D80" s="129" t="s">
        <v>836</v>
      </c>
      <c r="E80" s="136"/>
      <c r="F80" s="137"/>
      <c r="G80" s="137"/>
      <c r="H80" s="137"/>
      <c r="I80" s="137"/>
      <c r="J80" s="137"/>
    </row>
    <row r="81" spans="1:10" x14ac:dyDescent="0.25">
      <c r="A81" s="136"/>
      <c r="B81" s="136"/>
      <c r="C81" s="129" t="s">
        <v>1065</v>
      </c>
      <c r="D81" s="168"/>
      <c r="E81" s="136"/>
      <c r="F81" s="137"/>
      <c r="G81" s="137"/>
      <c r="H81" s="137"/>
      <c r="I81" s="137"/>
      <c r="J81" s="137"/>
    </row>
    <row r="82" spans="1:10" x14ac:dyDescent="0.25">
      <c r="A82" s="136"/>
      <c r="B82" s="129" t="s">
        <v>844</v>
      </c>
      <c r="C82" s="129" t="s">
        <v>551</v>
      </c>
      <c r="D82" s="129" t="s">
        <v>845</v>
      </c>
      <c r="E82" s="136"/>
      <c r="F82" s="137"/>
      <c r="G82" s="137"/>
      <c r="H82" s="137"/>
      <c r="I82" s="137"/>
      <c r="J82" s="137"/>
    </row>
    <row r="83" spans="1:10" x14ac:dyDescent="0.25">
      <c r="A83" s="136"/>
      <c r="B83" s="136"/>
      <c r="C83" s="129" t="s">
        <v>678</v>
      </c>
      <c r="D83" s="168"/>
      <c r="E83" s="136"/>
      <c r="F83" s="137"/>
      <c r="G83" s="137"/>
      <c r="H83" s="137"/>
      <c r="I83" s="137"/>
      <c r="J83" s="137"/>
    </row>
    <row r="84" spans="1:10" x14ac:dyDescent="0.25">
      <c r="A84" s="129" t="s">
        <v>1066</v>
      </c>
      <c r="B84" s="168"/>
      <c r="C84" s="168"/>
      <c r="D84" s="168"/>
      <c r="E84" s="136"/>
      <c r="F84" s="137"/>
      <c r="G84" s="137"/>
      <c r="H84" s="137"/>
      <c r="I84" s="137"/>
      <c r="J84" s="137"/>
    </row>
    <row r="85" spans="1:10" x14ac:dyDescent="0.25">
      <c r="A85" s="169">
        <v>45337</v>
      </c>
      <c r="B85" s="129" t="s">
        <v>388</v>
      </c>
      <c r="C85" s="129" t="s">
        <v>864</v>
      </c>
      <c r="D85" s="129" t="s">
        <v>865</v>
      </c>
      <c r="E85" s="136"/>
      <c r="F85" s="137"/>
      <c r="G85" s="137"/>
      <c r="H85" s="137"/>
      <c r="I85" s="137"/>
      <c r="J85" s="137"/>
    </row>
    <row r="86" spans="1:10" x14ac:dyDescent="0.25">
      <c r="A86" s="136"/>
      <c r="B86" s="136"/>
      <c r="C86" s="129" t="s">
        <v>1067</v>
      </c>
      <c r="D86" s="168"/>
      <c r="E86" s="136"/>
      <c r="F86" s="137"/>
      <c r="G86" s="137"/>
      <c r="H86" s="137"/>
      <c r="I86" s="137"/>
      <c r="J86" s="137"/>
    </row>
    <row r="87" spans="1:10" x14ac:dyDescent="0.25">
      <c r="A87" s="129" t="s">
        <v>1068</v>
      </c>
      <c r="B87" s="168"/>
      <c r="C87" s="168"/>
      <c r="D87" s="168"/>
      <c r="E87" s="136"/>
      <c r="F87" s="137"/>
      <c r="G87" s="137"/>
      <c r="H87" s="137"/>
      <c r="I87" s="137"/>
      <c r="J87" s="137"/>
    </row>
    <row r="88" spans="1:10" x14ac:dyDescent="0.25">
      <c r="A88" s="169">
        <v>45344</v>
      </c>
      <c r="B88" s="129" t="s">
        <v>388</v>
      </c>
      <c r="C88" s="129" t="s">
        <v>882</v>
      </c>
      <c r="D88" s="129" t="s">
        <v>881</v>
      </c>
      <c r="E88" s="136"/>
      <c r="F88" s="137"/>
      <c r="G88" s="137"/>
      <c r="H88" s="137"/>
      <c r="I88" s="137"/>
      <c r="J88" s="137"/>
    </row>
    <row r="89" spans="1:10" x14ac:dyDescent="0.25">
      <c r="A89" s="136"/>
      <c r="B89" s="136"/>
      <c r="C89" s="129" t="s">
        <v>1069</v>
      </c>
      <c r="D89" s="168"/>
      <c r="E89" s="136"/>
      <c r="F89" s="137"/>
      <c r="G89" s="137"/>
      <c r="H89" s="137"/>
      <c r="I89" s="137"/>
      <c r="J89" s="137"/>
    </row>
    <row r="90" spans="1:10" x14ac:dyDescent="0.25">
      <c r="A90" s="129" t="s">
        <v>1070</v>
      </c>
      <c r="B90" s="168"/>
      <c r="C90" s="168"/>
      <c r="D90" s="168"/>
      <c r="E90" s="136"/>
      <c r="F90" s="137"/>
      <c r="G90" s="137"/>
      <c r="H90" s="137"/>
      <c r="I90" s="137"/>
      <c r="J90" s="137"/>
    </row>
    <row r="91" spans="1:10" x14ac:dyDescent="0.25">
      <c r="A91" s="169">
        <v>45350</v>
      </c>
      <c r="B91" s="129" t="s">
        <v>344</v>
      </c>
      <c r="C91" s="129" t="s">
        <v>902</v>
      </c>
      <c r="D91" s="129" t="s">
        <v>903</v>
      </c>
      <c r="E91" s="136"/>
      <c r="F91" s="137"/>
      <c r="G91" s="137"/>
      <c r="H91" s="137"/>
      <c r="I91" s="137"/>
      <c r="J91" s="137"/>
    </row>
    <row r="92" spans="1:10" x14ac:dyDescent="0.25">
      <c r="A92" s="136"/>
      <c r="B92" s="136"/>
      <c r="C92" s="136"/>
      <c r="D92" s="139" t="s">
        <v>919</v>
      </c>
      <c r="E92" s="136"/>
      <c r="F92" s="137"/>
      <c r="G92" s="137"/>
      <c r="H92" s="137"/>
      <c r="I92" s="137"/>
      <c r="J92" s="137"/>
    </row>
    <row r="93" spans="1:10" x14ac:dyDescent="0.25">
      <c r="A93" s="136"/>
      <c r="B93" s="136"/>
      <c r="C93" s="129" t="s">
        <v>1071</v>
      </c>
      <c r="D93" s="168"/>
      <c r="E93" s="136"/>
      <c r="F93" s="137"/>
      <c r="G93" s="137"/>
      <c r="H93" s="137"/>
      <c r="I93" s="137"/>
      <c r="J93" s="137"/>
    </row>
    <row r="94" spans="1:10" x14ac:dyDescent="0.25">
      <c r="A94" s="136"/>
      <c r="B94" s="129" t="s">
        <v>388</v>
      </c>
      <c r="C94" s="129" t="s">
        <v>907</v>
      </c>
      <c r="D94" s="129" t="s">
        <v>908</v>
      </c>
      <c r="E94" s="136"/>
      <c r="F94" s="137"/>
      <c r="G94" s="137"/>
      <c r="H94" s="137"/>
      <c r="I94" s="137"/>
      <c r="J94" s="137"/>
    </row>
    <row r="95" spans="1:10" x14ac:dyDescent="0.25">
      <c r="A95" s="136"/>
      <c r="B95" s="136"/>
      <c r="C95" s="129" t="s">
        <v>1072</v>
      </c>
      <c r="D95" s="168"/>
      <c r="E95" s="136"/>
      <c r="F95" s="137"/>
      <c r="G95" s="137"/>
      <c r="H95" s="137"/>
      <c r="I95" s="137"/>
      <c r="J95" s="137"/>
    </row>
    <row r="96" spans="1:10" x14ac:dyDescent="0.25">
      <c r="A96" s="129" t="s">
        <v>1073</v>
      </c>
      <c r="B96" s="168"/>
      <c r="C96" s="168"/>
      <c r="D96" s="168"/>
      <c r="E96" s="136"/>
      <c r="F96" s="137"/>
      <c r="G96" s="137"/>
      <c r="H96" s="137"/>
      <c r="I96" s="137"/>
      <c r="J96" s="137"/>
    </row>
    <row r="97" spans="1:10" x14ac:dyDescent="0.25">
      <c r="A97" s="169">
        <v>45356</v>
      </c>
      <c r="B97" s="129" t="s">
        <v>251</v>
      </c>
      <c r="C97" s="129" t="s">
        <v>931</v>
      </c>
      <c r="D97" s="129" t="s">
        <v>932</v>
      </c>
      <c r="E97" s="136"/>
      <c r="F97" s="137"/>
      <c r="G97" s="137"/>
      <c r="H97" s="137"/>
      <c r="I97" s="137"/>
      <c r="J97" s="137"/>
    </row>
    <row r="98" spans="1:10" x14ac:dyDescent="0.25">
      <c r="A98" s="136"/>
      <c r="B98" s="136"/>
      <c r="C98" s="129" t="s">
        <v>1074</v>
      </c>
      <c r="D98" s="168"/>
      <c r="E98" s="136"/>
      <c r="F98" s="137"/>
      <c r="G98" s="137"/>
      <c r="H98" s="137"/>
      <c r="I98" s="137"/>
      <c r="J98" s="137"/>
    </row>
    <row r="99" spans="1:10" x14ac:dyDescent="0.25">
      <c r="A99" s="129" t="s">
        <v>1075</v>
      </c>
      <c r="B99" s="168"/>
      <c r="C99" s="168"/>
      <c r="D99" s="168"/>
      <c r="E99" s="136"/>
      <c r="F99" s="137"/>
      <c r="G99" s="137"/>
      <c r="H99" s="137"/>
      <c r="I99" s="137"/>
      <c r="J99" s="137"/>
    </row>
    <row r="100" spans="1:10" x14ac:dyDescent="0.25">
      <c r="A100" s="169">
        <v>45358</v>
      </c>
      <c r="B100" s="129" t="s">
        <v>543</v>
      </c>
      <c r="C100" s="129" t="s">
        <v>934</v>
      </c>
      <c r="D100" s="129" t="s">
        <v>935</v>
      </c>
      <c r="E100" s="136"/>
      <c r="F100" s="137"/>
      <c r="G100" s="137"/>
      <c r="H100" s="137"/>
      <c r="I100" s="137"/>
      <c r="J100" s="137"/>
    </row>
    <row r="101" spans="1:10" x14ac:dyDescent="0.25">
      <c r="A101" s="136"/>
      <c r="B101" s="136"/>
      <c r="C101" s="129" t="s">
        <v>1076</v>
      </c>
      <c r="D101" s="168"/>
      <c r="E101" s="136"/>
      <c r="F101" s="137"/>
      <c r="G101" s="137"/>
      <c r="H101" s="137"/>
      <c r="I101" s="137"/>
      <c r="J101" s="137"/>
    </row>
    <row r="102" spans="1:10" x14ac:dyDescent="0.25">
      <c r="A102" s="129" t="s">
        <v>1077</v>
      </c>
      <c r="B102" s="168"/>
      <c r="C102" s="168"/>
      <c r="D102" s="168"/>
      <c r="E102" s="136"/>
      <c r="F102" s="137"/>
      <c r="G102" s="137"/>
      <c r="H102" s="137"/>
      <c r="I102" s="137"/>
      <c r="J102" s="137"/>
    </row>
    <row r="103" spans="1:10" x14ac:dyDescent="0.25">
      <c r="A103" s="169">
        <v>45363</v>
      </c>
      <c r="B103" s="129" t="s">
        <v>251</v>
      </c>
      <c r="C103" s="129" t="s">
        <v>947</v>
      </c>
      <c r="D103" s="129" t="s">
        <v>948</v>
      </c>
      <c r="E103" s="136"/>
      <c r="F103" s="137"/>
      <c r="G103" s="137"/>
      <c r="H103" s="137"/>
      <c r="I103" s="137"/>
      <c r="J103" s="137"/>
    </row>
    <row r="104" spans="1:10" x14ac:dyDescent="0.25">
      <c r="A104" s="136"/>
      <c r="B104" s="136"/>
      <c r="C104" s="129" t="s">
        <v>1078</v>
      </c>
      <c r="D104" s="168"/>
      <c r="E104" s="136"/>
      <c r="F104" s="137"/>
      <c r="G104" s="137"/>
      <c r="H104" s="137"/>
      <c r="I104" s="137"/>
      <c r="J104" s="137"/>
    </row>
    <row r="105" spans="1:10" x14ac:dyDescent="0.25">
      <c r="A105" s="136"/>
      <c r="B105" s="136"/>
      <c r="C105" s="129" t="s">
        <v>949</v>
      </c>
      <c r="D105" s="129" t="s">
        <v>949</v>
      </c>
      <c r="E105" s="136"/>
      <c r="F105" s="137"/>
      <c r="G105" s="137"/>
      <c r="H105" s="137"/>
      <c r="I105" s="137"/>
      <c r="J105" s="137"/>
    </row>
    <row r="106" spans="1:10" x14ac:dyDescent="0.25">
      <c r="A106" s="136"/>
      <c r="B106" s="136"/>
      <c r="C106" s="129" t="s">
        <v>1048</v>
      </c>
      <c r="D106" s="168"/>
      <c r="E106" s="136"/>
      <c r="F106" s="137"/>
      <c r="G106" s="137"/>
      <c r="H106" s="137"/>
      <c r="I106" s="137"/>
      <c r="J106" s="137"/>
    </row>
    <row r="107" spans="1:10" x14ac:dyDescent="0.25">
      <c r="A107" s="136"/>
      <c r="B107" s="136"/>
      <c r="C107" s="129" t="s">
        <v>950</v>
      </c>
      <c r="D107" s="129" t="s">
        <v>951</v>
      </c>
      <c r="E107" s="136"/>
      <c r="F107" s="137"/>
      <c r="G107" s="137"/>
      <c r="H107" s="137"/>
      <c r="I107" s="137"/>
      <c r="J107" s="137"/>
    </row>
    <row r="108" spans="1:10" x14ac:dyDescent="0.25">
      <c r="A108" s="136"/>
      <c r="B108" s="136"/>
      <c r="C108" s="129" t="s">
        <v>1079</v>
      </c>
      <c r="D108" s="168"/>
      <c r="E108" s="136"/>
      <c r="F108" s="137"/>
      <c r="G108" s="137"/>
      <c r="H108" s="137"/>
      <c r="I108" s="137"/>
      <c r="J108" s="137"/>
    </row>
    <row r="109" spans="1:10" x14ac:dyDescent="0.25">
      <c r="A109" s="136"/>
      <c r="B109" s="129" t="s">
        <v>270</v>
      </c>
      <c r="C109" s="129" t="s">
        <v>958</v>
      </c>
      <c r="D109" s="129" t="s">
        <v>956</v>
      </c>
      <c r="E109" s="136"/>
      <c r="F109" s="137"/>
      <c r="G109" s="137"/>
      <c r="H109" s="137"/>
      <c r="I109" s="137"/>
      <c r="J109" s="137"/>
    </row>
    <row r="110" spans="1:10" x14ac:dyDescent="0.25">
      <c r="A110" s="136"/>
      <c r="B110" s="136"/>
      <c r="C110" s="129" t="s">
        <v>1080</v>
      </c>
      <c r="D110" s="168"/>
      <c r="E110" s="136"/>
      <c r="F110" s="137"/>
      <c r="G110" s="137"/>
      <c r="H110" s="137"/>
      <c r="I110" s="137"/>
      <c r="J110" s="137"/>
    </row>
    <row r="111" spans="1:10" x14ac:dyDescent="0.25">
      <c r="A111" s="136"/>
      <c r="B111" s="129" t="s">
        <v>789</v>
      </c>
      <c r="C111" s="129" t="s">
        <v>113</v>
      </c>
      <c r="D111" s="129" t="s">
        <v>113</v>
      </c>
      <c r="E111" s="136"/>
      <c r="F111" s="137"/>
      <c r="G111" s="137"/>
      <c r="H111" s="137"/>
      <c r="I111" s="137"/>
      <c r="J111" s="137"/>
    </row>
    <row r="112" spans="1:10" x14ac:dyDescent="0.25">
      <c r="A112" s="136"/>
      <c r="B112" s="136"/>
      <c r="C112" s="129" t="s">
        <v>286</v>
      </c>
      <c r="D112" s="168"/>
      <c r="E112" s="136"/>
      <c r="F112" s="137"/>
      <c r="G112" s="137"/>
      <c r="H112" s="137"/>
      <c r="I112" s="137"/>
      <c r="J112" s="137"/>
    </row>
    <row r="113" spans="1:10" x14ac:dyDescent="0.25">
      <c r="A113" s="129" t="s">
        <v>1081</v>
      </c>
      <c r="B113" s="168"/>
      <c r="C113" s="168"/>
      <c r="D113" s="168"/>
      <c r="E113" s="136"/>
      <c r="F113" s="137"/>
      <c r="G113" s="137"/>
      <c r="H113" s="137"/>
      <c r="I113" s="137"/>
      <c r="J113" s="137"/>
    </row>
    <row r="114" spans="1:10" x14ac:dyDescent="0.25">
      <c r="A114" s="169">
        <v>45367</v>
      </c>
      <c r="B114" s="129" t="s">
        <v>251</v>
      </c>
      <c r="C114" s="129" t="s">
        <v>962</v>
      </c>
      <c r="D114" s="129" t="s">
        <v>963</v>
      </c>
      <c r="E114" s="136"/>
      <c r="F114" s="137"/>
      <c r="G114" s="137"/>
      <c r="H114" s="137"/>
      <c r="I114" s="137"/>
      <c r="J114" s="137"/>
    </row>
    <row r="115" spans="1:10" x14ac:dyDescent="0.25">
      <c r="A115" s="136"/>
      <c r="B115" s="136"/>
      <c r="C115" s="129" t="s">
        <v>1082</v>
      </c>
      <c r="D115" s="168"/>
      <c r="E115" s="136"/>
      <c r="F115" s="137"/>
      <c r="G115" s="137"/>
      <c r="H115" s="137"/>
      <c r="I115" s="137"/>
      <c r="J115" s="137"/>
    </row>
    <row r="116" spans="1:10" x14ac:dyDescent="0.25">
      <c r="A116" s="129" t="s">
        <v>1083</v>
      </c>
      <c r="B116" s="168"/>
      <c r="C116" s="168"/>
      <c r="D116" s="168"/>
      <c r="E116" s="136"/>
      <c r="F116" s="137"/>
      <c r="G116" s="137"/>
      <c r="H116" s="137"/>
      <c r="I116" s="137"/>
      <c r="J116" s="137"/>
    </row>
    <row r="117" spans="1:10" x14ac:dyDescent="0.25">
      <c r="A117" s="169">
        <v>45370</v>
      </c>
      <c r="B117" s="129" t="s">
        <v>344</v>
      </c>
      <c r="C117" s="129" t="s">
        <v>965</v>
      </c>
      <c r="D117" s="129" t="s">
        <v>966</v>
      </c>
      <c r="E117" s="136"/>
      <c r="F117" s="137"/>
      <c r="G117" s="137"/>
      <c r="H117" s="137"/>
      <c r="I117" s="137"/>
      <c r="J117" s="137"/>
    </row>
    <row r="118" spans="1:10" x14ac:dyDescent="0.25">
      <c r="A118" s="136"/>
      <c r="B118" s="136"/>
      <c r="C118" s="129" t="s">
        <v>1084</v>
      </c>
      <c r="D118" s="168"/>
      <c r="E118" s="136"/>
      <c r="F118" s="137"/>
      <c r="G118" s="137"/>
      <c r="H118" s="137"/>
      <c r="I118" s="137"/>
      <c r="J118" s="137"/>
    </row>
    <row r="119" spans="1:10" x14ac:dyDescent="0.25">
      <c r="A119" s="129" t="s">
        <v>1085</v>
      </c>
      <c r="B119" s="168"/>
      <c r="C119" s="168"/>
      <c r="D119" s="168"/>
      <c r="E119" s="136"/>
      <c r="F119" s="137"/>
      <c r="G119" s="137"/>
      <c r="H119" s="137"/>
      <c r="I119" s="137"/>
      <c r="J119" s="137"/>
    </row>
    <row r="120" spans="1:10" x14ac:dyDescent="0.25">
      <c r="A120" s="129" t="s">
        <v>979</v>
      </c>
      <c r="B120" s="129" t="s">
        <v>556</v>
      </c>
      <c r="C120" s="129" t="s">
        <v>990</v>
      </c>
      <c r="D120" s="129" t="s">
        <v>991</v>
      </c>
      <c r="E120" s="136"/>
      <c r="F120" s="137"/>
      <c r="G120" s="137"/>
      <c r="H120" s="137"/>
      <c r="I120" s="137"/>
      <c r="J120" s="137"/>
    </row>
    <row r="121" spans="1:10" x14ac:dyDescent="0.25">
      <c r="A121" s="136"/>
      <c r="B121" s="136"/>
      <c r="C121" s="129" t="s">
        <v>1086</v>
      </c>
      <c r="D121" s="168"/>
      <c r="E121" s="136"/>
      <c r="F121" s="137"/>
      <c r="G121" s="137"/>
      <c r="H121" s="137"/>
      <c r="I121" s="137"/>
      <c r="J121" s="137"/>
    </row>
    <row r="122" spans="1:10" x14ac:dyDescent="0.25">
      <c r="A122" s="129" t="s">
        <v>1087</v>
      </c>
      <c r="B122" s="168"/>
      <c r="C122" s="168"/>
      <c r="D122" s="168"/>
      <c r="E122" s="136"/>
      <c r="F122" s="137"/>
      <c r="G122" s="137"/>
      <c r="H122" s="137"/>
      <c r="I122" s="137"/>
      <c r="J122" s="137"/>
    </row>
    <row r="123" spans="1:10" x14ac:dyDescent="0.25">
      <c r="A123" s="169">
        <v>45377</v>
      </c>
      <c r="B123" s="129" t="s">
        <v>251</v>
      </c>
      <c r="C123" s="129" t="s">
        <v>992</v>
      </c>
      <c r="D123" s="129" t="s">
        <v>993</v>
      </c>
      <c r="E123" s="136"/>
      <c r="F123" s="137"/>
      <c r="G123" s="137"/>
      <c r="H123" s="137"/>
      <c r="I123" s="137"/>
      <c r="J123" s="137"/>
    </row>
    <row r="124" spans="1:10" x14ac:dyDescent="0.25">
      <c r="A124" s="136"/>
      <c r="B124" s="136"/>
      <c r="C124" s="129" t="s">
        <v>1088</v>
      </c>
      <c r="D124" s="168"/>
      <c r="E124" s="136"/>
      <c r="F124" s="137"/>
      <c r="G124" s="137"/>
      <c r="H124" s="137"/>
      <c r="I124" s="137"/>
      <c r="J124" s="137"/>
    </row>
    <row r="125" spans="1:10" x14ac:dyDescent="0.25">
      <c r="A125" s="129" t="s">
        <v>1089</v>
      </c>
      <c r="B125" s="168"/>
      <c r="C125" s="168"/>
      <c r="D125" s="168"/>
      <c r="E125" s="136"/>
      <c r="F125" s="137"/>
      <c r="G125" s="137"/>
      <c r="H125" s="137"/>
      <c r="I125" s="137"/>
      <c r="J125" s="137"/>
    </row>
    <row r="126" spans="1:10" x14ac:dyDescent="0.25">
      <c r="A126" s="169">
        <v>45379</v>
      </c>
      <c r="B126" s="129" t="s">
        <v>388</v>
      </c>
      <c r="C126" s="129" t="s">
        <v>1006</v>
      </c>
      <c r="D126" s="129" t="s">
        <v>1007</v>
      </c>
      <c r="E126" s="136"/>
      <c r="F126" s="137"/>
      <c r="G126" s="137"/>
      <c r="H126" s="137"/>
      <c r="I126" s="137"/>
      <c r="J126" s="137"/>
    </row>
    <row r="127" spans="1:10" x14ac:dyDescent="0.25">
      <c r="A127" s="136"/>
      <c r="B127" s="136"/>
      <c r="C127" s="129" t="s">
        <v>1090</v>
      </c>
      <c r="D127" s="168"/>
      <c r="E127" s="136"/>
      <c r="F127" s="137"/>
      <c r="G127" s="137"/>
      <c r="H127" s="137"/>
      <c r="I127" s="137"/>
      <c r="J127" s="137"/>
    </row>
    <row r="128" spans="1:10" x14ac:dyDescent="0.25">
      <c r="A128" s="136"/>
      <c r="B128" s="129" t="s">
        <v>762</v>
      </c>
      <c r="C128" s="129" t="s">
        <v>997</v>
      </c>
      <c r="D128" s="129" t="s">
        <v>1057</v>
      </c>
      <c r="E128" s="136"/>
      <c r="F128" s="137"/>
      <c r="G128" s="137"/>
      <c r="H128" s="137"/>
      <c r="I128" s="137"/>
      <c r="J128" s="137"/>
    </row>
    <row r="129" spans="1:10" x14ac:dyDescent="0.25">
      <c r="A129" s="136"/>
      <c r="B129" s="136"/>
      <c r="C129" s="129" t="s">
        <v>1091</v>
      </c>
      <c r="D129" s="168"/>
      <c r="E129" s="136"/>
      <c r="F129" s="137"/>
      <c r="G129" s="137"/>
      <c r="H129" s="137"/>
      <c r="I129" s="137"/>
      <c r="J129" s="137"/>
    </row>
    <row r="130" spans="1:10" x14ac:dyDescent="0.25">
      <c r="A130" s="136"/>
      <c r="B130" s="129" t="s">
        <v>995</v>
      </c>
      <c r="C130" s="129" t="s">
        <v>996</v>
      </c>
      <c r="D130" s="129" t="s">
        <v>1057</v>
      </c>
      <c r="E130" s="136"/>
      <c r="F130" s="137"/>
      <c r="G130" s="137"/>
      <c r="H130" s="137"/>
      <c r="I130" s="137"/>
      <c r="J130" s="137"/>
    </row>
    <row r="131" spans="1:10" x14ac:dyDescent="0.25">
      <c r="A131" s="136"/>
      <c r="B131" s="136"/>
      <c r="C131" s="129" t="s">
        <v>1092</v>
      </c>
      <c r="D131" s="168"/>
      <c r="E131" s="136"/>
      <c r="F131" s="137"/>
      <c r="G131" s="137"/>
      <c r="H131" s="137"/>
      <c r="I131" s="137"/>
      <c r="J131" s="137"/>
    </row>
    <row r="132" spans="1:10" x14ac:dyDescent="0.25">
      <c r="A132" s="129" t="s">
        <v>1093</v>
      </c>
      <c r="B132" s="168"/>
      <c r="C132" s="168"/>
      <c r="D132" s="168"/>
      <c r="E132" s="136"/>
      <c r="F132" s="137"/>
      <c r="G132" s="137"/>
      <c r="H132" s="137"/>
      <c r="I132" s="137"/>
      <c r="J132" s="137"/>
    </row>
    <row r="133" spans="1:10" x14ac:dyDescent="0.25">
      <c r="A133" s="169">
        <v>45384</v>
      </c>
      <c r="B133" s="129" t="s">
        <v>937</v>
      </c>
      <c r="C133" s="129" t="s">
        <v>1010</v>
      </c>
      <c r="D133" s="129" t="s">
        <v>1011</v>
      </c>
      <c r="E133" s="136"/>
      <c r="F133" s="137"/>
      <c r="G133" s="137"/>
      <c r="H133" s="137"/>
      <c r="I133" s="137"/>
      <c r="J133" s="137"/>
    </row>
    <row r="134" spans="1:10" x14ac:dyDescent="0.25">
      <c r="A134" s="136"/>
      <c r="B134" s="136"/>
      <c r="C134" s="129" t="s">
        <v>1094</v>
      </c>
      <c r="D134" s="168"/>
      <c r="E134" s="136"/>
      <c r="F134" s="137"/>
      <c r="G134" s="137"/>
      <c r="H134" s="137"/>
      <c r="I134" s="137"/>
      <c r="J134" s="137"/>
    </row>
    <row r="135" spans="1:10" x14ac:dyDescent="0.25">
      <c r="A135" s="129" t="s">
        <v>1095</v>
      </c>
      <c r="B135" s="168"/>
      <c r="C135" s="168"/>
      <c r="D135" s="168"/>
      <c r="E135" s="136"/>
      <c r="F135" s="137"/>
      <c r="G135" s="137"/>
      <c r="H135" s="137"/>
      <c r="I135" s="137"/>
      <c r="J135" s="137"/>
    </row>
    <row r="136" spans="1:10" x14ac:dyDescent="0.25">
      <c r="A136" s="169">
        <v>45398</v>
      </c>
      <c r="B136" s="129" t="s">
        <v>1033</v>
      </c>
      <c r="C136" s="129" t="s">
        <v>1034</v>
      </c>
      <c r="D136" s="129" t="s">
        <v>1035</v>
      </c>
      <c r="E136" s="136"/>
      <c r="F136" s="137"/>
      <c r="G136" s="137"/>
      <c r="H136" s="137"/>
      <c r="I136" s="137"/>
      <c r="J136" s="137"/>
    </row>
    <row r="137" spans="1:10" x14ac:dyDescent="0.25">
      <c r="A137" s="136"/>
      <c r="B137" s="136"/>
      <c r="C137" s="129" t="s">
        <v>1096</v>
      </c>
      <c r="D137" s="168"/>
      <c r="E137" s="136"/>
      <c r="F137" s="137"/>
      <c r="G137" s="137"/>
      <c r="H137" s="137"/>
      <c r="I137" s="137"/>
      <c r="J137" s="137"/>
    </row>
    <row r="138" spans="1:10" x14ac:dyDescent="0.25">
      <c r="A138" s="129" t="s">
        <v>1097</v>
      </c>
      <c r="B138" s="168"/>
      <c r="C138" s="168"/>
      <c r="D138" s="168"/>
      <c r="E138" s="136"/>
      <c r="F138" s="137"/>
      <c r="G138" s="137"/>
      <c r="H138" s="137"/>
      <c r="I138" s="137"/>
      <c r="J138" s="137"/>
    </row>
    <row r="139" spans="1:10" x14ac:dyDescent="0.25">
      <c r="A139" s="146" t="s">
        <v>24</v>
      </c>
      <c r="B139" s="147"/>
      <c r="C139" s="147"/>
      <c r="D139" s="147"/>
      <c r="E139" s="136"/>
      <c r="F139" s="137"/>
      <c r="G139" s="137"/>
      <c r="H139" s="137"/>
      <c r="I139" s="137"/>
      <c r="J139" s="137"/>
    </row>
    <row r="140" spans="1:10" x14ac:dyDescent="0.25">
      <c r="A140"/>
      <c r="B140"/>
      <c r="C140"/>
      <c r="D140"/>
    </row>
    <row r="141" spans="1:10" x14ac:dyDescent="0.25">
      <c r="A141"/>
      <c r="B141"/>
      <c r="C141"/>
      <c r="D141"/>
    </row>
    <row r="142" spans="1:10" x14ac:dyDescent="0.25">
      <c r="A142"/>
      <c r="B142"/>
      <c r="C142"/>
      <c r="D142"/>
    </row>
    <row r="143" spans="1:10" x14ac:dyDescent="0.25">
      <c r="A143"/>
      <c r="B143"/>
      <c r="C143"/>
      <c r="D143"/>
    </row>
    <row r="144" spans="1:10"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sheetData>
  <pageMargins left="0.7" right="0.7" top="0.75" bottom="0.75" header="0.3" footer="0.3"/>
  <pageSetup scale="86" orientation="landscape" horizontalDpi="0"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73"/>
  <sheetViews>
    <sheetView workbookViewId="0">
      <selection activeCell="C53" sqref="C53"/>
    </sheetView>
  </sheetViews>
  <sheetFormatPr defaultColWidth="8.85546875" defaultRowHeight="15" x14ac:dyDescent="0.25"/>
  <cols>
    <col min="1" max="1" width="22" style="125" customWidth="1"/>
    <col min="2" max="2" width="34" style="125" customWidth="1"/>
    <col min="3" max="3" width="58.140625" style="125" customWidth="1"/>
    <col min="4" max="4" width="63.140625" style="126" customWidth="1"/>
    <col min="5" max="5" width="8.28515625" style="124" customWidth="1"/>
    <col min="6" max="7" width="8.85546875" style="124" customWidth="1"/>
    <col min="8" max="8" width="28" style="124" customWidth="1"/>
    <col min="9" max="9" width="14.28515625" style="124" customWidth="1"/>
    <col min="10" max="16" width="14.28515625" style="124" bestFit="1" customWidth="1"/>
    <col min="17" max="17" width="10.5703125" style="124" bestFit="1" customWidth="1"/>
    <col min="18" max="16384" width="8.85546875" style="124"/>
  </cols>
  <sheetData>
    <row r="1" spans="1:17" ht="15.6" x14ac:dyDescent="0.3">
      <c r="A1" s="159">
        <f ca="1">NOW()</f>
        <v>45401.622911805556</v>
      </c>
      <c r="B1" s="158" t="s">
        <v>190</v>
      </c>
      <c r="D1" s="153"/>
    </row>
    <row r="2" spans="1:17" ht="14.45" x14ac:dyDescent="0.3">
      <c r="A2"/>
      <c r="B2"/>
      <c r="D2" s="154"/>
    </row>
    <row r="3" spans="1:17" x14ac:dyDescent="0.25">
      <c r="A3" s="141" t="s">
        <v>7</v>
      </c>
      <c r="B3" s="132" t="s">
        <v>32</v>
      </c>
      <c r="D3" s="30"/>
    </row>
    <row r="4" spans="1:17" ht="14.45" x14ac:dyDescent="0.3">
      <c r="D4" s="155"/>
    </row>
    <row r="5" spans="1:17" x14ac:dyDescent="0.25">
      <c r="A5" s="143"/>
      <c r="B5" s="144"/>
      <c r="C5" s="144"/>
      <c r="D5" s="144"/>
      <c r="E5" s="139"/>
      <c r="F5" s="140"/>
      <c r="G5" s="140"/>
      <c r="H5" s="140"/>
      <c r="I5" s="140"/>
      <c r="J5" s="140"/>
      <c r="K5"/>
      <c r="L5"/>
      <c r="M5"/>
      <c r="N5"/>
      <c r="O5"/>
      <c r="P5"/>
      <c r="Q5"/>
    </row>
    <row r="6" spans="1:17" s="98" customFormat="1" x14ac:dyDescent="0.25">
      <c r="A6" s="156" t="s">
        <v>4</v>
      </c>
      <c r="B6" s="156" t="s">
        <v>120</v>
      </c>
      <c r="C6" s="157" t="s">
        <v>116</v>
      </c>
      <c r="D6" s="156" t="s">
        <v>20</v>
      </c>
      <c r="E6" s="136"/>
      <c r="F6" s="137"/>
      <c r="G6" s="137"/>
      <c r="H6" s="137"/>
      <c r="I6" s="137"/>
      <c r="J6" s="138"/>
      <c r="K6"/>
    </row>
    <row r="7" spans="1:17" ht="14.45" x14ac:dyDescent="0.3">
      <c r="A7" s="203">
        <v>45141</v>
      </c>
      <c r="B7" s="129" t="s">
        <v>238</v>
      </c>
      <c r="C7" s="129" t="s">
        <v>240</v>
      </c>
      <c r="D7" s="129" t="s">
        <v>239</v>
      </c>
      <c r="E7" s="139"/>
      <c r="F7" s="140"/>
      <c r="G7" s="140"/>
      <c r="H7" s="140"/>
      <c r="I7" s="140"/>
      <c r="J7" s="140"/>
      <c r="K7"/>
      <c r="L7"/>
      <c r="M7"/>
      <c r="N7"/>
      <c r="O7"/>
      <c r="P7"/>
      <c r="Q7"/>
    </row>
    <row r="8" spans="1:17" ht="14.45" x14ac:dyDescent="0.3">
      <c r="A8" s="208"/>
      <c r="B8" s="136"/>
      <c r="C8" s="129" t="s">
        <v>1103</v>
      </c>
      <c r="D8" s="168"/>
      <c r="E8" s="136"/>
      <c r="F8" s="137"/>
      <c r="G8" s="137"/>
      <c r="H8" s="137"/>
      <c r="I8" s="137"/>
      <c r="J8" s="137"/>
      <c r="K8"/>
      <c r="L8"/>
      <c r="M8"/>
      <c r="N8"/>
      <c r="O8"/>
      <c r="P8"/>
      <c r="Q8"/>
    </row>
    <row r="9" spans="1:17" ht="14.45" x14ac:dyDescent="0.3">
      <c r="A9" s="199">
        <v>45143</v>
      </c>
      <c r="B9" s="129" t="s">
        <v>243</v>
      </c>
      <c r="C9" s="129" t="s">
        <v>245</v>
      </c>
      <c r="D9" s="129" t="s">
        <v>244</v>
      </c>
      <c r="E9" s="136"/>
      <c r="F9" s="137"/>
      <c r="G9" s="137"/>
      <c r="H9" s="137"/>
      <c r="I9" s="137"/>
      <c r="J9" s="137"/>
      <c r="K9"/>
      <c r="L9"/>
      <c r="M9"/>
      <c r="N9"/>
      <c r="O9"/>
      <c r="P9"/>
      <c r="Q9"/>
    </row>
    <row r="10" spans="1:17" ht="14.45" x14ac:dyDescent="0.3">
      <c r="A10" s="200"/>
      <c r="B10" s="136"/>
      <c r="C10" s="129" t="s">
        <v>1104</v>
      </c>
      <c r="D10" s="168"/>
      <c r="E10" s="136"/>
      <c r="F10" s="137"/>
      <c r="G10" s="137"/>
      <c r="H10" s="137"/>
      <c r="I10" s="137"/>
      <c r="J10" s="137"/>
      <c r="K10"/>
      <c r="L10"/>
      <c r="M10"/>
      <c r="N10"/>
      <c r="O10"/>
      <c r="P10"/>
      <c r="Q10"/>
    </row>
    <row r="11" spans="1:17" ht="14.45" x14ac:dyDescent="0.3">
      <c r="A11" s="199">
        <v>45146</v>
      </c>
      <c r="B11" s="129" t="s">
        <v>248</v>
      </c>
      <c r="C11" s="129" t="s">
        <v>250</v>
      </c>
      <c r="D11" s="129" t="s">
        <v>249</v>
      </c>
      <c r="E11" s="136"/>
      <c r="F11" s="137"/>
      <c r="G11" s="137"/>
      <c r="H11" s="137"/>
      <c r="I11" s="137"/>
      <c r="J11" s="137"/>
      <c r="K11"/>
      <c r="L11"/>
      <c r="M11"/>
      <c r="N11"/>
      <c r="O11"/>
      <c r="P11"/>
      <c r="Q11"/>
    </row>
    <row r="12" spans="1:17" ht="14.45" x14ac:dyDescent="0.3">
      <c r="A12" s="200"/>
      <c r="B12" s="136"/>
      <c r="C12" s="129" t="s">
        <v>1105</v>
      </c>
      <c r="D12" s="168"/>
      <c r="E12" s="136"/>
      <c r="F12" s="137"/>
      <c r="G12" s="137"/>
      <c r="H12" s="137"/>
      <c r="I12" s="137"/>
      <c r="J12" s="137"/>
      <c r="K12"/>
      <c r="L12"/>
      <c r="M12"/>
      <c r="N12"/>
      <c r="O12"/>
      <c r="P12"/>
      <c r="Q12"/>
    </row>
    <row r="13" spans="1:17" ht="14.45" x14ac:dyDescent="0.3">
      <c r="A13" s="199">
        <v>45148</v>
      </c>
      <c r="B13" s="129" t="s">
        <v>248</v>
      </c>
      <c r="C13" s="129" t="s">
        <v>250</v>
      </c>
      <c r="D13" s="129" t="s">
        <v>249</v>
      </c>
      <c r="E13" s="136"/>
      <c r="F13" s="137"/>
      <c r="G13" s="137"/>
      <c r="H13" s="137"/>
      <c r="I13" s="137"/>
      <c r="J13" s="137"/>
      <c r="K13"/>
      <c r="L13"/>
      <c r="M13"/>
      <c r="N13"/>
      <c r="O13"/>
      <c r="P13"/>
      <c r="Q13"/>
    </row>
    <row r="14" spans="1:17" ht="14.45" x14ac:dyDescent="0.3">
      <c r="A14" s="200"/>
      <c r="B14" s="136"/>
      <c r="C14" s="129" t="s">
        <v>1105</v>
      </c>
      <c r="D14" s="168"/>
      <c r="E14" s="136"/>
      <c r="F14" s="137"/>
      <c r="G14" s="137"/>
      <c r="H14" s="137"/>
      <c r="I14" s="137"/>
      <c r="J14" s="137"/>
      <c r="K14"/>
      <c r="L14"/>
      <c r="M14"/>
      <c r="N14"/>
      <c r="O14"/>
      <c r="P14"/>
      <c r="Q14"/>
    </row>
    <row r="15" spans="1:17" ht="14.45" x14ac:dyDescent="0.3">
      <c r="A15" s="199">
        <v>45150</v>
      </c>
      <c r="B15" s="129" t="s">
        <v>248</v>
      </c>
      <c r="C15" s="129" t="s">
        <v>252</v>
      </c>
      <c r="D15" s="129" t="s">
        <v>249</v>
      </c>
      <c r="E15" s="136"/>
      <c r="F15" s="137"/>
      <c r="G15" s="137"/>
      <c r="H15" s="137"/>
      <c r="I15" s="137"/>
      <c r="J15" s="137"/>
      <c r="K15"/>
      <c r="L15"/>
      <c r="M15"/>
      <c r="N15"/>
      <c r="O15"/>
      <c r="P15"/>
      <c r="Q15"/>
    </row>
    <row r="16" spans="1:17" ht="14.45" x14ac:dyDescent="0.3">
      <c r="A16" s="200"/>
      <c r="B16" s="136"/>
      <c r="C16" s="129" t="s">
        <v>1106</v>
      </c>
      <c r="D16" s="168"/>
      <c r="E16" s="136"/>
      <c r="F16" s="137"/>
      <c r="G16" s="137"/>
      <c r="H16" s="137"/>
      <c r="I16" s="137"/>
      <c r="J16" s="137"/>
      <c r="K16"/>
      <c r="L16"/>
      <c r="M16"/>
      <c r="N16"/>
      <c r="O16"/>
      <c r="P16"/>
      <c r="Q16"/>
    </row>
    <row r="17" spans="1:17" ht="14.45" x14ac:dyDescent="0.3">
      <c r="A17" s="199">
        <v>45153</v>
      </c>
      <c r="B17" s="129" t="s">
        <v>248</v>
      </c>
      <c r="C17" s="129" t="s">
        <v>254</v>
      </c>
      <c r="D17" s="129" t="s">
        <v>253</v>
      </c>
      <c r="E17" s="136"/>
      <c r="F17" s="137"/>
      <c r="G17" s="137"/>
      <c r="H17" s="137"/>
      <c r="I17" s="137"/>
      <c r="J17" s="137"/>
      <c r="K17"/>
      <c r="L17"/>
      <c r="M17"/>
      <c r="N17"/>
      <c r="O17"/>
      <c r="P17"/>
      <c r="Q17"/>
    </row>
    <row r="18" spans="1:17" ht="14.45" x14ac:dyDescent="0.3">
      <c r="A18" s="200"/>
      <c r="B18" s="136"/>
      <c r="C18" s="129" t="s">
        <v>1107</v>
      </c>
      <c r="D18" s="168"/>
      <c r="E18" s="136"/>
      <c r="F18" s="137"/>
      <c r="G18" s="137"/>
      <c r="H18" s="137"/>
      <c r="I18" s="137"/>
      <c r="J18" s="137"/>
      <c r="K18"/>
      <c r="L18"/>
      <c r="M18"/>
      <c r="N18"/>
      <c r="O18"/>
      <c r="P18"/>
      <c r="Q18"/>
    </row>
    <row r="19" spans="1:17" ht="14.45" x14ac:dyDescent="0.3">
      <c r="A19" s="199">
        <v>45160</v>
      </c>
      <c r="B19" s="129" t="s">
        <v>270</v>
      </c>
      <c r="C19" s="129" t="s">
        <v>272</v>
      </c>
      <c r="D19" s="129" t="s">
        <v>271</v>
      </c>
      <c r="E19" s="136"/>
      <c r="F19" s="137"/>
      <c r="G19" s="137"/>
      <c r="H19" s="137"/>
      <c r="I19" s="137"/>
      <c r="J19" s="137"/>
      <c r="K19"/>
      <c r="L19"/>
      <c r="M19"/>
      <c r="N19"/>
      <c r="O19"/>
      <c r="P19"/>
      <c r="Q19"/>
    </row>
    <row r="20" spans="1:17" ht="14.45" x14ac:dyDescent="0.3">
      <c r="A20" s="200"/>
      <c r="B20" s="136"/>
      <c r="C20" s="129" t="s">
        <v>1108</v>
      </c>
      <c r="D20" s="168"/>
      <c r="E20" s="136"/>
      <c r="F20" s="137"/>
      <c r="G20" s="137"/>
      <c r="H20" s="137"/>
      <c r="I20" s="137"/>
      <c r="J20" s="137"/>
      <c r="K20"/>
      <c r="L20"/>
      <c r="M20"/>
      <c r="N20"/>
      <c r="O20"/>
      <c r="P20"/>
      <c r="Q20"/>
    </row>
    <row r="21" spans="1:17" ht="14.45" x14ac:dyDescent="0.3">
      <c r="A21" s="199">
        <v>45162</v>
      </c>
      <c r="B21" s="129" t="s">
        <v>270</v>
      </c>
      <c r="C21" s="129" t="s">
        <v>272</v>
      </c>
      <c r="D21" s="129" t="s">
        <v>271</v>
      </c>
      <c r="E21" s="136"/>
      <c r="F21" s="137"/>
      <c r="G21" s="137"/>
      <c r="H21" s="137"/>
      <c r="I21" s="137"/>
      <c r="J21" s="137"/>
      <c r="K21"/>
      <c r="L21"/>
      <c r="M21"/>
      <c r="N21"/>
      <c r="O21"/>
      <c r="P21"/>
      <c r="Q21"/>
    </row>
    <row r="22" spans="1:17" ht="14.45" x14ac:dyDescent="0.3">
      <c r="A22" s="200"/>
      <c r="B22" s="136"/>
      <c r="C22" s="129" t="s">
        <v>1108</v>
      </c>
      <c r="D22" s="168"/>
      <c r="E22" s="136"/>
      <c r="F22" s="137"/>
      <c r="G22" s="137"/>
      <c r="H22" s="137"/>
      <c r="I22" s="137"/>
      <c r="J22" s="137"/>
      <c r="K22"/>
      <c r="L22"/>
      <c r="M22"/>
      <c r="N22"/>
      <c r="O22"/>
      <c r="P22"/>
      <c r="Q22"/>
    </row>
    <row r="23" spans="1:17" ht="14.45" x14ac:dyDescent="0.3">
      <c r="A23" s="199">
        <v>45167</v>
      </c>
      <c r="B23" s="129" t="s">
        <v>248</v>
      </c>
      <c r="C23" s="129" t="s">
        <v>283</v>
      </c>
      <c r="D23" s="129" t="s">
        <v>282</v>
      </c>
      <c r="E23" s="136"/>
      <c r="F23" s="137"/>
      <c r="G23" s="137"/>
      <c r="H23" s="137"/>
      <c r="I23" s="137"/>
      <c r="J23" s="137"/>
      <c r="K23"/>
      <c r="L23"/>
      <c r="M23"/>
      <c r="N23"/>
      <c r="O23"/>
      <c r="P23"/>
      <c r="Q23"/>
    </row>
    <row r="24" spans="1:17" ht="14.45" x14ac:dyDescent="0.3">
      <c r="A24" s="200"/>
      <c r="B24" s="136"/>
      <c r="C24" s="129" t="s">
        <v>1109</v>
      </c>
      <c r="D24" s="168"/>
      <c r="E24" s="136"/>
      <c r="F24" s="137"/>
      <c r="G24" s="137"/>
      <c r="H24" s="137"/>
      <c r="I24" s="137"/>
      <c r="J24" s="137"/>
      <c r="K24"/>
      <c r="L24"/>
      <c r="M24"/>
      <c r="N24"/>
      <c r="O24"/>
      <c r="P24"/>
      <c r="Q24"/>
    </row>
    <row r="25" spans="1:17" x14ac:dyDescent="0.25">
      <c r="A25" s="200"/>
      <c r="B25" s="129" t="s">
        <v>268</v>
      </c>
      <c r="C25" s="129" t="s">
        <v>279</v>
      </c>
      <c r="D25" s="129" t="s">
        <v>757</v>
      </c>
      <c r="E25" s="136"/>
      <c r="F25" s="137"/>
      <c r="G25" s="137"/>
      <c r="H25" s="137"/>
      <c r="I25" s="137"/>
      <c r="J25" s="137"/>
      <c r="K25"/>
      <c r="L25"/>
      <c r="M25"/>
      <c r="N25"/>
      <c r="O25"/>
      <c r="P25"/>
      <c r="Q25"/>
    </row>
    <row r="26" spans="1:17" ht="14.45" x14ac:dyDescent="0.3">
      <c r="A26" s="200"/>
      <c r="B26" s="136"/>
      <c r="C26" s="129" t="s">
        <v>1110</v>
      </c>
      <c r="D26" s="168"/>
      <c r="E26" s="136"/>
      <c r="F26" s="137"/>
      <c r="G26" s="137"/>
      <c r="H26" s="137"/>
      <c r="I26" s="137"/>
      <c r="J26" s="137"/>
      <c r="K26"/>
      <c r="L26"/>
      <c r="M26"/>
      <c r="N26"/>
      <c r="O26"/>
      <c r="P26"/>
      <c r="Q26"/>
    </row>
    <row r="27" spans="1:17" ht="14.45" x14ac:dyDescent="0.3">
      <c r="A27" s="200"/>
      <c r="B27" s="129" t="s">
        <v>270</v>
      </c>
      <c r="C27" s="129" t="s">
        <v>278</v>
      </c>
      <c r="D27" s="129" t="s">
        <v>758</v>
      </c>
      <c r="E27" s="136"/>
      <c r="F27" s="137"/>
      <c r="G27" s="137"/>
      <c r="H27" s="137"/>
      <c r="I27" s="137"/>
      <c r="J27" s="137"/>
      <c r="K27"/>
      <c r="L27"/>
      <c r="M27"/>
      <c r="N27"/>
      <c r="O27"/>
      <c r="P27"/>
      <c r="Q27"/>
    </row>
    <row r="28" spans="1:17" x14ac:dyDescent="0.25">
      <c r="A28" s="200"/>
      <c r="B28" s="136"/>
      <c r="C28" s="129" t="s">
        <v>1111</v>
      </c>
      <c r="D28" s="168"/>
      <c r="E28" s="136"/>
      <c r="F28" s="137"/>
      <c r="G28" s="137"/>
      <c r="H28" s="137"/>
      <c r="I28" s="137"/>
      <c r="J28" s="137"/>
      <c r="K28"/>
      <c r="L28"/>
      <c r="M28"/>
      <c r="N28"/>
      <c r="O28"/>
      <c r="P28"/>
      <c r="Q28"/>
    </row>
    <row r="29" spans="1:17" x14ac:dyDescent="0.25">
      <c r="A29" s="199">
        <v>45169</v>
      </c>
      <c r="B29" s="129" t="s">
        <v>268</v>
      </c>
      <c r="C29" s="129" t="s">
        <v>297</v>
      </c>
      <c r="D29" s="129" t="s">
        <v>296</v>
      </c>
      <c r="E29" s="136"/>
      <c r="F29" s="137"/>
      <c r="G29" s="137"/>
      <c r="H29" s="137"/>
      <c r="I29" s="137"/>
      <c r="J29" s="137"/>
      <c r="K29"/>
      <c r="L29"/>
      <c r="M29"/>
      <c r="N29"/>
      <c r="O29"/>
      <c r="P29"/>
      <c r="Q29"/>
    </row>
    <row r="30" spans="1:17" x14ac:dyDescent="0.25">
      <c r="A30" s="200"/>
      <c r="B30" s="136"/>
      <c r="C30" s="129" t="s">
        <v>1112</v>
      </c>
      <c r="D30" s="168"/>
      <c r="E30" s="136"/>
      <c r="F30" s="137"/>
      <c r="G30" s="137"/>
      <c r="H30" s="137"/>
      <c r="I30" s="137"/>
      <c r="J30" s="137"/>
      <c r="K30"/>
      <c r="L30"/>
      <c r="M30"/>
      <c r="N30"/>
      <c r="O30"/>
      <c r="P30"/>
      <c r="Q30"/>
    </row>
    <row r="31" spans="1:17" x14ac:dyDescent="0.25">
      <c r="A31" s="199">
        <v>45171</v>
      </c>
      <c r="B31" s="129" t="s">
        <v>248</v>
      </c>
      <c r="C31" s="129" t="s">
        <v>314</v>
      </c>
      <c r="D31" s="129" t="s">
        <v>313</v>
      </c>
      <c r="E31" s="136"/>
      <c r="F31" s="137"/>
      <c r="G31" s="137"/>
      <c r="H31" s="137"/>
      <c r="I31" s="137"/>
      <c r="J31" s="137"/>
      <c r="K31"/>
      <c r="L31"/>
      <c r="M31"/>
      <c r="N31"/>
      <c r="O31"/>
      <c r="P31"/>
      <c r="Q31"/>
    </row>
    <row r="32" spans="1:17" x14ac:dyDescent="0.25">
      <c r="A32" s="200"/>
      <c r="B32" s="136"/>
      <c r="C32" s="129" t="s">
        <v>1113</v>
      </c>
      <c r="D32" s="168"/>
      <c r="E32" s="136"/>
      <c r="F32" s="137"/>
      <c r="G32" s="137"/>
      <c r="H32" s="137"/>
      <c r="I32" s="137"/>
      <c r="J32" s="137"/>
      <c r="K32"/>
      <c r="L32"/>
      <c r="M32"/>
      <c r="N32"/>
      <c r="O32"/>
      <c r="P32"/>
      <c r="Q32"/>
    </row>
    <row r="33" spans="1:17" x14ac:dyDescent="0.25">
      <c r="A33" s="201">
        <v>45195</v>
      </c>
      <c r="B33" s="129" t="s">
        <v>395</v>
      </c>
      <c r="C33" s="129" t="s">
        <v>397</v>
      </c>
      <c r="D33" s="129" t="s">
        <v>396</v>
      </c>
      <c r="E33" s="136"/>
      <c r="F33" s="137"/>
      <c r="G33" s="137"/>
      <c r="H33" s="137"/>
      <c r="I33" s="137"/>
      <c r="J33" s="137"/>
      <c r="K33"/>
      <c r="L33"/>
      <c r="M33"/>
      <c r="N33"/>
      <c r="O33"/>
      <c r="P33"/>
      <c r="Q33"/>
    </row>
    <row r="34" spans="1:17" x14ac:dyDescent="0.25">
      <c r="A34" s="206"/>
      <c r="B34" s="136"/>
      <c r="C34" s="129" t="s">
        <v>1114</v>
      </c>
      <c r="D34" s="168"/>
      <c r="E34" s="136"/>
      <c r="F34" s="137"/>
      <c r="G34" s="137"/>
      <c r="H34" s="137"/>
      <c r="I34" s="137"/>
      <c r="J34" s="137"/>
      <c r="K34"/>
      <c r="L34"/>
      <c r="M34"/>
      <c r="N34"/>
      <c r="O34"/>
      <c r="P34"/>
      <c r="Q34"/>
    </row>
    <row r="35" spans="1:17" x14ac:dyDescent="0.25">
      <c r="A35" s="202">
        <v>45272</v>
      </c>
      <c r="B35" s="129" t="s">
        <v>556</v>
      </c>
      <c r="C35" s="129" t="s">
        <v>703</v>
      </c>
      <c r="D35" s="129" t="s">
        <v>702</v>
      </c>
      <c r="E35" s="136"/>
      <c r="F35" s="137"/>
      <c r="G35" s="137"/>
      <c r="H35" s="137"/>
      <c r="I35" s="137"/>
      <c r="J35" s="137"/>
      <c r="K35"/>
      <c r="L35"/>
      <c r="M35"/>
      <c r="N35"/>
      <c r="O35"/>
      <c r="P35"/>
      <c r="Q35"/>
    </row>
    <row r="36" spans="1:17" x14ac:dyDescent="0.25">
      <c r="A36" s="207"/>
      <c r="B36" s="136"/>
      <c r="C36" s="129" t="s">
        <v>1115</v>
      </c>
      <c r="D36" s="168"/>
      <c r="E36" s="136"/>
      <c r="F36" s="137"/>
      <c r="G36" s="137"/>
      <c r="H36" s="137"/>
      <c r="I36" s="137"/>
      <c r="J36" s="137"/>
      <c r="K36"/>
      <c r="L36"/>
      <c r="M36"/>
      <c r="N36"/>
      <c r="O36"/>
      <c r="P36"/>
      <c r="Q36"/>
    </row>
    <row r="37" spans="1:17" x14ac:dyDescent="0.25">
      <c r="A37" s="202">
        <v>45274</v>
      </c>
      <c r="B37" s="129" t="s">
        <v>556</v>
      </c>
      <c r="C37" s="129" t="s">
        <v>705</v>
      </c>
      <c r="D37" s="129" t="s">
        <v>704</v>
      </c>
      <c r="E37" s="136"/>
      <c r="F37" s="137"/>
      <c r="G37" s="137"/>
      <c r="H37" s="137"/>
      <c r="I37" s="137"/>
      <c r="J37" s="137"/>
      <c r="K37"/>
      <c r="L37"/>
      <c r="M37"/>
      <c r="N37"/>
      <c r="O37"/>
      <c r="P37"/>
      <c r="Q37"/>
    </row>
    <row r="38" spans="1:17" x14ac:dyDescent="0.25">
      <c r="A38" s="207"/>
      <c r="B38" s="136"/>
      <c r="C38" s="129" t="s">
        <v>1116</v>
      </c>
      <c r="D38" s="168"/>
      <c r="E38" s="136"/>
      <c r="F38" s="137"/>
      <c r="G38" s="137"/>
      <c r="H38" s="137"/>
      <c r="I38" s="137"/>
      <c r="J38" s="137"/>
      <c r="K38"/>
      <c r="L38"/>
      <c r="M38"/>
      <c r="N38"/>
      <c r="O38"/>
      <c r="P38"/>
      <c r="Q38"/>
    </row>
    <row r="39" spans="1:17" x14ac:dyDescent="0.25">
      <c r="A39" s="202">
        <v>45276</v>
      </c>
      <c r="B39" s="129" t="s">
        <v>251</v>
      </c>
      <c r="C39" s="129" t="s">
        <v>710</v>
      </c>
      <c r="D39" s="129" t="s">
        <v>709</v>
      </c>
      <c r="E39" s="136"/>
      <c r="F39" s="137"/>
      <c r="G39" s="137"/>
      <c r="H39" s="137"/>
      <c r="I39" s="137"/>
      <c r="J39" s="137"/>
      <c r="K39"/>
      <c r="L39"/>
      <c r="M39"/>
      <c r="N39"/>
      <c r="O39"/>
      <c r="P39"/>
      <c r="Q39"/>
    </row>
    <row r="40" spans="1:17" x14ac:dyDescent="0.25">
      <c r="A40" s="207"/>
      <c r="B40" s="136"/>
      <c r="C40" s="129" t="s">
        <v>1117</v>
      </c>
      <c r="D40" s="168"/>
      <c r="E40" s="136"/>
      <c r="F40" s="137"/>
      <c r="G40" s="137"/>
      <c r="H40" s="137"/>
      <c r="I40" s="137"/>
      <c r="J40" s="137"/>
      <c r="K40"/>
      <c r="L40"/>
      <c r="M40"/>
      <c r="N40"/>
      <c r="O40"/>
      <c r="P40"/>
      <c r="Q40"/>
    </row>
    <row r="41" spans="1:17" x14ac:dyDescent="0.25">
      <c r="A41" s="202">
        <v>45297</v>
      </c>
      <c r="B41" s="129" t="s">
        <v>556</v>
      </c>
      <c r="C41" s="129" t="s">
        <v>750</v>
      </c>
      <c r="D41" s="129" t="s">
        <v>749</v>
      </c>
      <c r="E41" s="136"/>
      <c r="F41" s="137"/>
      <c r="G41" s="137"/>
      <c r="H41" s="137"/>
      <c r="I41" s="137"/>
      <c r="J41" s="137"/>
      <c r="K41"/>
      <c r="L41"/>
      <c r="M41"/>
      <c r="N41"/>
      <c r="O41"/>
      <c r="P41"/>
      <c r="Q41"/>
    </row>
    <row r="42" spans="1:17" x14ac:dyDescent="0.25">
      <c r="A42" s="207"/>
      <c r="B42" s="136"/>
      <c r="C42" s="129" t="s">
        <v>1118</v>
      </c>
      <c r="D42" s="168"/>
      <c r="E42" s="136"/>
      <c r="F42" s="137"/>
      <c r="G42" s="137"/>
      <c r="H42" s="137"/>
      <c r="I42" s="137"/>
      <c r="J42" s="137"/>
      <c r="K42"/>
      <c r="L42"/>
      <c r="M42"/>
      <c r="N42"/>
      <c r="O42"/>
      <c r="P42"/>
      <c r="Q42"/>
    </row>
    <row r="43" spans="1:17" x14ac:dyDescent="0.25">
      <c r="A43" s="169">
        <v>45309</v>
      </c>
      <c r="B43" s="129" t="s">
        <v>113</v>
      </c>
      <c r="C43" s="168"/>
      <c r="D43" s="168"/>
      <c r="E43" s="136"/>
      <c r="F43" s="137"/>
      <c r="G43" s="137"/>
      <c r="H43" s="137"/>
      <c r="I43" s="137"/>
      <c r="J43" s="137"/>
      <c r="K43"/>
      <c r="L43"/>
      <c r="M43"/>
      <c r="N43"/>
      <c r="O43"/>
      <c r="P43"/>
      <c r="Q43"/>
    </row>
    <row r="44" spans="1:17" x14ac:dyDescent="0.25">
      <c r="A44" s="169">
        <v>45330</v>
      </c>
      <c r="B44" s="129" t="s">
        <v>543</v>
      </c>
      <c r="C44" s="129" t="s">
        <v>848</v>
      </c>
      <c r="D44" s="129" t="s">
        <v>847</v>
      </c>
      <c r="E44" s="136"/>
      <c r="F44" s="137"/>
      <c r="G44" s="137"/>
      <c r="H44" s="137"/>
      <c r="I44" s="137"/>
      <c r="J44" s="137"/>
      <c r="K44"/>
      <c r="L44"/>
      <c r="M44"/>
      <c r="N44"/>
      <c r="O44"/>
      <c r="P44"/>
      <c r="Q44"/>
    </row>
    <row r="45" spans="1:17" x14ac:dyDescent="0.25">
      <c r="A45" s="136"/>
      <c r="B45" s="136"/>
      <c r="C45" s="129" t="s">
        <v>1119</v>
      </c>
      <c r="D45" s="168"/>
      <c r="E45" s="136"/>
      <c r="F45" s="137"/>
      <c r="G45" s="137"/>
      <c r="H45" s="137"/>
      <c r="I45" s="137"/>
      <c r="J45" s="137"/>
      <c r="K45"/>
      <c r="L45"/>
      <c r="M45"/>
      <c r="N45"/>
      <c r="O45"/>
      <c r="P45"/>
      <c r="Q45"/>
    </row>
    <row r="46" spans="1:17" x14ac:dyDescent="0.25">
      <c r="A46" s="169">
        <v>45333</v>
      </c>
      <c r="B46" s="129" t="s">
        <v>470</v>
      </c>
      <c r="C46" s="129" t="s">
        <v>849</v>
      </c>
      <c r="D46" s="129" t="s">
        <v>847</v>
      </c>
      <c r="E46" s="136"/>
      <c r="F46" s="137"/>
      <c r="G46" s="137"/>
      <c r="H46" s="137"/>
      <c r="I46" s="137"/>
      <c r="J46" s="137"/>
      <c r="K46"/>
      <c r="L46"/>
      <c r="M46"/>
      <c r="N46"/>
      <c r="O46"/>
      <c r="P46"/>
      <c r="Q46"/>
    </row>
    <row r="47" spans="1:17" x14ac:dyDescent="0.25">
      <c r="A47" s="136"/>
      <c r="B47" s="136"/>
      <c r="C47" s="129" t="s">
        <v>1120</v>
      </c>
      <c r="D47" s="168"/>
      <c r="E47" s="136"/>
      <c r="F47" s="137"/>
      <c r="G47" s="137"/>
      <c r="H47" s="137"/>
      <c r="I47" s="137"/>
      <c r="J47" s="137"/>
      <c r="K47"/>
      <c r="L47"/>
      <c r="M47"/>
      <c r="N47"/>
      <c r="O47"/>
      <c r="P47"/>
      <c r="Q47"/>
    </row>
    <row r="48" spans="1:17" x14ac:dyDescent="0.25">
      <c r="A48" s="169">
        <v>45360</v>
      </c>
      <c r="B48" s="129" t="s">
        <v>270</v>
      </c>
      <c r="C48" s="129" t="s">
        <v>946</v>
      </c>
      <c r="D48" s="129" t="s">
        <v>945</v>
      </c>
      <c r="E48" s="136"/>
      <c r="F48" s="137"/>
      <c r="G48" s="137"/>
      <c r="H48" s="137"/>
      <c r="I48" s="137"/>
      <c r="J48" s="137"/>
      <c r="K48"/>
      <c r="L48"/>
      <c r="M48"/>
      <c r="N48"/>
      <c r="O48"/>
      <c r="P48"/>
      <c r="Q48"/>
    </row>
    <row r="49" spans="1:17" x14ac:dyDescent="0.25">
      <c r="A49" s="136"/>
      <c r="B49" s="136"/>
      <c r="C49" s="129" t="s">
        <v>1121</v>
      </c>
      <c r="D49" s="168"/>
      <c r="E49" s="136"/>
      <c r="F49" s="137"/>
      <c r="G49" s="137"/>
      <c r="H49" s="137"/>
      <c r="I49" s="137"/>
      <c r="J49" s="137"/>
      <c r="K49"/>
      <c r="L49"/>
      <c r="M49"/>
      <c r="N49"/>
      <c r="O49"/>
      <c r="P49"/>
      <c r="Q49"/>
    </row>
    <row r="50" spans="1:17" x14ac:dyDescent="0.25">
      <c r="A50" s="169">
        <v>45363</v>
      </c>
      <c r="B50" s="129" t="s">
        <v>344</v>
      </c>
      <c r="C50" s="129" t="s">
        <v>953</v>
      </c>
      <c r="D50" s="129" t="s">
        <v>952</v>
      </c>
      <c r="E50" s="136"/>
      <c r="F50" s="137"/>
      <c r="G50" s="137"/>
      <c r="H50" s="137"/>
      <c r="I50" s="137"/>
      <c r="J50" s="137"/>
      <c r="K50"/>
      <c r="L50"/>
      <c r="M50"/>
      <c r="N50"/>
      <c r="O50"/>
      <c r="P50"/>
      <c r="Q50"/>
    </row>
    <row r="51" spans="1:17" x14ac:dyDescent="0.25">
      <c r="A51" s="136"/>
      <c r="B51" s="136"/>
      <c r="C51" s="129" t="s">
        <v>1051</v>
      </c>
      <c r="D51" s="168"/>
      <c r="E51" s="136"/>
      <c r="F51" s="137"/>
      <c r="G51" s="137"/>
      <c r="H51" s="137"/>
      <c r="I51" s="137"/>
      <c r="J51" s="137"/>
      <c r="K51"/>
      <c r="L51"/>
      <c r="M51"/>
      <c r="N51"/>
      <c r="O51"/>
      <c r="P51"/>
      <c r="Q51"/>
    </row>
    <row r="52" spans="1:17" x14ac:dyDescent="0.25">
      <c r="A52" s="169">
        <v>45398</v>
      </c>
      <c r="B52" s="129" t="s">
        <v>499</v>
      </c>
      <c r="C52" s="129" t="s">
        <v>1032</v>
      </c>
      <c r="D52" s="129" t="s">
        <v>1031</v>
      </c>
      <c r="E52" s="136"/>
      <c r="F52" s="137"/>
      <c r="G52" s="137"/>
      <c r="H52" s="137"/>
      <c r="I52" s="137"/>
      <c r="J52" s="137"/>
      <c r="K52"/>
      <c r="L52"/>
      <c r="M52"/>
      <c r="N52"/>
      <c r="O52"/>
      <c r="P52"/>
      <c r="Q52"/>
    </row>
    <row r="53" spans="1:17" x14ac:dyDescent="0.25">
      <c r="A53" s="136"/>
      <c r="B53" s="136"/>
      <c r="C53" s="129" t="s">
        <v>1122</v>
      </c>
      <c r="D53" s="168"/>
      <c r="E53" s="136"/>
      <c r="F53" s="137"/>
      <c r="G53" s="137"/>
      <c r="H53" s="137"/>
      <c r="I53" s="137"/>
      <c r="J53" s="137"/>
      <c r="K53"/>
      <c r="L53"/>
      <c r="M53"/>
      <c r="N53"/>
      <c r="O53"/>
      <c r="P53"/>
      <c r="Q53"/>
    </row>
    <row r="54" spans="1:17" x14ac:dyDescent="0.25">
      <c r="A54" s="146" t="s">
        <v>24</v>
      </c>
      <c r="B54" s="147"/>
      <c r="C54" s="147"/>
      <c r="D54" s="147"/>
      <c r="E54" s="136"/>
      <c r="F54" s="137"/>
      <c r="G54" s="137"/>
      <c r="H54" s="137"/>
      <c r="I54" s="137"/>
      <c r="J54" s="137"/>
      <c r="K54"/>
      <c r="L54"/>
      <c r="M54"/>
      <c r="N54"/>
      <c r="O54"/>
      <c r="P54"/>
      <c r="Q54"/>
    </row>
    <row r="55" spans="1:17" x14ac:dyDescent="0.25">
      <c r="A55"/>
      <c r="B55"/>
      <c r="C55"/>
      <c r="D55"/>
      <c r="E55"/>
      <c r="F55"/>
      <c r="G55"/>
      <c r="H55"/>
      <c r="I55"/>
      <c r="J55"/>
      <c r="K55"/>
      <c r="L55"/>
      <c r="M55"/>
      <c r="N55"/>
      <c r="O55"/>
      <c r="P55"/>
      <c r="Q55"/>
    </row>
    <row r="56" spans="1:17" x14ac:dyDescent="0.25">
      <c r="A56"/>
      <c r="B56"/>
      <c r="C56"/>
      <c r="D56"/>
      <c r="E56"/>
      <c r="F56"/>
      <c r="G56"/>
      <c r="H56"/>
      <c r="I56"/>
      <c r="J56"/>
      <c r="K56"/>
      <c r="L56"/>
      <c r="M56"/>
      <c r="N56"/>
      <c r="O56"/>
      <c r="P56"/>
      <c r="Q56"/>
    </row>
    <row r="57" spans="1:17" x14ac:dyDescent="0.25">
      <c r="A57"/>
      <c r="B57"/>
      <c r="C57"/>
      <c r="D57"/>
      <c r="E57"/>
      <c r="F57"/>
      <c r="G57"/>
      <c r="H57"/>
      <c r="I57"/>
      <c r="J57"/>
      <c r="K57"/>
      <c r="L57"/>
      <c r="M57"/>
      <c r="N57"/>
      <c r="O57"/>
      <c r="P57"/>
      <c r="Q57"/>
    </row>
    <row r="58" spans="1:17" x14ac:dyDescent="0.25">
      <c r="A58"/>
      <c r="B58"/>
      <c r="C58"/>
      <c r="D58"/>
      <c r="E58"/>
      <c r="F58"/>
      <c r="G58"/>
      <c r="H58"/>
      <c r="I58"/>
      <c r="J58"/>
      <c r="K58"/>
      <c r="L58"/>
      <c r="M58"/>
      <c r="N58"/>
      <c r="O58"/>
      <c r="P58"/>
      <c r="Q58"/>
    </row>
    <row r="59" spans="1:17" x14ac:dyDescent="0.25">
      <c r="A59"/>
      <c r="B59"/>
      <c r="C59"/>
      <c r="D59"/>
      <c r="E59"/>
      <c r="F59"/>
      <c r="G59"/>
      <c r="H59"/>
      <c r="I59"/>
      <c r="J59"/>
      <c r="K59"/>
      <c r="L59"/>
      <c r="M59"/>
      <c r="N59"/>
      <c r="O59"/>
      <c r="P59"/>
      <c r="Q59"/>
    </row>
    <row r="60" spans="1:17" x14ac:dyDescent="0.25">
      <c r="A60"/>
      <c r="B60"/>
      <c r="C60"/>
      <c r="D60"/>
      <c r="E60"/>
      <c r="F60"/>
      <c r="G60"/>
      <c r="H60"/>
      <c r="I60"/>
      <c r="J60"/>
      <c r="K60"/>
      <c r="L60"/>
      <c r="M60"/>
      <c r="N60"/>
      <c r="O60"/>
      <c r="P60"/>
      <c r="Q60"/>
    </row>
    <row r="61" spans="1:17" x14ac:dyDescent="0.25">
      <c r="A61"/>
      <c r="B61"/>
      <c r="C61"/>
      <c r="D61"/>
      <c r="E61"/>
      <c r="F61"/>
      <c r="G61"/>
      <c r="H61"/>
      <c r="I61"/>
      <c r="J61"/>
      <c r="K61"/>
      <c r="L61"/>
      <c r="M61"/>
      <c r="N61"/>
      <c r="O61"/>
      <c r="P61"/>
      <c r="Q61"/>
    </row>
    <row r="62" spans="1:17" x14ac:dyDescent="0.25">
      <c r="A62"/>
      <c r="B62"/>
      <c r="C62"/>
      <c r="D62"/>
      <c r="E62"/>
      <c r="F62"/>
      <c r="G62"/>
      <c r="H62"/>
      <c r="I62"/>
      <c r="J62"/>
      <c r="K62"/>
      <c r="L62"/>
      <c r="M62"/>
      <c r="N62"/>
      <c r="O62"/>
      <c r="P62"/>
      <c r="Q62"/>
    </row>
    <row r="63" spans="1:17" x14ac:dyDescent="0.25">
      <c r="A63"/>
      <c r="B63"/>
      <c r="C63"/>
      <c r="D63"/>
      <c r="E63"/>
      <c r="F63"/>
      <c r="G63"/>
      <c r="H63"/>
      <c r="I63"/>
      <c r="J63"/>
      <c r="K63"/>
      <c r="L63"/>
      <c r="M63"/>
      <c r="N63"/>
      <c r="O63"/>
      <c r="P63"/>
      <c r="Q63"/>
    </row>
    <row r="64" spans="1:17" x14ac:dyDescent="0.25">
      <c r="A64"/>
      <c r="B64"/>
      <c r="C64"/>
      <c r="D64"/>
      <c r="E64"/>
      <c r="F64"/>
      <c r="G64"/>
      <c r="H64"/>
      <c r="I64"/>
      <c r="J64"/>
      <c r="K64"/>
      <c r="L64"/>
      <c r="M64"/>
      <c r="N64"/>
      <c r="O64"/>
      <c r="P64"/>
      <c r="Q64"/>
    </row>
    <row r="65" spans="1:17" x14ac:dyDescent="0.25">
      <c r="A65"/>
      <c r="B65"/>
      <c r="C65"/>
      <c r="D65"/>
      <c r="E65"/>
      <c r="F65"/>
      <c r="G65"/>
      <c r="H65"/>
      <c r="I65"/>
      <c r="J65"/>
      <c r="K65"/>
      <c r="L65"/>
      <c r="M65"/>
      <c r="N65"/>
      <c r="O65"/>
      <c r="P65"/>
      <c r="Q65"/>
    </row>
    <row r="66" spans="1:17" x14ac:dyDescent="0.25">
      <c r="A66"/>
      <c r="B66"/>
      <c r="C66"/>
      <c r="D66"/>
      <c r="E66"/>
      <c r="F66"/>
      <c r="G66"/>
      <c r="H66"/>
      <c r="I66"/>
      <c r="J66"/>
      <c r="K66"/>
      <c r="L66"/>
      <c r="M66"/>
      <c r="N66"/>
      <c r="O66"/>
      <c r="P66"/>
      <c r="Q66"/>
    </row>
    <row r="67" spans="1:17" x14ac:dyDescent="0.25">
      <c r="A67"/>
      <c r="B67"/>
      <c r="C67"/>
      <c r="D67"/>
      <c r="E67"/>
      <c r="F67"/>
      <c r="G67"/>
      <c r="H67"/>
      <c r="I67"/>
      <c r="J67"/>
      <c r="K67"/>
      <c r="L67"/>
      <c r="M67"/>
      <c r="N67"/>
      <c r="O67"/>
      <c r="P67"/>
      <c r="Q67"/>
    </row>
    <row r="68" spans="1:17" x14ac:dyDescent="0.25">
      <c r="A68"/>
      <c r="B68"/>
      <c r="C68"/>
      <c r="D68"/>
      <c r="E68"/>
      <c r="F68"/>
      <c r="G68"/>
      <c r="H68"/>
      <c r="I68"/>
      <c r="J68"/>
      <c r="K68"/>
      <c r="L68"/>
      <c r="M68"/>
      <c r="N68"/>
      <c r="O68"/>
      <c r="P68"/>
      <c r="Q68"/>
    </row>
    <row r="69" spans="1:17" x14ac:dyDescent="0.25">
      <c r="A69"/>
      <c r="B69"/>
      <c r="C69"/>
      <c r="D69"/>
      <c r="E69"/>
      <c r="F69"/>
      <c r="G69"/>
      <c r="H69"/>
      <c r="I69"/>
      <c r="J69"/>
      <c r="K69"/>
      <c r="L69"/>
      <c r="M69"/>
      <c r="N69"/>
      <c r="O69"/>
      <c r="P69"/>
      <c r="Q69"/>
    </row>
    <row r="70" spans="1:17" x14ac:dyDescent="0.25">
      <c r="A70"/>
      <c r="B70"/>
      <c r="C70"/>
      <c r="D70"/>
      <c r="E70"/>
      <c r="F70"/>
      <c r="G70"/>
      <c r="H70"/>
      <c r="I70"/>
      <c r="J70"/>
      <c r="K70"/>
      <c r="L70"/>
      <c r="M70"/>
      <c r="N70"/>
      <c r="O70"/>
      <c r="P70"/>
      <c r="Q70"/>
    </row>
    <row r="71" spans="1:17" x14ac:dyDescent="0.25">
      <c r="A71"/>
      <c r="B71"/>
      <c r="C71"/>
      <c r="D71"/>
      <c r="E71"/>
      <c r="F71"/>
      <c r="G71"/>
      <c r="H71"/>
      <c r="I71"/>
      <c r="J71"/>
      <c r="K71"/>
      <c r="L71"/>
      <c r="M71"/>
      <c r="N71"/>
      <c r="O71"/>
      <c r="P71"/>
      <c r="Q71"/>
    </row>
    <row r="72" spans="1:17" x14ac:dyDescent="0.25">
      <c r="A72"/>
      <c r="B72"/>
      <c r="C72"/>
      <c r="D72"/>
      <c r="E72"/>
      <c r="F72"/>
      <c r="G72"/>
      <c r="H72"/>
      <c r="I72"/>
      <c r="J72"/>
      <c r="K72"/>
      <c r="L72"/>
      <c r="M72"/>
      <c r="N72"/>
      <c r="O72"/>
      <c r="P72"/>
      <c r="Q72"/>
    </row>
    <row r="73" spans="1:17" x14ac:dyDescent="0.25">
      <c r="A73"/>
      <c r="B73"/>
      <c r="C73"/>
      <c r="D73"/>
      <c r="E73"/>
      <c r="F73"/>
      <c r="G73"/>
      <c r="H73"/>
      <c r="I73"/>
      <c r="J73"/>
    </row>
    <row r="74" spans="1:17" x14ac:dyDescent="0.25">
      <c r="A74"/>
      <c r="B74"/>
      <c r="C74"/>
      <c r="D74"/>
      <c r="E74"/>
      <c r="F74"/>
      <c r="G74"/>
      <c r="H74"/>
      <c r="I74"/>
      <c r="J74"/>
    </row>
    <row r="75" spans="1:17" x14ac:dyDescent="0.25">
      <c r="A75"/>
      <c r="B75"/>
      <c r="C75"/>
      <c r="D75"/>
      <c r="E75"/>
      <c r="F75"/>
      <c r="G75"/>
      <c r="H75"/>
      <c r="I75"/>
      <c r="J75"/>
    </row>
    <row r="76" spans="1:17" x14ac:dyDescent="0.25">
      <c r="A76"/>
      <c r="B76"/>
      <c r="C76"/>
      <c r="D76"/>
      <c r="E76"/>
      <c r="F76"/>
      <c r="G76"/>
      <c r="H76"/>
      <c r="I76"/>
      <c r="J76"/>
    </row>
    <row r="77" spans="1:17" x14ac:dyDescent="0.25">
      <c r="A77" s="124"/>
      <c r="B77" s="124"/>
      <c r="C77" s="124"/>
      <c r="D77" s="124"/>
    </row>
    <row r="78" spans="1:17" x14ac:dyDescent="0.25">
      <c r="A78" s="124"/>
      <c r="B78" s="124"/>
      <c r="C78" s="124"/>
      <c r="D78" s="124"/>
    </row>
    <row r="79" spans="1:17" x14ac:dyDescent="0.25">
      <c r="A79" s="124"/>
      <c r="B79" s="124"/>
      <c r="C79" s="124"/>
      <c r="D79" s="124"/>
    </row>
    <row r="80" spans="1:17" x14ac:dyDescent="0.25">
      <c r="A80" s="124"/>
      <c r="B80" s="124"/>
      <c r="C80" s="124"/>
      <c r="D80" s="124"/>
    </row>
    <row r="81" spans="1:4" x14ac:dyDescent="0.25">
      <c r="A81" s="124"/>
      <c r="B81" s="124"/>
      <c r="C81" s="124"/>
      <c r="D81" s="124"/>
    </row>
    <row r="82" spans="1:4" x14ac:dyDescent="0.25">
      <c r="A82" s="124"/>
      <c r="B82" s="124"/>
      <c r="C82" s="124"/>
      <c r="D82" s="124"/>
    </row>
    <row r="83" spans="1:4" x14ac:dyDescent="0.25">
      <c r="A83" s="124"/>
      <c r="B83" s="124"/>
      <c r="C83" s="124"/>
      <c r="D83" s="124"/>
    </row>
    <row r="84" spans="1:4" x14ac:dyDescent="0.25">
      <c r="A84" s="124"/>
      <c r="B84" s="124"/>
      <c r="C84" s="124"/>
      <c r="D84" s="124"/>
    </row>
    <row r="85" spans="1:4" x14ac:dyDescent="0.25">
      <c r="A85" s="124"/>
      <c r="B85" s="124"/>
      <c r="C85" s="124"/>
      <c r="D85" s="124"/>
    </row>
    <row r="86" spans="1:4" x14ac:dyDescent="0.25">
      <c r="A86" s="124"/>
      <c r="B86" s="124"/>
      <c r="C86" s="124"/>
      <c r="D86" s="124"/>
    </row>
    <row r="87" spans="1:4" x14ac:dyDescent="0.25">
      <c r="A87" s="124"/>
      <c r="B87" s="124"/>
      <c r="C87" s="124"/>
      <c r="D87" s="124"/>
    </row>
    <row r="88" spans="1:4" x14ac:dyDescent="0.25">
      <c r="A88" s="124"/>
      <c r="B88" s="124"/>
      <c r="C88" s="124"/>
      <c r="D88" s="124"/>
    </row>
    <row r="89" spans="1:4" x14ac:dyDescent="0.25">
      <c r="A89" s="124"/>
      <c r="B89" s="124"/>
      <c r="C89" s="124"/>
      <c r="D89" s="124"/>
    </row>
    <row r="90" spans="1:4" x14ac:dyDescent="0.25">
      <c r="A90" s="124"/>
      <c r="B90" s="124"/>
      <c r="C90" s="124"/>
      <c r="D90" s="124"/>
    </row>
    <row r="91" spans="1:4" x14ac:dyDescent="0.25">
      <c r="A91" s="124"/>
      <c r="B91" s="124"/>
      <c r="C91" s="124"/>
      <c r="D91" s="124"/>
    </row>
    <row r="92" spans="1:4" x14ac:dyDescent="0.25">
      <c r="A92" s="124"/>
      <c r="B92" s="124"/>
      <c r="C92" s="124"/>
      <c r="D92" s="124"/>
    </row>
    <row r="93" spans="1:4" x14ac:dyDescent="0.25">
      <c r="A93" s="124"/>
      <c r="B93" s="124"/>
      <c r="C93" s="124"/>
      <c r="D93" s="124"/>
    </row>
    <row r="94" spans="1:4" x14ac:dyDescent="0.25">
      <c r="A94" s="124"/>
      <c r="B94" s="124"/>
      <c r="C94" s="124"/>
      <c r="D94" s="124"/>
    </row>
    <row r="95" spans="1:4" x14ac:dyDescent="0.25">
      <c r="A95" s="124"/>
      <c r="B95" s="124"/>
      <c r="C95" s="124"/>
      <c r="D95" s="124"/>
    </row>
    <row r="96" spans="1:4" x14ac:dyDescent="0.25">
      <c r="A96" s="124"/>
      <c r="B96" s="124"/>
      <c r="C96" s="124"/>
      <c r="D96" s="124"/>
    </row>
    <row r="97" spans="1:4" x14ac:dyDescent="0.25">
      <c r="A97" s="124"/>
      <c r="B97" s="124"/>
      <c r="C97" s="124"/>
      <c r="D97" s="124"/>
    </row>
    <row r="98" spans="1:4" x14ac:dyDescent="0.25">
      <c r="A98" s="124"/>
      <c r="B98" s="124"/>
      <c r="C98" s="124"/>
      <c r="D98" s="124"/>
    </row>
    <row r="99" spans="1:4" x14ac:dyDescent="0.25">
      <c r="A99" s="124"/>
      <c r="B99" s="124"/>
      <c r="C99" s="124"/>
      <c r="D99" s="124"/>
    </row>
    <row r="100" spans="1:4" x14ac:dyDescent="0.25">
      <c r="A100" s="124"/>
      <c r="B100" s="124"/>
      <c r="C100" s="124"/>
      <c r="D100" s="124"/>
    </row>
    <row r="101" spans="1:4" x14ac:dyDescent="0.25">
      <c r="A101" s="124"/>
      <c r="B101" s="124"/>
      <c r="C101" s="124"/>
      <c r="D101" s="124"/>
    </row>
    <row r="102" spans="1:4" x14ac:dyDescent="0.25">
      <c r="A102" s="124"/>
      <c r="B102" s="124"/>
      <c r="C102" s="124"/>
      <c r="D102" s="124"/>
    </row>
    <row r="103" spans="1:4" x14ac:dyDescent="0.25">
      <c r="A103" s="124"/>
      <c r="B103" s="124"/>
      <c r="C103" s="124"/>
      <c r="D103" s="124"/>
    </row>
    <row r="104" spans="1:4" x14ac:dyDescent="0.25">
      <c r="A104" s="124"/>
      <c r="B104" s="124"/>
      <c r="C104" s="124"/>
      <c r="D104" s="124"/>
    </row>
    <row r="105" spans="1:4" x14ac:dyDescent="0.25">
      <c r="A105" s="124"/>
      <c r="B105" s="124"/>
      <c r="C105" s="124"/>
      <c r="D105" s="124"/>
    </row>
    <row r="106" spans="1:4" x14ac:dyDescent="0.25">
      <c r="A106" s="124"/>
      <c r="B106" s="124"/>
      <c r="C106" s="124"/>
      <c r="D106" s="124"/>
    </row>
    <row r="107" spans="1:4" x14ac:dyDescent="0.25">
      <c r="A107" s="124"/>
      <c r="B107" s="124"/>
      <c r="C107" s="124"/>
      <c r="D107" s="124"/>
    </row>
    <row r="108" spans="1:4" x14ac:dyDescent="0.25">
      <c r="A108" s="124"/>
      <c r="B108" s="124"/>
      <c r="C108" s="124"/>
      <c r="D108" s="124"/>
    </row>
    <row r="109" spans="1:4" x14ac:dyDescent="0.25">
      <c r="A109" s="124"/>
      <c r="B109" s="124"/>
      <c r="C109" s="124"/>
      <c r="D109" s="124"/>
    </row>
    <row r="110" spans="1:4" x14ac:dyDescent="0.25">
      <c r="A110" s="124"/>
      <c r="B110" s="124"/>
      <c r="C110" s="124"/>
      <c r="D110" s="124"/>
    </row>
    <row r="111" spans="1:4" x14ac:dyDescent="0.25">
      <c r="A111" s="124"/>
      <c r="B111" s="124"/>
      <c r="C111" s="124"/>
      <c r="D111" s="124"/>
    </row>
    <row r="112" spans="1:4" x14ac:dyDescent="0.25">
      <c r="A112" s="124"/>
      <c r="B112" s="124"/>
      <c r="C112" s="124"/>
      <c r="D112" s="124"/>
    </row>
    <row r="113" spans="1:4" x14ac:dyDescent="0.25">
      <c r="A113" s="124"/>
      <c r="B113" s="124"/>
      <c r="C113" s="124"/>
      <c r="D113" s="124"/>
    </row>
    <row r="114" spans="1:4" x14ac:dyDescent="0.25">
      <c r="A114" s="124"/>
      <c r="B114" s="124"/>
      <c r="C114" s="124"/>
      <c r="D114" s="124"/>
    </row>
    <row r="115" spans="1:4" x14ac:dyDescent="0.25">
      <c r="A115" s="124"/>
      <c r="B115" s="124"/>
      <c r="C115" s="124"/>
      <c r="D115" s="124"/>
    </row>
    <row r="116" spans="1:4" x14ac:dyDescent="0.25">
      <c r="A116" s="124"/>
      <c r="B116" s="124"/>
      <c r="C116" s="124"/>
      <c r="D116" s="124"/>
    </row>
    <row r="117" spans="1:4" x14ac:dyDescent="0.25">
      <c r="A117" s="124"/>
      <c r="B117" s="124"/>
      <c r="C117" s="124"/>
      <c r="D117" s="124"/>
    </row>
    <row r="118" spans="1:4" x14ac:dyDescent="0.25">
      <c r="A118" s="124"/>
      <c r="B118" s="124"/>
      <c r="C118" s="124"/>
      <c r="D118" s="124"/>
    </row>
    <row r="119" spans="1:4" x14ac:dyDescent="0.25">
      <c r="A119" s="124"/>
      <c r="B119" s="124"/>
      <c r="C119" s="124"/>
      <c r="D119" s="124"/>
    </row>
    <row r="120" spans="1:4" x14ac:dyDescent="0.25">
      <c r="A120" s="124"/>
      <c r="B120" s="124"/>
      <c r="C120" s="124"/>
      <c r="D120" s="124"/>
    </row>
    <row r="121" spans="1:4" x14ac:dyDescent="0.25">
      <c r="A121" s="124"/>
      <c r="B121" s="124"/>
      <c r="C121" s="124"/>
      <c r="D121" s="124"/>
    </row>
    <row r="122" spans="1:4" x14ac:dyDescent="0.25">
      <c r="A122" s="124"/>
      <c r="B122" s="124"/>
      <c r="C122" s="124"/>
      <c r="D122" s="124"/>
    </row>
    <row r="123" spans="1:4" x14ac:dyDescent="0.25">
      <c r="A123" s="124"/>
      <c r="B123" s="124"/>
      <c r="C123" s="124"/>
      <c r="D123" s="124"/>
    </row>
    <row r="124" spans="1:4" x14ac:dyDescent="0.25">
      <c r="A124" s="124"/>
      <c r="B124" s="124"/>
      <c r="C124" s="124"/>
      <c r="D124" s="124"/>
    </row>
    <row r="125" spans="1:4" x14ac:dyDescent="0.25">
      <c r="A125" s="124"/>
      <c r="B125" s="124"/>
      <c r="C125" s="124"/>
      <c r="D125" s="124"/>
    </row>
    <row r="126" spans="1:4" x14ac:dyDescent="0.25">
      <c r="A126" s="124"/>
      <c r="B126" s="124"/>
      <c r="C126" s="124"/>
      <c r="D126" s="124"/>
    </row>
    <row r="127" spans="1:4" x14ac:dyDescent="0.25">
      <c r="A127" s="124"/>
      <c r="B127" s="124"/>
      <c r="C127" s="124"/>
      <c r="D127" s="124"/>
    </row>
    <row r="128" spans="1:4" x14ac:dyDescent="0.25">
      <c r="A128" s="124"/>
      <c r="B128" s="124"/>
      <c r="C128" s="124"/>
      <c r="D128" s="124"/>
    </row>
    <row r="129" spans="1:4" x14ac:dyDescent="0.25">
      <c r="A129" s="124"/>
      <c r="B129" s="124"/>
      <c r="C129" s="124"/>
      <c r="D129" s="124"/>
    </row>
    <row r="130" spans="1:4" x14ac:dyDescent="0.25">
      <c r="A130" s="124"/>
      <c r="B130" s="124"/>
      <c r="C130" s="124"/>
      <c r="D130" s="124"/>
    </row>
    <row r="131" spans="1:4" x14ac:dyDescent="0.25">
      <c r="A131" s="124"/>
      <c r="B131" s="124"/>
      <c r="C131" s="124"/>
      <c r="D131" s="124"/>
    </row>
    <row r="132" spans="1:4" x14ac:dyDescent="0.25">
      <c r="A132" s="124"/>
      <c r="B132" s="124"/>
      <c r="C132" s="124"/>
      <c r="D132" s="124"/>
    </row>
    <row r="133" spans="1:4" x14ac:dyDescent="0.25">
      <c r="A133" s="124"/>
      <c r="B133" s="124"/>
      <c r="C133" s="124"/>
      <c r="D133" s="124"/>
    </row>
    <row r="134" spans="1:4" x14ac:dyDescent="0.25">
      <c r="A134" s="124"/>
      <c r="B134" s="124"/>
      <c r="C134" s="124"/>
      <c r="D134" s="124"/>
    </row>
    <row r="135" spans="1:4" x14ac:dyDescent="0.25">
      <c r="A135" s="124"/>
      <c r="B135" s="124"/>
      <c r="C135" s="124"/>
      <c r="D135" s="124"/>
    </row>
    <row r="136" spans="1:4" x14ac:dyDescent="0.25">
      <c r="A136" s="124"/>
      <c r="B136" s="124"/>
      <c r="C136" s="124"/>
      <c r="D136" s="124"/>
    </row>
    <row r="137" spans="1:4" x14ac:dyDescent="0.25">
      <c r="A137" s="124"/>
      <c r="B137" s="124"/>
      <c r="C137" s="124"/>
      <c r="D137" s="124"/>
    </row>
    <row r="138" spans="1:4" x14ac:dyDescent="0.25">
      <c r="A138" s="124"/>
      <c r="B138" s="124"/>
      <c r="C138" s="124"/>
      <c r="D138" s="124"/>
    </row>
    <row r="139" spans="1:4" x14ac:dyDescent="0.25">
      <c r="A139" s="124"/>
      <c r="B139" s="124"/>
      <c r="C139" s="124"/>
      <c r="D139" s="124"/>
    </row>
    <row r="140" spans="1:4" x14ac:dyDescent="0.25">
      <c r="A140" s="124"/>
      <c r="B140" s="124"/>
      <c r="C140" s="124"/>
      <c r="D140" s="124"/>
    </row>
    <row r="141" spans="1:4" x14ac:dyDescent="0.25">
      <c r="A141" s="124"/>
      <c r="B141" s="124"/>
      <c r="C141" s="124"/>
      <c r="D141" s="124"/>
    </row>
    <row r="142" spans="1:4" x14ac:dyDescent="0.25">
      <c r="A142" s="124"/>
      <c r="B142" s="124"/>
      <c r="C142" s="124"/>
      <c r="D142" s="124"/>
    </row>
    <row r="143" spans="1:4" x14ac:dyDescent="0.25">
      <c r="A143" s="124"/>
      <c r="B143" s="124"/>
      <c r="C143" s="124"/>
      <c r="D143" s="124"/>
    </row>
    <row r="144" spans="1:4" x14ac:dyDescent="0.25">
      <c r="A144" s="124"/>
      <c r="B144" s="124"/>
      <c r="C144" s="124"/>
      <c r="D144" s="124"/>
    </row>
    <row r="145" spans="1:4" x14ac:dyDescent="0.25">
      <c r="A145" s="124"/>
      <c r="B145" s="124"/>
      <c r="C145" s="124"/>
      <c r="D145" s="124"/>
    </row>
    <row r="146" spans="1:4" x14ac:dyDescent="0.25">
      <c r="A146" s="124"/>
      <c r="B146" s="124"/>
      <c r="C146" s="124"/>
      <c r="D146" s="124"/>
    </row>
    <row r="147" spans="1:4" x14ac:dyDescent="0.25">
      <c r="A147" s="124"/>
      <c r="B147" s="124"/>
      <c r="C147" s="124"/>
      <c r="D147" s="124"/>
    </row>
    <row r="148" spans="1:4" x14ac:dyDescent="0.25">
      <c r="A148" s="124"/>
      <c r="B148" s="124"/>
      <c r="C148" s="124"/>
      <c r="D148" s="124"/>
    </row>
    <row r="149" spans="1:4" x14ac:dyDescent="0.25">
      <c r="A149" s="124"/>
      <c r="B149" s="124"/>
      <c r="C149" s="124"/>
      <c r="D149" s="124"/>
    </row>
    <row r="150" spans="1:4" x14ac:dyDescent="0.25">
      <c r="A150" s="124"/>
      <c r="B150" s="124"/>
      <c r="C150" s="124"/>
      <c r="D150" s="124"/>
    </row>
    <row r="151" spans="1:4" x14ac:dyDescent="0.25">
      <c r="A151" s="124"/>
      <c r="B151" s="124"/>
      <c r="C151" s="124"/>
      <c r="D151" s="124"/>
    </row>
    <row r="152" spans="1:4" x14ac:dyDescent="0.25">
      <c r="A152" s="124"/>
      <c r="B152" s="124"/>
      <c r="C152" s="124"/>
      <c r="D152" s="124"/>
    </row>
    <row r="153" spans="1:4" x14ac:dyDescent="0.25">
      <c r="A153" s="124"/>
      <c r="B153" s="124"/>
      <c r="C153" s="124"/>
      <c r="D153" s="124"/>
    </row>
    <row r="154" spans="1:4" x14ac:dyDescent="0.25">
      <c r="A154" s="124"/>
      <c r="B154" s="124"/>
      <c r="C154" s="124"/>
      <c r="D154" s="124"/>
    </row>
    <row r="155" spans="1:4" x14ac:dyDescent="0.25">
      <c r="A155" s="124"/>
      <c r="B155" s="124"/>
      <c r="C155" s="124"/>
      <c r="D155" s="124"/>
    </row>
    <row r="156" spans="1:4" x14ac:dyDescent="0.25">
      <c r="A156" s="124"/>
      <c r="B156" s="124"/>
      <c r="C156" s="124"/>
      <c r="D156" s="124"/>
    </row>
    <row r="157" spans="1:4" x14ac:dyDescent="0.25">
      <c r="A157" s="124"/>
      <c r="B157" s="124"/>
      <c r="C157" s="124"/>
      <c r="D157" s="124"/>
    </row>
    <row r="158" spans="1:4" x14ac:dyDescent="0.25">
      <c r="A158" s="124"/>
      <c r="B158" s="124"/>
      <c r="C158" s="124"/>
      <c r="D158" s="124"/>
    </row>
    <row r="159" spans="1:4" x14ac:dyDescent="0.25">
      <c r="A159" s="124"/>
      <c r="B159" s="124"/>
      <c r="C159" s="124"/>
      <c r="D159" s="124"/>
    </row>
    <row r="160" spans="1:4" x14ac:dyDescent="0.25">
      <c r="A160" s="124"/>
      <c r="B160" s="124"/>
      <c r="C160" s="124"/>
      <c r="D160" s="124"/>
    </row>
    <row r="161" spans="1:4" x14ac:dyDescent="0.25">
      <c r="A161" s="124"/>
      <c r="B161" s="124"/>
      <c r="C161" s="124"/>
      <c r="D161" s="124"/>
    </row>
    <row r="162" spans="1:4" x14ac:dyDescent="0.25">
      <c r="A162" s="124"/>
      <c r="B162" s="124"/>
      <c r="C162" s="124"/>
      <c r="D162" s="124"/>
    </row>
    <row r="163" spans="1:4" x14ac:dyDescent="0.25">
      <c r="A163" s="124"/>
      <c r="B163" s="124"/>
      <c r="C163" s="124"/>
      <c r="D163" s="124"/>
    </row>
    <row r="164" spans="1:4" x14ac:dyDescent="0.25">
      <c r="A164" s="124"/>
      <c r="B164" s="124"/>
      <c r="C164" s="124"/>
      <c r="D164" s="124"/>
    </row>
    <row r="165" spans="1:4" x14ac:dyDescent="0.25">
      <c r="A165" s="124"/>
      <c r="B165" s="124"/>
      <c r="C165" s="124"/>
      <c r="D165" s="124"/>
    </row>
    <row r="166" spans="1:4" x14ac:dyDescent="0.25">
      <c r="A166" s="124"/>
      <c r="B166" s="124"/>
      <c r="C166" s="124"/>
      <c r="D166" s="124"/>
    </row>
    <row r="167" spans="1:4" x14ac:dyDescent="0.25">
      <c r="A167" s="124"/>
      <c r="B167" s="124"/>
      <c r="C167" s="124"/>
      <c r="D167" s="124"/>
    </row>
    <row r="168" spans="1:4" x14ac:dyDescent="0.25">
      <c r="A168" s="124"/>
      <c r="B168" s="124"/>
      <c r="C168" s="124"/>
      <c r="D168" s="124"/>
    </row>
    <row r="169" spans="1:4" x14ac:dyDescent="0.25">
      <c r="A169" s="124"/>
      <c r="B169" s="124"/>
      <c r="C169" s="124"/>
      <c r="D169" s="124"/>
    </row>
    <row r="170" spans="1:4" x14ac:dyDescent="0.25">
      <c r="A170" s="124"/>
      <c r="B170" s="124"/>
      <c r="C170" s="124"/>
      <c r="D170" s="124"/>
    </row>
    <row r="171" spans="1:4" x14ac:dyDescent="0.25">
      <c r="A171" s="124"/>
      <c r="B171" s="124"/>
      <c r="C171" s="124"/>
      <c r="D171" s="124"/>
    </row>
    <row r="172" spans="1:4" x14ac:dyDescent="0.25">
      <c r="A172" s="124"/>
      <c r="B172" s="124"/>
      <c r="C172" s="124"/>
      <c r="D172" s="124"/>
    </row>
    <row r="173" spans="1:4" x14ac:dyDescent="0.25">
      <c r="A173" s="124"/>
      <c r="B173" s="124"/>
      <c r="C173" s="124"/>
      <c r="D173" s="124"/>
    </row>
  </sheetData>
  <pageMargins left="0.7" right="0.7" top="0.75" bottom="0.75" header="0.3" footer="0.3"/>
  <pageSetup scale="66" pageOrder="overThenDown" orientation="landscape" horizontalDpi="0"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5"/>
  <sheetViews>
    <sheetView topLeftCell="B1" workbookViewId="0">
      <selection activeCell="A11" sqref="A11:J11 A14:J14 A17:J17 A20:J20 A25:J25 A28:J28 A31:J31 A34:J34"/>
    </sheetView>
  </sheetViews>
  <sheetFormatPr defaultRowHeight="15" x14ac:dyDescent="0.25"/>
  <cols>
    <col min="1" max="1" width="18.5703125" style="28" customWidth="1"/>
    <col min="2" max="2" width="17.5703125" style="28" customWidth="1"/>
    <col min="3" max="3" width="34.140625" style="28" customWidth="1"/>
    <col min="4" max="4" width="54" style="28" customWidth="1"/>
    <col min="5" max="5" width="13.140625" customWidth="1"/>
    <col min="6" max="10" width="8.85546875" customWidth="1"/>
  </cols>
  <sheetData>
    <row r="1" spans="1:10" ht="14.45" x14ac:dyDescent="0.3">
      <c r="A1" s="152">
        <f ca="1">NOW()</f>
        <v>45401.622911805556</v>
      </c>
      <c r="B1" s="28" t="s">
        <v>188</v>
      </c>
    </row>
    <row r="3" spans="1:10" x14ac:dyDescent="0.25">
      <c r="A3" s="141" t="s">
        <v>7</v>
      </c>
      <c r="B3" s="142" t="s">
        <v>32</v>
      </c>
    </row>
    <row r="5" spans="1:10" x14ac:dyDescent="0.25">
      <c r="A5" s="143"/>
      <c r="B5" s="144"/>
      <c r="C5" s="144"/>
      <c r="D5" s="144"/>
      <c r="E5" s="139"/>
      <c r="F5" s="140"/>
      <c r="G5" s="140"/>
      <c r="H5" s="140"/>
      <c r="I5" s="140"/>
      <c r="J5" s="140"/>
    </row>
    <row r="6" spans="1:10" x14ac:dyDescent="0.25">
      <c r="A6" s="145" t="s">
        <v>4</v>
      </c>
      <c r="B6" s="145" t="s">
        <v>120</v>
      </c>
      <c r="C6" s="145" t="s">
        <v>116</v>
      </c>
      <c r="D6" s="145" t="s">
        <v>20</v>
      </c>
      <c r="E6" s="136"/>
      <c r="F6" s="137"/>
      <c r="G6" s="137"/>
      <c r="H6" s="137"/>
      <c r="I6" s="137"/>
      <c r="J6" s="138"/>
    </row>
    <row r="7" spans="1:10" ht="14.45" x14ac:dyDescent="0.3">
      <c r="A7" s="169">
        <v>45155</v>
      </c>
      <c r="B7" s="129" t="s">
        <v>260</v>
      </c>
      <c r="C7" s="129" t="s">
        <v>262</v>
      </c>
      <c r="D7" s="129" t="s">
        <v>261</v>
      </c>
      <c r="E7" s="139"/>
      <c r="F7" s="140"/>
      <c r="G7" s="140"/>
      <c r="H7" s="140"/>
      <c r="I7" s="140"/>
      <c r="J7" s="140"/>
    </row>
    <row r="8" spans="1:10" ht="14.45" x14ac:dyDescent="0.3">
      <c r="A8" s="136"/>
      <c r="B8" s="136"/>
      <c r="C8" s="129" t="s">
        <v>284</v>
      </c>
      <c r="D8" s="168"/>
      <c r="E8" s="136"/>
      <c r="F8" s="137"/>
      <c r="G8" s="137"/>
      <c r="H8" s="137"/>
      <c r="I8" s="137"/>
      <c r="J8" s="137"/>
    </row>
    <row r="9" spans="1:10" ht="14.45" x14ac:dyDescent="0.3">
      <c r="A9" s="136"/>
      <c r="B9" s="129" t="s">
        <v>263</v>
      </c>
      <c r="C9" s="129" t="s">
        <v>265</v>
      </c>
      <c r="D9" s="129" t="s">
        <v>264</v>
      </c>
      <c r="E9" s="136"/>
      <c r="F9" s="137"/>
      <c r="G9" s="137"/>
      <c r="H9" s="137"/>
      <c r="I9" s="137"/>
      <c r="J9" s="137"/>
    </row>
    <row r="10" spans="1:10" ht="14.45" x14ac:dyDescent="0.3">
      <c r="A10" s="136"/>
      <c r="B10" s="136"/>
      <c r="C10" s="129" t="s">
        <v>285</v>
      </c>
      <c r="D10" s="168"/>
      <c r="E10" s="136"/>
      <c r="F10" s="137"/>
      <c r="G10" s="137"/>
      <c r="H10" s="137"/>
      <c r="I10" s="137"/>
      <c r="J10" s="137"/>
    </row>
    <row r="11" spans="1:10" ht="14.45" x14ac:dyDescent="0.3">
      <c r="A11" s="129" t="s">
        <v>290</v>
      </c>
      <c r="B11" s="168"/>
      <c r="C11" s="168"/>
      <c r="D11" s="168"/>
      <c r="E11" s="136"/>
      <c r="F11" s="137"/>
      <c r="G11" s="137"/>
      <c r="H11" s="137"/>
      <c r="I11" s="137"/>
      <c r="J11" s="137"/>
    </row>
    <row r="12" spans="1:10" ht="14.45" x14ac:dyDescent="0.3">
      <c r="A12" s="169">
        <v>45162</v>
      </c>
      <c r="B12" s="129" t="s">
        <v>274</v>
      </c>
      <c r="C12" s="129" t="s">
        <v>113</v>
      </c>
      <c r="D12" s="129" t="s">
        <v>275</v>
      </c>
      <c r="E12" s="136"/>
      <c r="F12" s="137"/>
      <c r="G12" s="137"/>
      <c r="H12" s="137"/>
      <c r="I12" s="137"/>
      <c r="J12" s="137"/>
    </row>
    <row r="13" spans="1:10" ht="14.45" x14ac:dyDescent="0.3">
      <c r="A13" s="136"/>
      <c r="B13" s="136"/>
      <c r="C13" s="129" t="s">
        <v>286</v>
      </c>
      <c r="D13" s="168"/>
      <c r="E13" s="136"/>
      <c r="F13" s="137"/>
      <c r="G13" s="137"/>
      <c r="H13" s="137"/>
      <c r="I13" s="137"/>
      <c r="J13" s="137"/>
    </row>
    <row r="14" spans="1:10" ht="14.45" x14ac:dyDescent="0.3">
      <c r="A14" s="129" t="s">
        <v>292</v>
      </c>
      <c r="B14" s="168"/>
      <c r="C14" s="168"/>
      <c r="D14" s="168"/>
      <c r="E14" s="136"/>
      <c r="F14" s="137"/>
      <c r="G14" s="137"/>
      <c r="H14" s="137"/>
      <c r="I14" s="137"/>
      <c r="J14" s="137"/>
    </row>
    <row r="15" spans="1:10" ht="14.45" x14ac:dyDescent="0.3">
      <c r="A15" s="169">
        <v>45167</v>
      </c>
      <c r="B15" s="129" t="s">
        <v>274</v>
      </c>
      <c r="C15" s="129" t="s">
        <v>281</v>
      </c>
      <c r="D15" s="129" t="s">
        <v>280</v>
      </c>
      <c r="E15" s="136"/>
      <c r="F15" s="137"/>
      <c r="G15" s="137"/>
      <c r="H15" s="137"/>
      <c r="I15" s="137"/>
      <c r="J15" s="137"/>
    </row>
    <row r="16" spans="1:10" ht="14.45" x14ac:dyDescent="0.3">
      <c r="A16" s="136"/>
      <c r="B16" s="136"/>
      <c r="C16" s="129" t="s">
        <v>287</v>
      </c>
      <c r="D16" s="168"/>
      <c r="E16" s="136"/>
      <c r="F16" s="137"/>
      <c r="G16" s="137"/>
      <c r="H16" s="137"/>
      <c r="I16" s="137"/>
      <c r="J16" s="137"/>
    </row>
    <row r="17" spans="1:10" ht="14.45" x14ac:dyDescent="0.3">
      <c r="A17" s="129" t="s">
        <v>294</v>
      </c>
      <c r="B17" s="168"/>
      <c r="C17" s="168"/>
      <c r="D17" s="168"/>
      <c r="E17" s="136"/>
      <c r="F17" s="137"/>
      <c r="G17" s="137"/>
      <c r="H17" s="137"/>
      <c r="I17" s="137"/>
      <c r="J17" s="137"/>
    </row>
    <row r="18" spans="1:10" ht="14.45" x14ac:dyDescent="0.3">
      <c r="A18" s="169">
        <v>45176</v>
      </c>
      <c r="B18" s="129" t="s">
        <v>243</v>
      </c>
      <c r="C18" s="129" t="s">
        <v>341</v>
      </c>
      <c r="D18" s="129" t="s">
        <v>340</v>
      </c>
      <c r="E18" s="136"/>
      <c r="F18" s="137"/>
      <c r="G18" s="137"/>
      <c r="H18" s="137"/>
      <c r="I18" s="137"/>
      <c r="J18" s="137"/>
    </row>
    <row r="19" spans="1:10" ht="14.45" x14ac:dyDescent="0.3">
      <c r="A19" s="136"/>
      <c r="B19" s="136"/>
      <c r="C19" s="129" t="s">
        <v>435</v>
      </c>
      <c r="D19" s="168"/>
      <c r="E19" s="136"/>
      <c r="F19" s="137"/>
      <c r="G19" s="137"/>
      <c r="H19" s="137"/>
      <c r="I19" s="137"/>
      <c r="J19" s="137"/>
    </row>
    <row r="20" spans="1:10" ht="14.45" x14ac:dyDescent="0.3">
      <c r="A20" s="129" t="s">
        <v>439</v>
      </c>
      <c r="B20" s="168"/>
      <c r="C20" s="168"/>
      <c r="D20" s="168"/>
      <c r="E20" s="136"/>
      <c r="F20" s="137"/>
      <c r="G20" s="137"/>
      <c r="H20" s="137"/>
      <c r="I20" s="137"/>
      <c r="J20" s="137"/>
    </row>
    <row r="21" spans="1:10" ht="14.45" x14ac:dyDescent="0.3">
      <c r="A21" s="169">
        <v>45181</v>
      </c>
      <c r="B21" s="129" t="s">
        <v>248</v>
      </c>
      <c r="C21" s="129" t="s">
        <v>334</v>
      </c>
      <c r="D21" s="129" t="s">
        <v>333</v>
      </c>
      <c r="E21" s="136"/>
      <c r="F21" s="137"/>
      <c r="G21" s="137"/>
      <c r="H21" s="137"/>
      <c r="I21" s="137"/>
      <c r="J21" s="137"/>
    </row>
    <row r="22" spans="1:10" ht="14.45" x14ac:dyDescent="0.3">
      <c r="A22" s="136"/>
      <c r="B22" s="136"/>
      <c r="C22" s="129" t="s">
        <v>436</v>
      </c>
      <c r="D22" s="168"/>
      <c r="E22" s="136"/>
      <c r="F22" s="137"/>
      <c r="G22" s="137"/>
      <c r="H22" s="137"/>
      <c r="I22" s="137"/>
      <c r="J22" s="137"/>
    </row>
    <row r="23" spans="1:10" ht="14.45" x14ac:dyDescent="0.3">
      <c r="A23" s="136"/>
      <c r="B23" s="129" t="s">
        <v>335</v>
      </c>
      <c r="C23" s="129" t="s">
        <v>337</v>
      </c>
      <c r="D23" s="129" t="s">
        <v>336</v>
      </c>
      <c r="E23" s="136"/>
      <c r="F23" s="137"/>
      <c r="G23" s="137"/>
      <c r="H23" s="137"/>
      <c r="I23" s="137"/>
      <c r="J23" s="137"/>
    </row>
    <row r="24" spans="1:10" ht="14.45" x14ac:dyDescent="0.3">
      <c r="A24" s="136"/>
      <c r="B24" s="136"/>
      <c r="C24" s="129" t="s">
        <v>437</v>
      </c>
      <c r="D24" s="168"/>
      <c r="E24" s="136"/>
      <c r="F24" s="137"/>
      <c r="G24" s="137"/>
      <c r="H24" s="137"/>
      <c r="I24" s="137"/>
      <c r="J24" s="137"/>
    </row>
    <row r="25" spans="1:10" ht="14.45" x14ac:dyDescent="0.3">
      <c r="A25" s="129" t="s">
        <v>442</v>
      </c>
      <c r="B25" s="168"/>
      <c r="C25" s="168"/>
      <c r="D25" s="168"/>
      <c r="E25" s="136"/>
      <c r="F25" s="137"/>
      <c r="G25" s="137"/>
      <c r="H25" s="137"/>
      <c r="I25" s="137"/>
      <c r="J25" s="137"/>
    </row>
    <row r="26" spans="1:10" ht="14.45" x14ac:dyDescent="0.3">
      <c r="A26" s="169">
        <v>45183</v>
      </c>
      <c r="B26" s="129" t="s">
        <v>243</v>
      </c>
      <c r="C26" s="129" t="s">
        <v>341</v>
      </c>
      <c r="D26" s="129" t="s">
        <v>340</v>
      </c>
      <c r="E26" s="136"/>
      <c r="F26" s="137"/>
      <c r="G26" s="137"/>
      <c r="H26" s="137"/>
      <c r="I26" s="137"/>
      <c r="J26" s="137"/>
    </row>
    <row r="27" spans="1:10" ht="14.45" x14ac:dyDescent="0.3">
      <c r="A27" s="136"/>
      <c r="B27" s="136"/>
      <c r="C27" s="129" t="s">
        <v>435</v>
      </c>
      <c r="D27" s="168"/>
      <c r="E27" s="136"/>
      <c r="F27" s="137"/>
      <c r="G27" s="137"/>
      <c r="H27" s="137"/>
      <c r="I27" s="137"/>
      <c r="J27" s="137"/>
    </row>
    <row r="28" spans="1:10" x14ac:dyDescent="0.25">
      <c r="A28" s="129" t="s">
        <v>443</v>
      </c>
      <c r="B28" s="168"/>
      <c r="C28" s="168"/>
      <c r="D28" s="168"/>
      <c r="E28" s="136"/>
      <c r="F28" s="137"/>
      <c r="G28" s="137"/>
      <c r="H28" s="137"/>
      <c r="I28" s="137"/>
      <c r="J28" s="137"/>
    </row>
    <row r="29" spans="1:10" x14ac:dyDescent="0.25">
      <c r="A29" s="169">
        <v>45190</v>
      </c>
      <c r="B29" s="129" t="s">
        <v>113</v>
      </c>
      <c r="C29" s="129" t="s">
        <v>185</v>
      </c>
      <c r="D29" s="129"/>
      <c r="E29" s="136"/>
      <c r="F29" s="137"/>
      <c r="G29" s="137"/>
      <c r="H29" s="137"/>
      <c r="I29" s="137"/>
      <c r="J29" s="137"/>
    </row>
    <row r="30" spans="1:10" x14ac:dyDescent="0.25">
      <c r="A30" s="136"/>
      <c r="B30" s="136"/>
      <c r="C30" s="129" t="s">
        <v>241</v>
      </c>
      <c r="D30" s="168"/>
      <c r="E30" s="136"/>
      <c r="F30" s="137"/>
      <c r="G30" s="137"/>
      <c r="H30" s="137"/>
      <c r="I30" s="137"/>
      <c r="J30" s="137"/>
    </row>
    <row r="31" spans="1:10" x14ac:dyDescent="0.25">
      <c r="A31" s="129" t="s">
        <v>446</v>
      </c>
      <c r="B31" s="168"/>
      <c r="C31" s="168"/>
      <c r="D31" s="168"/>
      <c r="E31" s="136"/>
      <c r="F31" s="137"/>
      <c r="G31" s="137"/>
      <c r="H31" s="137"/>
      <c r="I31" s="137"/>
      <c r="J31" s="137"/>
    </row>
    <row r="32" spans="1:10" x14ac:dyDescent="0.25">
      <c r="A32" s="169">
        <v>45195</v>
      </c>
      <c r="B32" s="129" t="s">
        <v>344</v>
      </c>
      <c r="C32" s="129" t="s">
        <v>113</v>
      </c>
      <c r="D32" s="129" t="s">
        <v>398</v>
      </c>
      <c r="E32" s="136"/>
      <c r="F32" s="137"/>
      <c r="G32" s="137"/>
      <c r="H32" s="137"/>
      <c r="I32" s="137"/>
      <c r="J32" s="137"/>
    </row>
    <row r="33" spans="1:10" x14ac:dyDescent="0.25">
      <c r="A33" s="136"/>
      <c r="B33" s="136"/>
      <c r="C33" s="129" t="s">
        <v>286</v>
      </c>
      <c r="D33" s="168"/>
      <c r="E33" s="136"/>
      <c r="F33" s="137"/>
      <c r="G33" s="137"/>
      <c r="H33" s="137"/>
      <c r="I33" s="137"/>
      <c r="J33" s="137"/>
    </row>
    <row r="34" spans="1:10" x14ac:dyDescent="0.25">
      <c r="A34" s="129" t="s">
        <v>445</v>
      </c>
      <c r="B34" s="168"/>
      <c r="C34" s="168"/>
      <c r="D34" s="168"/>
      <c r="E34" s="136"/>
      <c r="F34" s="137"/>
      <c r="G34" s="137"/>
      <c r="H34" s="137"/>
      <c r="I34" s="137"/>
      <c r="J34" s="137"/>
    </row>
    <row r="35" spans="1:10" x14ac:dyDescent="0.25">
      <c r="A35" s="169">
        <v>45209</v>
      </c>
      <c r="B35" s="129" t="s">
        <v>113</v>
      </c>
      <c r="C35" s="129" t="s">
        <v>185</v>
      </c>
      <c r="D35" s="129"/>
      <c r="E35" s="136"/>
      <c r="F35" s="137"/>
      <c r="G35" s="137"/>
      <c r="H35" s="137"/>
      <c r="I35" s="137"/>
      <c r="J35" s="137"/>
    </row>
    <row r="36" spans="1:10" x14ac:dyDescent="0.25">
      <c r="A36" s="136"/>
      <c r="B36" s="136"/>
      <c r="C36" s="129" t="s">
        <v>241</v>
      </c>
      <c r="D36" s="168"/>
      <c r="E36" s="136"/>
      <c r="F36" s="137"/>
      <c r="G36" s="137"/>
      <c r="H36" s="137"/>
      <c r="I36" s="137"/>
      <c r="J36" s="137"/>
    </row>
    <row r="37" spans="1:10" x14ac:dyDescent="0.25">
      <c r="A37" s="129" t="s">
        <v>695</v>
      </c>
      <c r="B37" s="168"/>
      <c r="C37" s="168"/>
      <c r="D37" s="168"/>
      <c r="E37" s="136"/>
      <c r="F37" s="137"/>
      <c r="G37" s="137"/>
      <c r="H37" s="137"/>
      <c r="I37" s="137"/>
      <c r="J37" s="137"/>
    </row>
    <row r="38" spans="1:10" x14ac:dyDescent="0.25">
      <c r="A38" s="169">
        <v>45211</v>
      </c>
      <c r="B38" s="129" t="s">
        <v>113</v>
      </c>
      <c r="C38" s="129" t="s">
        <v>185</v>
      </c>
      <c r="D38" s="129"/>
      <c r="E38" s="136"/>
      <c r="F38" s="137"/>
      <c r="G38" s="137"/>
      <c r="H38" s="137"/>
      <c r="I38" s="137"/>
      <c r="J38" s="137"/>
    </row>
    <row r="39" spans="1:10" x14ac:dyDescent="0.25">
      <c r="A39" s="136"/>
      <c r="B39" s="136"/>
      <c r="C39" s="129" t="s">
        <v>241</v>
      </c>
      <c r="D39" s="168"/>
      <c r="E39" s="136"/>
      <c r="F39" s="137"/>
      <c r="G39" s="137"/>
      <c r="H39" s="137"/>
      <c r="I39" s="137"/>
      <c r="J39" s="137"/>
    </row>
    <row r="40" spans="1:10" x14ac:dyDescent="0.25">
      <c r="A40" s="129" t="s">
        <v>696</v>
      </c>
      <c r="B40" s="168"/>
      <c r="C40" s="168"/>
      <c r="D40" s="168"/>
      <c r="E40" s="136"/>
      <c r="F40" s="137"/>
      <c r="G40" s="137"/>
      <c r="H40" s="137"/>
      <c r="I40" s="137"/>
      <c r="J40" s="137"/>
    </row>
    <row r="41" spans="1:10" x14ac:dyDescent="0.25">
      <c r="A41" s="169">
        <v>45216</v>
      </c>
      <c r="B41" s="129" t="s">
        <v>113</v>
      </c>
      <c r="C41" s="129" t="s">
        <v>185</v>
      </c>
      <c r="D41" s="129"/>
      <c r="E41" s="136"/>
      <c r="F41" s="137"/>
      <c r="G41" s="137"/>
      <c r="H41" s="137"/>
      <c r="I41" s="137"/>
      <c r="J41" s="137"/>
    </row>
    <row r="42" spans="1:10" x14ac:dyDescent="0.25">
      <c r="A42" s="136"/>
      <c r="B42" s="136"/>
      <c r="C42" s="129" t="s">
        <v>241</v>
      </c>
      <c r="D42" s="168"/>
      <c r="E42" s="136"/>
      <c r="F42" s="137"/>
      <c r="G42" s="137"/>
      <c r="H42" s="137"/>
      <c r="I42" s="137"/>
      <c r="J42" s="137"/>
    </row>
    <row r="43" spans="1:10" x14ac:dyDescent="0.25">
      <c r="A43" s="129" t="s">
        <v>697</v>
      </c>
      <c r="B43" s="168"/>
      <c r="C43" s="168"/>
      <c r="D43" s="168"/>
      <c r="E43" s="136"/>
      <c r="F43" s="137"/>
      <c r="G43" s="137"/>
      <c r="H43" s="137"/>
      <c r="I43" s="137"/>
      <c r="J43" s="137"/>
    </row>
    <row r="44" spans="1:10" x14ac:dyDescent="0.25">
      <c r="A44" s="169">
        <v>45223</v>
      </c>
      <c r="B44" s="129" t="s">
        <v>113</v>
      </c>
      <c r="C44" s="129" t="s">
        <v>475</v>
      </c>
      <c r="D44" s="129" t="s">
        <v>474</v>
      </c>
      <c r="E44" s="136"/>
      <c r="F44" s="137"/>
      <c r="G44" s="137"/>
      <c r="H44" s="137"/>
      <c r="I44" s="137"/>
      <c r="J44" s="137"/>
    </row>
    <row r="45" spans="1:10" x14ac:dyDescent="0.25">
      <c r="A45" s="136"/>
      <c r="B45" s="136"/>
      <c r="C45" s="129" t="s">
        <v>665</v>
      </c>
      <c r="D45" s="168"/>
      <c r="E45" s="136"/>
      <c r="F45" s="137"/>
      <c r="G45" s="137"/>
      <c r="H45" s="137"/>
      <c r="I45" s="137"/>
      <c r="J45" s="137"/>
    </row>
    <row r="46" spans="1:10" x14ac:dyDescent="0.25">
      <c r="A46" s="129" t="s">
        <v>674</v>
      </c>
      <c r="B46" s="168"/>
      <c r="C46" s="168"/>
      <c r="D46" s="168"/>
      <c r="E46" s="136"/>
      <c r="F46" s="137"/>
      <c r="G46" s="137"/>
      <c r="H46" s="137"/>
      <c r="I46" s="137"/>
      <c r="J46" s="137"/>
    </row>
    <row r="47" spans="1:10" x14ac:dyDescent="0.25">
      <c r="A47" s="169">
        <v>45225</v>
      </c>
      <c r="B47" s="129" t="s">
        <v>113</v>
      </c>
      <c r="C47" s="129" t="s">
        <v>185</v>
      </c>
      <c r="D47" s="129"/>
      <c r="E47" s="136"/>
      <c r="F47" s="137"/>
      <c r="G47" s="137"/>
      <c r="H47" s="137"/>
      <c r="I47" s="137"/>
      <c r="J47" s="137"/>
    </row>
    <row r="48" spans="1:10" x14ac:dyDescent="0.25">
      <c r="A48" s="136"/>
      <c r="B48" s="136"/>
      <c r="C48" s="129" t="s">
        <v>241</v>
      </c>
      <c r="D48" s="168"/>
      <c r="E48" s="136"/>
      <c r="F48" s="137"/>
      <c r="G48" s="137"/>
      <c r="H48" s="137"/>
      <c r="I48" s="137"/>
      <c r="J48" s="137"/>
    </row>
    <row r="49" spans="1:10" x14ac:dyDescent="0.25">
      <c r="A49" s="129" t="s">
        <v>698</v>
      </c>
      <c r="B49" s="168"/>
      <c r="C49" s="168"/>
      <c r="D49" s="168"/>
      <c r="E49" s="136"/>
      <c r="F49" s="137"/>
      <c r="G49" s="137"/>
      <c r="H49" s="137"/>
      <c r="I49" s="137"/>
      <c r="J49" s="137"/>
    </row>
    <row r="50" spans="1:10" x14ac:dyDescent="0.25">
      <c r="A50" s="169">
        <v>45227</v>
      </c>
      <c r="B50" s="129" t="s">
        <v>466</v>
      </c>
      <c r="C50" s="129" t="s">
        <v>523</v>
      </c>
      <c r="D50" s="129" t="s">
        <v>522</v>
      </c>
      <c r="E50" s="136"/>
      <c r="F50" s="137"/>
      <c r="G50" s="137"/>
      <c r="H50" s="137"/>
      <c r="I50" s="137"/>
      <c r="J50" s="137"/>
    </row>
    <row r="51" spans="1:10" x14ac:dyDescent="0.25">
      <c r="A51" s="136"/>
      <c r="B51" s="136"/>
      <c r="C51" s="129" t="s">
        <v>666</v>
      </c>
      <c r="D51" s="168"/>
      <c r="E51" s="136"/>
      <c r="F51" s="137"/>
      <c r="G51" s="137"/>
      <c r="H51" s="137"/>
      <c r="I51" s="137"/>
      <c r="J51" s="137"/>
    </row>
    <row r="52" spans="1:10" x14ac:dyDescent="0.25">
      <c r="A52" s="129" t="s">
        <v>676</v>
      </c>
      <c r="B52" s="168"/>
      <c r="C52" s="168"/>
      <c r="D52" s="168"/>
      <c r="E52" s="136"/>
      <c r="F52" s="137"/>
      <c r="G52" s="137"/>
      <c r="H52" s="137"/>
      <c r="I52" s="137"/>
      <c r="J52" s="137"/>
    </row>
    <row r="53" spans="1:10" x14ac:dyDescent="0.25">
      <c r="A53" s="169">
        <v>45232</v>
      </c>
      <c r="B53" s="129" t="s">
        <v>388</v>
      </c>
      <c r="C53" s="129" t="s">
        <v>185</v>
      </c>
      <c r="D53" s="129" t="s">
        <v>531</v>
      </c>
      <c r="E53" s="136"/>
      <c r="F53" s="137"/>
      <c r="G53" s="137"/>
      <c r="H53" s="137"/>
      <c r="I53" s="137"/>
      <c r="J53" s="137"/>
    </row>
    <row r="54" spans="1:10" x14ac:dyDescent="0.25">
      <c r="A54" s="136"/>
      <c r="B54" s="136"/>
      <c r="C54" s="129" t="s">
        <v>241</v>
      </c>
      <c r="D54" s="168"/>
      <c r="E54" s="136"/>
      <c r="F54" s="137"/>
      <c r="G54" s="137"/>
      <c r="H54" s="137"/>
      <c r="I54" s="137"/>
      <c r="J54" s="137"/>
    </row>
    <row r="55" spans="1:10" x14ac:dyDescent="0.25">
      <c r="A55" s="136"/>
      <c r="B55" s="129" t="s">
        <v>470</v>
      </c>
      <c r="C55" s="129" t="s">
        <v>113</v>
      </c>
      <c r="D55" s="129" t="s">
        <v>551</v>
      </c>
      <c r="E55" s="136"/>
      <c r="F55" s="137"/>
      <c r="G55" s="137"/>
      <c r="H55" s="137"/>
      <c r="I55" s="137"/>
      <c r="J55" s="137"/>
    </row>
    <row r="56" spans="1:10" x14ac:dyDescent="0.25">
      <c r="A56" s="136"/>
      <c r="B56" s="136"/>
      <c r="C56" s="129" t="s">
        <v>286</v>
      </c>
      <c r="D56" s="168"/>
      <c r="E56" s="136"/>
      <c r="F56" s="137"/>
      <c r="G56" s="137"/>
      <c r="H56" s="137"/>
      <c r="I56" s="137"/>
      <c r="J56" s="137"/>
    </row>
    <row r="57" spans="1:10" x14ac:dyDescent="0.25">
      <c r="A57" s="129" t="s">
        <v>679</v>
      </c>
      <c r="B57" s="168"/>
      <c r="C57" s="168"/>
      <c r="D57" s="168"/>
      <c r="E57" s="136"/>
      <c r="F57" s="137"/>
      <c r="G57" s="137"/>
      <c r="H57" s="137"/>
      <c r="I57" s="137"/>
      <c r="J57" s="137"/>
    </row>
    <row r="58" spans="1:10" x14ac:dyDescent="0.25">
      <c r="A58" s="169">
        <v>45234</v>
      </c>
      <c r="B58" s="129" t="s">
        <v>556</v>
      </c>
      <c r="C58" s="129" t="s">
        <v>559</v>
      </c>
      <c r="D58" s="129" t="s">
        <v>558</v>
      </c>
      <c r="E58" s="136"/>
      <c r="F58" s="137"/>
      <c r="G58" s="137"/>
      <c r="H58" s="137"/>
      <c r="I58" s="137"/>
      <c r="J58" s="137"/>
    </row>
    <row r="59" spans="1:10" x14ac:dyDescent="0.25">
      <c r="A59" s="136"/>
      <c r="B59" s="136"/>
      <c r="C59" s="129" t="s">
        <v>667</v>
      </c>
      <c r="D59" s="168"/>
      <c r="E59" s="136"/>
      <c r="F59" s="137"/>
      <c r="G59" s="137"/>
      <c r="H59" s="137"/>
      <c r="I59" s="137"/>
      <c r="J59" s="137"/>
    </row>
    <row r="60" spans="1:10" x14ac:dyDescent="0.25">
      <c r="A60" s="129" t="s">
        <v>681</v>
      </c>
      <c r="B60" s="168"/>
      <c r="C60" s="168"/>
      <c r="D60" s="168"/>
      <c r="E60" s="136"/>
      <c r="F60" s="137"/>
      <c r="G60" s="137"/>
      <c r="H60" s="137"/>
      <c r="I60" s="137"/>
      <c r="J60" s="137"/>
    </row>
    <row r="61" spans="1:10" x14ac:dyDescent="0.25">
      <c r="A61" s="169">
        <v>45237</v>
      </c>
      <c r="B61" s="129" t="s">
        <v>113</v>
      </c>
      <c r="C61" s="129" t="s">
        <v>185</v>
      </c>
      <c r="D61" s="129"/>
      <c r="E61" s="136"/>
      <c r="F61" s="137"/>
      <c r="G61" s="137"/>
      <c r="H61" s="137"/>
      <c r="I61" s="137"/>
      <c r="J61" s="137"/>
    </row>
    <row r="62" spans="1:10" x14ac:dyDescent="0.25">
      <c r="A62" s="136"/>
      <c r="B62" s="136"/>
      <c r="C62" s="129" t="s">
        <v>241</v>
      </c>
      <c r="D62" s="168"/>
      <c r="E62" s="136"/>
      <c r="F62" s="137"/>
      <c r="G62" s="137"/>
      <c r="H62" s="137"/>
      <c r="I62" s="137"/>
      <c r="J62" s="137"/>
    </row>
    <row r="63" spans="1:10" x14ac:dyDescent="0.25">
      <c r="A63" s="129" t="s">
        <v>699</v>
      </c>
      <c r="B63" s="168"/>
      <c r="C63" s="168"/>
      <c r="D63" s="168"/>
      <c r="E63" s="136"/>
      <c r="F63" s="137"/>
      <c r="G63" s="137"/>
      <c r="H63" s="137"/>
      <c r="I63" s="137"/>
      <c r="J63" s="137"/>
    </row>
    <row r="64" spans="1:10" x14ac:dyDescent="0.25">
      <c r="A64" s="169">
        <v>45239</v>
      </c>
      <c r="B64" s="129" t="s">
        <v>382</v>
      </c>
      <c r="C64" s="129" t="s">
        <v>566</v>
      </c>
      <c r="D64" s="129" t="s">
        <v>565</v>
      </c>
      <c r="E64" s="136"/>
      <c r="F64" s="137"/>
      <c r="G64" s="137"/>
      <c r="H64" s="137"/>
      <c r="I64" s="137"/>
      <c r="J64" s="137"/>
    </row>
    <row r="65" spans="1:10" x14ac:dyDescent="0.25">
      <c r="A65" s="136"/>
      <c r="B65" s="136"/>
      <c r="C65" s="129" t="s">
        <v>668</v>
      </c>
      <c r="D65" s="168"/>
      <c r="E65" s="136"/>
      <c r="F65" s="137"/>
      <c r="G65" s="137"/>
      <c r="H65" s="137"/>
      <c r="I65" s="137"/>
      <c r="J65" s="137"/>
    </row>
    <row r="66" spans="1:10" x14ac:dyDescent="0.25">
      <c r="A66" s="136"/>
      <c r="B66" s="129" t="s">
        <v>752</v>
      </c>
      <c r="C66" s="129" t="s">
        <v>585</v>
      </c>
      <c r="D66" s="129" t="s">
        <v>584</v>
      </c>
      <c r="E66" s="136"/>
      <c r="F66" s="137"/>
      <c r="G66" s="137"/>
      <c r="H66" s="137"/>
      <c r="I66" s="137"/>
      <c r="J66" s="137"/>
    </row>
    <row r="67" spans="1:10" x14ac:dyDescent="0.25">
      <c r="A67" s="136"/>
      <c r="B67" s="136"/>
      <c r="C67" s="129" t="s">
        <v>755</v>
      </c>
      <c r="D67" s="168"/>
      <c r="E67" s="136"/>
      <c r="F67" s="137"/>
      <c r="G67" s="137"/>
      <c r="H67" s="137"/>
      <c r="I67" s="137"/>
      <c r="J67" s="137"/>
    </row>
    <row r="68" spans="1:10" x14ac:dyDescent="0.25">
      <c r="A68" s="129" t="s">
        <v>683</v>
      </c>
      <c r="B68" s="168"/>
      <c r="C68" s="168"/>
      <c r="D68" s="168"/>
      <c r="E68" s="136"/>
      <c r="F68" s="137"/>
      <c r="G68" s="137"/>
      <c r="H68" s="137"/>
      <c r="I68" s="137"/>
      <c r="J68" s="137"/>
    </row>
    <row r="69" spans="1:10" x14ac:dyDescent="0.25">
      <c r="A69" s="169">
        <v>45241</v>
      </c>
      <c r="B69" s="129" t="s">
        <v>521</v>
      </c>
      <c r="C69" s="129" t="s">
        <v>589</v>
      </c>
      <c r="D69" s="129" t="s">
        <v>588</v>
      </c>
      <c r="E69" s="136"/>
      <c r="F69" s="137"/>
      <c r="G69" s="137"/>
      <c r="H69" s="137"/>
      <c r="I69" s="137"/>
      <c r="J69" s="137"/>
    </row>
    <row r="70" spans="1:10" x14ac:dyDescent="0.25">
      <c r="A70" s="136"/>
      <c r="B70" s="136"/>
      <c r="C70" s="129" t="s">
        <v>669</v>
      </c>
      <c r="D70" s="168"/>
      <c r="E70" s="136"/>
      <c r="F70" s="137"/>
      <c r="G70" s="137"/>
      <c r="H70" s="137"/>
      <c r="I70" s="137"/>
      <c r="J70" s="137"/>
    </row>
    <row r="71" spans="1:10" x14ac:dyDescent="0.25">
      <c r="A71" s="129" t="s">
        <v>685</v>
      </c>
      <c r="B71" s="168"/>
      <c r="C71" s="168"/>
      <c r="D71" s="168"/>
      <c r="E71" s="136"/>
      <c r="F71" s="137"/>
      <c r="G71" s="137"/>
      <c r="H71" s="137"/>
      <c r="I71" s="137"/>
      <c r="J71" s="137"/>
    </row>
    <row r="72" spans="1:10" x14ac:dyDescent="0.25">
      <c r="A72" s="169">
        <v>45244</v>
      </c>
      <c r="B72" s="129" t="s">
        <v>470</v>
      </c>
      <c r="C72" s="129" t="s">
        <v>113</v>
      </c>
      <c r="D72" s="129" t="s">
        <v>113</v>
      </c>
      <c r="E72" s="136"/>
      <c r="F72" s="137"/>
      <c r="G72" s="137"/>
      <c r="H72" s="137"/>
      <c r="I72" s="137"/>
      <c r="J72" s="137"/>
    </row>
    <row r="73" spans="1:10" x14ac:dyDescent="0.25">
      <c r="A73" s="136"/>
      <c r="B73" s="136"/>
      <c r="C73" s="129" t="s">
        <v>286</v>
      </c>
      <c r="D73" s="168"/>
      <c r="E73" s="136"/>
      <c r="F73" s="137"/>
      <c r="G73" s="137"/>
      <c r="H73" s="137"/>
      <c r="I73" s="137"/>
      <c r="J73" s="137"/>
    </row>
    <row r="74" spans="1:10" x14ac:dyDescent="0.25">
      <c r="A74" s="129" t="s">
        <v>700</v>
      </c>
      <c r="B74" s="168"/>
      <c r="C74" s="168"/>
      <c r="D74" s="168"/>
      <c r="E74" s="136"/>
      <c r="F74" s="137"/>
      <c r="G74" s="137"/>
      <c r="H74" s="137"/>
      <c r="I74" s="137"/>
      <c r="J74" s="137"/>
    </row>
    <row r="75" spans="1:10" x14ac:dyDescent="0.25">
      <c r="A75" s="169">
        <v>45262</v>
      </c>
      <c r="B75" s="129" t="s">
        <v>113</v>
      </c>
      <c r="C75" s="129" t="s">
        <v>113</v>
      </c>
      <c r="D75" s="129" t="s">
        <v>605</v>
      </c>
      <c r="E75" s="136"/>
      <c r="F75" s="137"/>
      <c r="G75" s="137"/>
      <c r="H75" s="137"/>
      <c r="I75" s="137"/>
      <c r="J75" s="137"/>
    </row>
    <row r="76" spans="1:10" x14ac:dyDescent="0.25">
      <c r="A76" s="136"/>
      <c r="B76" s="136"/>
      <c r="C76" s="129" t="s">
        <v>286</v>
      </c>
      <c r="D76" s="168"/>
      <c r="E76" s="136"/>
      <c r="F76" s="137"/>
      <c r="G76" s="137"/>
      <c r="H76" s="137"/>
      <c r="I76" s="137"/>
      <c r="J76" s="137"/>
    </row>
    <row r="77" spans="1:10" x14ac:dyDescent="0.25">
      <c r="A77" s="129" t="s">
        <v>687</v>
      </c>
      <c r="B77" s="168"/>
      <c r="C77" s="168"/>
      <c r="D77" s="168"/>
      <c r="E77" s="136"/>
      <c r="F77" s="137"/>
      <c r="G77" s="137"/>
      <c r="H77" s="137"/>
      <c r="I77" s="137"/>
      <c r="J77" s="137"/>
    </row>
    <row r="78" spans="1:10" x14ac:dyDescent="0.25">
      <c r="A78" s="169">
        <v>45265</v>
      </c>
      <c r="B78" s="129" t="s">
        <v>752</v>
      </c>
      <c r="C78" s="129" t="s">
        <v>113</v>
      </c>
      <c r="D78" s="129" t="s">
        <v>612</v>
      </c>
      <c r="E78" s="136"/>
      <c r="F78" s="137"/>
      <c r="G78" s="137"/>
      <c r="H78" s="137"/>
      <c r="I78" s="137"/>
      <c r="J78" s="137"/>
    </row>
    <row r="79" spans="1:10" x14ac:dyDescent="0.25">
      <c r="A79" s="136"/>
      <c r="B79" s="136"/>
      <c r="C79" s="129" t="s">
        <v>286</v>
      </c>
      <c r="D79" s="168"/>
      <c r="E79" s="136"/>
      <c r="F79" s="137"/>
      <c r="G79" s="137"/>
      <c r="H79" s="137"/>
      <c r="I79" s="137"/>
      <c r="J79" s="137"/>
    </row>
    <row r="80" spans="1:10" x14ac:dyDescent="0.25">
      <c r="A80" s="129" t="s">
        <v>689</v>
      </c>
      <c r="B80" s="168"/>
      <c r="C80" s="168"/>
      <c r="D80" s="168"/>
      <c r="E80" s="136"/>
      <c r="F80" s="137"/>
      <c r="G80" s="137"/>
      <c r="H80" s="137"/>
      <c r="I80" s="137"/>
      <c r="J80" s="137"/>
    </row>
    <row r="81" spans="1:10" x14ac:dyDescent="0.25">
      <c r="A81" s="169">
        <v>45267</v>
      </c>
      <c r="B81" s="129" t="s">
        <v>752</v>
      </c>
      <c r="C81" s="129" t="s">
        <v>623</v>
      </c>
      <c r="D81" s="129" t="s">
        <v>622</v>
      </c>
      <c r="E81" s="136"/>
      <c r="F81" s="137"/>
      <c r="G81" s="137"/>
      <c r="H81" s="137"/>
      <c r="I81" s="137"/>
      <c r="J81" s="137"/>
    </row>
    <row r="82" spans="1:10" x14ac:dyDescent="0.25">
      <c r="A82" s="136"/>
      <c r="B82" s="136"/>
      <c r="C82" s="129" t="s">
        <v>670</v>
      </c>
      <c r="D82" s="168"/>
      <c r="E82" s="136"/>
      <c r="F82" s="137"/>
      <c r="G82" s="137"/>
      <c r="H82" s="137"/>
      <c r="I82" s="137"/>
      <c r="J82" s="137"/>
    </row>
    <row r="83" spans="1:10" x14ac:dyDescent="0.25">
      <c r="A83" s="129" t="s">
        <v>691</v>
      </c>
      <c r="B83" s="168"/>
      <c r="C83" s="168"/>
      <c r="D83" s="168"/>
      <c r="E83" s="136"/>
      <c r="F83" s="137"/>
      <c r="G83" s="137"/>
      <c r="H83" s="137"/>
      <c r="I83" s="137"/>
      <c r="J83" s="137"/>
    </row>
    <row r="84" spans="1:10" x14ac:dyDescent="0.25">
      <c r="A84" s="169">
        <v>45274</v>
      </c>
      <c r="B84" s="129" t="s">
        <v>270</v>
      </c>
      <c r="C84" s="129" t="s">
        <v>636</v>
      </c>
      <c r="D84" s="129" t="s">
        <v>616</v>
      </c>
      <c r="E84" s="136"/>
      <c r="F84" s="137"/>
      <c r="G84" s="137"/>
      <c r="H84" s="137"/>
      <c r="I84" s="137"/>
      <c r="J84" s="137"/>
    </row>
    <row r="85" spans="1:10" x14ac:dyDescent="0.25">
      <c r="A85" s="136"/>
      <c r="B85" s="136"/>
      <c r="C85" s="129" t="s">
        <v>671</v>
      </c>
      <c r="D85" s="168"/>
      <c r="E85" s="136"/>
      <c r="F85" s="137"/>
      <c r="G85" s="137"/>
      <c r="H85" s="137"/>
      <c r="I85" s="137"/>
      <c r="J85" s="137"/>
    </row>
    <row r="86" spans="1:10" x14ac:dyDescent="0.25">
      <c r="A86" s="136"/>
      <c r="B86" s="129" t="s">
        <v>653</v>
      </c>
      <c r="C86" s="129" t="s">
        <v>655</v>
      </c>
      <c r="D86" s="129" t="s">
        <v>654</v>
      </c>
      <c r="E86" s="136"/>
      <c r="F86" s="137"/>
      <c r="G86" s="137"/>
      <c r="H86" s="137"/>
      <c r="I86" s="137"/>
      <c r="J86" s="137"/>
    </row>
    <row r="87" spans="1:10" x14ac:dyDescent="0.25">
      <c r="A87" s="136"/>
      <c r="B87" s="136"/>
      <c r="C87" s="129" t="s">
        <v>672</v>
      </c>
      <c r="D87" s="168"/>
      <c r="E87" s="136"/>
      <c r="F87" s="137"/>
      <c r="G87" s="137"/>
      <c r="H87" s="137"/>
      <c r="I87" s="137"/>
      <c r="J87" s="137"/>
    </row>
    <row r="88" spans="1:10" x14ac:dyDescent="0.25">
      <c r="A88" s="129" t="s">
        <v>694</v>
      </c>
      <c r="B88" s="168"/>
      <c r="C88" s="168"/>
      <c r="D88" s="168"/>
      <c r="E88" s="136"/>
      <c r="F88" s="137"/>
      <c r="G88" s="137"/>
      <c r="H88" s="137"/>
      <c r="I88" s="137"/>
      <c r="J88" s="137"/>
    </row>
    <row r="89" spans="1:10" x14ac:dyDescent="0.25">
      <c r="A89" s="169">
        <v>45295</v>
      </c>
      <c r="B89" s="129" t="s">
        <v>598</v>
      </c>
      <c r="C89" s="129" t="s">
        <v>728</v>
      </c>
      <c r="D89" s="129" t="s">
        <v>727</v>
      </c>
      <c r="E89" s="136"/>
      <c r="F89" s="137"/>
      <c r="G89" s="137"/>
      <c r="H89" s="137"/>
      <c r="I89" s="137"/>
      <c r="J89" s="137"/>
    </row>
    <row r="90" spans="1:10" x14ac:dyDescent="0.25">
      <c r="A90" s="136"/>
      <c r="B90" s="136"/>
      <c r="C90" s="129" t="s">
        <v>746</v>
      </c>
      <c r="D90" s="168"/>
      <c r="E90" s="136"/>
      <c r="F90" s="137"/>
      <c r="G90" s="137"/>
      <c r="H90" s="137"/>
      <c r="I90" s="137"/>
      <c r="J90" s="137"/>
    </row>
    <row r="91" spans="1:10" x14ac:dyDescent="0.25">
      <c r="A91" s="129" t="s">
        <v>748</v>
      </c>
      <c r="B91" s="168"/>
      <c r="C91" s="168"/>
      <c r="D91" s="168"/>
      <c r="E91" s="136"/>
      <c r="F91" s="137"/>
      <c r="G91" s="137"/>
      <c r="H91" s="137"/>
      <c r="I91" s="137"/>
      <c r="J91" s="137"/>
    </row>
    <row r="92" spans="1:10" x14ac:dyDescent="0.25">
      <c r="A92" s="169">
        <v>45307</v>
      </c>
      <c r="B92" s="129" t="s">
        <v>113</v>
      </c>
      <c r="C92" s="129" t="s">
        <v>185</v>
      </c>
      <c r="D92" s="129"/>
      <c r="E92" s="136"/>
      <c r="F92" s="137"/>
      <c r="G92" s="137"/>
      <c r="H92" s="137"/>
      <c r="I92" s="137"/>
      <c r="J92" s="137"/>
    </row>
    <row r="93" spans="1:10" x14ac:dyDescent="0.25">
      <c r="A93" s="136"/>
      <c r="B93" s="136"/>
      <c r="C93" s="129" t="s">
        <v>241</v>
      </c>
      <c r="D93" s="168"/>
      <c r="E93" s="136"/>
      <c r="F93" s="137"/>
      <c r="G93" s="137"/>
      <c r="H93" s="137"/>
      <c r="I93" s="137"/>
      <c r="J93" s="137"/>
    </row>
    <row r="94" spans="1:10" x14ac:dyDescent="0.25">
      <c r="A94" s="129" t="s">
        <v>1098</v>
      </c>
      <c r="B94" s="168"/>
      <c r="C94" s="168"/>
      <c r="D94" s="168"/>
      <c r="E94" s="136"/>
      <c r="F94" s="137"/>
      <c r="G94" s="137"/>
      <c r="H94" s="137"/>
      <c r="I94" s="137"/>
      <c r="J94" s="137"/>
    </row>
    <row r="95" spans="1:10" x14ac:dyDescent="0.25">
      <c r="A95" s="169">
        <v>45309</v>
      </c>
      <c r="B95" s="129" t="s">
        <v>113</v>
      </c>
      <c r="C95" s="129" t="s">
        <v>185</v>
      </c>
      <c r="D95" s="129"/>
      <c r="E95" s="136"/>
      <c r="F95" s="137"/>
      <c r="G95" s="137"/>
      <c r="H95" s="137"/>
      <c r="I95" s="137"/>
      <c r="J95" s="137"/>
    </row>
    <row r="96" spans="1:10" x14ac:dyDescent="0.25">
      <c r="A96" s="136"/>
      <c r="B96" s="136"/>
      <c r="C96" s="129" t="s">
        <v>241</v>
      </c>
      <c r="D96" s="168"/>
      <c r="E96" s="136"/>
      <c r="F96" s="137"/>
      <c r="G96" s="137"/>
      <c r="H96" s="137"/>
      <c r="I96" s="137"/>
      <c r="J96" s="137"/>
    </row>
    <row r="97" spans="1:10" x14ac:dyDescent="0.25">
      <c r="A97" s="129" t="s">
        <v>1099</v>
      </c>
      <c r="B97" s="168"/>
      <c r="C97" s="168"/>
      <c r="D97" s="168"/>
      <c r="E97" s="136"/>
      <c r="F97" s="137"/>
      <c r="G97" s="137"/>
      <c r="H97" s="137"/>
      <c r="I97" s="137"/>
      <c r="J97" s="137"/>
    </row>
    <row r="98" spans="1:10" x14ac:dyDescent="0.25">
      <c r="A98" s="169">
        <v>45316</v>
      </c>
      <c r="B98" s="129" t="s">
        <v>247</v>
      </c>
      <c r="C98" s="129" t="s">
        <v>808</v>
      </c>
      <c r="D98" s="129" t="s">
        <v>807</v>
      </c>
      <c r="E98" s="136"/>
      <c r="F98" s="137"/>
      <c r="G98" s="137"/>
      <c r="H98" s="137"/>
      <c r="I98" s="137"/>
      <c r="J98" s="137"/>
    </row>
    <row r="99" spans="1:10" x14ac:dyDescent="0.25">
      <c r="A99" s="136"/>
      <c r="B99" s="136"/>
      <c r="C99" s="129" t="s">
        <v>1036</v>
      </c>
      <c r="D99" s="168"/>
      <c r="E99" s="136"/>
      <c r="F99" s="137"/>
      <c r="G99" s="137"/>
      <c r="H99" s="137"/>
      <c r="I99" s="137"/>
      <c r="J99" s="137"/>
    </row>
    <row r="100" spans="1:10" x14ac:dyDescent="0.25">
      <c r="A100" s="129" t="s">
        <v>1062</v>
      </c>
      <c r="B100" s="168"/>
      <c r="C100" s="168"/>
      <c r="D100" s="168"/>
      <c r="E100" s="136"/>
      <c r="F100" s="137"/>
      <c r="G100" s="137"/>
      <c r="H100" s="137"/>
      <c r="I100" s="137"/>
      <c r="J100" s="137"/>
    </row>
    <row r="101" spans="1:10" x14ac:dyDescent="0.25">
      <c r="A101" s="169">
        <v>45321</v>
      </c>
      <c r="B101" s="129" t="s">
        <v>247</v>
      </c>
      <c r="C101" s="129" t="s">
        <v>827</v>
      </c>
      <c r="D101" s="129" t="s">
        <v>826</v>
      </c>
      <c r="E101" s="136"/>
      <c r="F101" s="137"/>
      <c r="G101" s="137"/>
      <c r="H101" s="137"/>
      <c r="I101" s="137"/>
      <c r="J101" s="137"/>
    </row>
    <row r="102" spans="1:10" x14ac:dyDescent="0.25">
      <c r="A102" s="136"/>
      <c r="B102" s="136"/>
      <c r="C102" s="129" t="s">
        <v>1037</v>
      </c>
      <c r="D102" s="168"/>
      <c r="E102" s="136"/>
      <c r="F102" s="137"/>
      <c r="G102" s="137"/>
      <c r="H102" s="137"/>
      <c r="I102" s="137"/>
      <c r="J102" s="137"/>
    </row>
    <row r="103" spans="1:10" x14ac:dyDescent="0.25">
      <c r="A103" s="129" t="s">
        <v>1064</v>
      </c>
      <c r="B103" s="168"/>
      <c r="C103" s="168"/>
      <c r="D103" s="168"/>
      <c r="E103" s="136"/>
      <c r="F103" s="137"/>
      <c r="G103" s="137"/>
      <c r="H103" s="137"/>
      <c r="I103" s="137"/>
      <c r="J103" s="137"/>
    </row>
    <row r="104" spans="1:10" x14ac:dyDescent="0.25">
      <c r="A104" s="169">
        <v>45323</v>
      </c>
      <c r="B104" s="129" t="s">
        <v>609</v>
      </c>
      <c r="C104" s="129" t="s">
        <v>836</v>
      </c>
      <c r="D104" s="129" t="s">
        <v>835</v>
      </c>
      <c r="E104" s="136"/>
      <c r="F104" s="137"/>
      <c r="G104" s="137"/>
      <c r="H104" s="137"/>
      <c r="I104" s="137"/>
      <c r="J104" s="137"/>
    </row>
    <row r="105" spans="1:10" x14ac:dyDescent="0.25">
      <c r="A105" s="136"/>
      <c r="B105" s="136"/>
      <c r="C105" s="129" t="s">
        <v>1038</v>
      </c>
      <c r="D105" s="168"/>
      <c r="E105" s="136"/>
      <c r="F105" s="137"/>
      <c r="G105" s="137"/>
      <c r="H105" s="137"/>
      <c r="I105" s="137"/>
      <c r="J105" s="137"/>
    </row>
    <row r="106" spans="1:10" x14ac:dyDescent="0.25">
      <c r="A106" s="136"/>
      <c r="B106" s="129" t="s">
        <v>844</v>
      </c>
      <c r="C106" s="129" t="s">
        <v>845</v>
      </c>
      <c r="D106" s="129" t="s">
        <v>551</v>
      </c>
      <c r="E106" s="136"/>
      <c r="F106" s="137"/>
      <c r="G106" s="137"/>
      <c r="H106" s="137"/>
      <c r="I106" s="137"/>
      <c r="J106" s="137"/>
    </row>
    <row r="107" spans="1:10" x14ac:dyDescent="0.25">
      <c r="A107" s="136"/>
      <c r="B107" s="136"/>
      <c r="C107" s="129" t="s">
        <v>1039</v>
      </c>
      <c r="D107" s="168"/>
      <c r="E107" s="136"/>
      <c r="F107" s="137"/>
      <c r="G107" s="137"/>
      <c r="H107" s="137"/>
      <c r="I107" s="137"/>
      <c r="J107" s="137"/>
    </row>
    <row r="108" spans="1:10" x14ac:dyDescent="0.25">
      <c r="A108" s="129" t="s">
        <v>1066</v>
      </c>
      <c r="B108" s="168"/>
      <c r="C108" s="168"/>
      <c r="D108" s="168"/>
      <c r="E108" s="136"/>
      <c r="F108" s="137"/>
      <c r="G108" s="137"/>
      <c r="H108" s="137"/>
      <c r="I108" s="137"/>
      <c r="J108" s="137"/>
    </row>
    <row r="109" spans="1:10" x14ac:dyDescent="0.25">
      <c r="A109" s="169">
        <v>45337</v>
      </c>
      <c r="B109" s="129" t="s">
        <v>388</v>
      </c>
      <c r="C109" s="129" t="s">
        <v>865</v>
      </c>
      <c r="D109" s="129" t="s">
        <v>864</v>
      </c>
      <c r="E109" s="136"/>
      <c r="F109" s="137"/>
      <c r="G109" s="137"/>
      <c r="H109" s="137"/>
      <c r="I109" s="137"/>
      <c r="J109" s="137"/>
    </row>
    <row r="110" spans="1:10" x14ac:dyDescent="0.25">
      <c r="A110" s="136"/>
      <c r="B110" s="136"/>
      <c r="C110" s="129" t="s">
        <v>1040</v>
      </c>
      <c r="D110" s="168"/>
      <c r="E110" s="136"/>
      <c r="F110" s="137"/>
      <c r="G110" s="137"/>
      <c r="H110" s="137"/>
      <c r="I110" s="137"/>
      <c r="J110" s="137"/>
    </row>
    <row r="111" spans="1:10" x14ac:dyDescent="0.25">
      <c r="A111" s="129" t="s">
        <v>1068</v>
      </c>
      <c r="B111" s="168"/>
      <c r="C111" s="168"/>
      <c r="D111" s="168"/>
      <c r="E111" s="136"/>
      <c r="F111" s="137"/>
      <c r="G111" s="137"/>
      <c r="H111" s="137"/>
      <c r="I111" s="137"/>
      <c r="J111" s="137"/>
    </row>
    <row r="112" spans="1:10" x14ac:dyDescent="0.25">
      <c r="A112" s="169">
        <v>45344</v>
      </c>
      <c r="B112" s="129" t="s">
        <v>388</v>
      </c>
      <c r="C112" s="129" t="s">
        <v>881</v>
      </c>
      <c r="D112" s="129" t="s">
        <v>882</v>
      </c>
      <c r="E112" s="136"/>
      <c r="F112" s="137"/>
      <c r="G112" s="137"/>
      <c r="H112" s="137"/>
      <c r="I112" s="137"/>
      <c r="J112" s="137"/>
    </row>
    <row r="113" spans="1:10" x14ac:dyDescent="0.25">
      <c r="A113" s="136"/>
      <c r="B113" s="136"/>
      <c r="C113" s="129" t="s">
        <v>1041</v>
      </c>
      <c r="D113" s="168"/>
      <c r="E113" s="136"/>
      <c r="F113" s="137"/>
      <c r="G113" s="137"/>
      <c r="H113" s="137"/>
      <c r="I113" s="137"/>
      <c r="J113" s="137"/>
    </row>
    <row r="114" spans="1:10" x14ac:dyDescent="0.25">
      <c r="A114" s="129" t="s">
        <v>1070</v>
      </c>
      <c r="B114" s="168"/>
      <c r="C114" s="168"/>
      <c r="D114" s="168"/>
      <c r="E114" s="136"/>
      <c r="F114" s="137"/>
      <c r="G114" s="137"/>
      <c r="H114" s="137"/>
      <c r="I114" s="137"/>
      <c r="J114" s="137"/>
    </row>
    <row r="115" spans="1:10" x14ac:dyDescent="0.25">
      <c r="A115" s="169">
        <v>45350</v>
      </c>
      <c r="B115" s="129" t="s">
        <v>344</v>
      </c>
      <c r="C115" s="129" t="s">
        <v>903</v>
      </c>
      <c r="D115" s="129" t="s">
        <v>902</v>
      </c>
      <c r="E115" s="136"/>
      <c r="F115" s="137"/>
      <c r="G115" s="137"/>
      <c r="H115" s="137"/>
      <c r="I115" s="137"/>
      <c r="J115" s="137"/>
    </row>
    <row r="116" spans="1:10" x14ac:dyDescent="0.25">
      <c r="A116" s="136"/>
      <c r="B116" s="136"/>
      <c r="C116" s="129" t="s">
        <v>1042</v>
      </c>
      <c r="D116" s="168"/>
      <c r="E116" s="136"/>
      <c r="F116" s="137"/>
      <c r="G116" s="137"/>
      <c r="H116" s="137"/>
      <c r="I116" s="137"/>
      <c r="J116" s="137"/>
    </row>
    <row r="117" spans="1:10" x14ac:dyDescent="0.25">
      <c r="A117" s="136"/>
      <c r="B117" s="136"/>
      <c r="C117" s="129" t="s">
        <v>919</v>
      </c>
      <c r="D117" s="129" t="s">
        <v>902</v>
      </c>
      <c r="E117" s="136"/>
      <c r="F117" s="137"/>
      <c r="G117" s="137"/>
      <c r="H117" s="137"/>
      <c r="I117" s="137"/>
      <c r="J117" s="137"/>
    </row>
    <row r="118" spans="1:10" x14ac:dyDescent="0.25">
      <c r="A118" s="136"/>
      <c r="B118" s="136"/>
      <c r="C118" s="129" t="s">
        <v>1043</v>
      </c>
      <c r="D118" s="168"/>
      <c r="E118" s="136"/>
      <c r="F118" s="137"/>
      <c r="G118" s="137"/>
      <c r="H118" s="137"/>
      <c r="I118" s="137"/>
      <c r="J118" s="137"/>
    </row>
    <row r="119" spans="1:10" x14ac:dyDescent="0.25">
      <c r="A119" s="136"/>
      <c r="B119" s="129" t="s">
        <v>388</v>
      </c>
      <c r="C119" s="129" t="s">
        <v>908</v>
      </c>
      <c r="D119" s="129" t="s">
        <v>907</v>
      </c>
      <c r="E119" s="136"/>
      <c r="F119" s="137"/>
      <c r="G119" s="137"/>
      <c r="H119" s="137"/>
      <c r="I119" s="137"/>
      <c r="J119" s="137"/>
    </row>
    <row r="120" spans="1:10" x14ac:dyDescent="0.25">
      <c r="A120" s="136"/>
      <c r="B120" s="136"/>
      <c r="C120" s="129" t="s">
        <v>1044</v>
      </c>
      <c r="D120" s="168"/>
      <c r="E120" s="136"/>
      <c r="F120" s="137"/>
      <c r="G120" s="137"/>
      <c r="H120" s="137"/>
      <c r="I120" s="137"/>
      <c r="J120" s="137"/>
    </row>
    <row r="121" spans="1:10" x14ac:dyDescent="0.25">
      <c r="A121" s="129" t="s">
        <v>1073</v>
      </c>
      <c r="B121" s="168"/>
      <c r="C121" s="168"/>
      <c r="D121" s="168"/>
      <c r="E121" s="136"/>
      <c r="F121" s="137"/>
      <c r="G121" s="137"/>
      <c r="H121" s="137"/>
      <c r="I121" s="137"/>
      <c r="J121" s="137"/>
    </row>
    <row r="122" spans="1:10" x14ac:dyDescent="0.25">
      <c r="A122" s="169">
        <v>45356</v>
      </c>
      <c r="B122" s="129" t="s">
        <v>251</v>
      </c>
      <c r="C122" s="129" t="s">
        <v>932</v>
      </c>
      <c r="D122" s="129" t="s">
        <v>931</v>
      </c>
      <c r="E122" s="136"/>
      <c r="F122" s="137"/>
      <c r="G122" s="137"/>
      <c r="H122" s="137"/>
      <c r="I122" s="137"/>
      <c r="J122" s="137"/>
    </row>
    <row r="123" spans="1:10" x14ac:dyDescent="0.25">
      <c r="A123" s="136"/>
      <c r="B123" s="136"/>
      <c r="C123" s="129" t="s">
        <v>1045</v>
      </c>
      <c r="D123" s="168"/>
      <c r="E123" s="136"/>
      <c r="F123" s="137"/>
      <c r="G123" s="137"/>
      <c r="H123" s="137"/>
      <c r="I123" s="137"/>
      <c r="J123" s="137"/>
    </row>
    <row r="124" spans="1:10" x14ac:dyDescent="0.25">
      <c r="A124" s="129" t="s">
        <v>1075</v>
      </c>
      <c r="B124" s="168"/>
      <c r="C124" s="168"/>
      <c r="D124" s="168"/>
      <c r="E124" s="136"/>
      <c r="F124" s="137"/>
      <c r="G124" s="137"/>
      <c r="H124" s="137"/>
      <c r="I124" s="137"/>
      <c r="J124" s="137"/>
    </row>
    <row r="125" spans="1:10" x14ac:dyDescent="0.25">
      <c r="A125" s="169">
        <v>45358</v>
      </c>
      <c r="B125" s="129" t="s">
        <v>543</v>
      </c>
      <c r="C125" s="129" t="s">
        <v>935</v>
      </c>
      <c r="D125" s="129" t="s">
        <v>934</v>
      </c>
      <c r="E125" s="136"/>
      <c r="F125" s="137"/>
      <c r="G125" s="137"/>
      <c r="H125" s="137"/>
      <c r="I125" s="137"/>
      <c r="J125" s="137"/>
    </row>
    <row r="126" spans="1:10" x14ac:dyDescent="0.25">
      <c r="A126" s="136"/>
      <c r="B126" s="136"/>
      <c r="C126" s="129" t="s">
        <v>1046</v>
      </c>
      <c r="D126" s="168"/>
      <c r="E126" s="136"/>
      <c r="F126" s="137"/>
      <c r="G126" s="137"/>
      <c r="H126" s="137"/>
      <c r="I126" s="137"/>
      <c r="J126" s="137"/>
    </row>
    <row r="127" spans="1:10" x14ac:dyDescent="0.25">
      <c r="A127" s="129" t="s">
        <v>1077</v>
      </c>
      <c r="B127" s="168"/>
      <c r="C127" s="168"/>
      <c r="D127" s="168"/>
      <c r="E127" s="136"/>
      <c r="F127" s="137"/>
      <c r="G127" s="137"/>
      <c r="H127" s="137"/>
      <c r="I127" s="137"/>
      <c r="J127" s="137"/>
    </row>
    <row r="128" spans="1:10" x14ac:dyDescent="0.25">
      <c r="A128" s="169">
        <v>45363</v>
      </c>
      <c r="B128" s="129" t="s">
        <v>251</v>
      </c>
      <c r="C128" s="129" t="s">
        <v>948</v>
      </c>
      <c r="D128" s="129" t="s">
        <v>947</v>
      </c>
      <c r="E128" s="136"/>
      <c r="F128" s="137"/>
      <c r="G128" s="137"/>
      <c r="H128" s="137"/>
      <c r="I128" s="137"/>
      <c r="J128" s="137"/>
    </row>
    <row r="129" spans="1:10" x14ac:dyDescent="0.25">
      <c r="A129" s="136"/>
      <c r="B129" s="136"/>
      <c r="C129" s="129" t="s">
        <v>1047</v>
      </c>
      <c r="D129" s="168"/>
      <c r="E129" s="136"/>
      <c r="F129" s="137"/>
      <c r="G129" s="137"/>
      <c r="H129" s="137"/>
      <c r="I129" s="137"/>
      <c r="J129" s="137"/>
    </row>
    <row r="130" spans="1:10" x14ac:dyDescent="0.25">
      <c r="A130" s="136"/>
      <c r="B130" s="136"/>
      <c r="C130" s="129" t="s">
        <v>949</v>
      </c>
      <c r="D130" s="129" t="s">
        <v>949</v>
      </c>
      <c r="E130" s="136"/>
      <c r="F130" s="137"/>
      <c r="G130" s="137"/>
      <c r="H130" s="137"/>
      <c r="I130" s="137"/>
      <c r="J130" s="137"/>
    </row>
    <row r="131" spans="1:10" x14ac:dyDescent="0.25">
      <c r="A131" s="136"/>
      <c r="B131" s="136"/>
      <c r="C131" s="129" t="s">
        <v>1048</v>
      </c>
      <c r="D131" s="168"/>
      <c r="E131" s="136"/>
      <c r="F131" s="137"/>
      <c r="G131" s="137"/>
      <c r="H131" s="137"/>
      <c r="I131" s="137"/>
      <c r="J131" s="137"/>
    </row>
    <row r="132" spans="1:10" x14ac:dyDescent="0.25">
      <c r="A132" s="136"/>
      <c r="B132" s="136"/>
      <c r="C132" s="129" t="s">
        <v>951</v>
      </c>
      <c r="D132" s="129" t="s">
        <v>950</v>
      </c>
      <c r="E132" s="136"/>
      <c r="F132" s="137"/>
      <c r="G132" s="137"/>
      <c r="H132" s="137"/>
      <c r="I132" s="137"/>
      <c r="J132" s="137"/>
    </row>
    <row r="133" spans="1:10" x14ac:dyDescent="0.25">
      <c r="A133" s="136"/>
      <c r="B133" s="136"/>
      <c r="C133" s="129" t="s">
        <v>1049</v>
      </c>
      <c r="D133" s="168"/>
      <c r="E133" s="136"/>
      <c r="F133" s="137"/>
      <c r="G133" s="137"/>
      <c r="H133" s="137"/>
      <c r="I133" s="137"/>
      <c r="J133" s="137"/>
    </row>
    <row r="134" spans="1:10" x14ac:dyDescent="0.25">
      <c r="A134" s="136"/>
      <c r="B134" s="129" t="s">
        <v>270</v>
      </c>
      <c r="C134" s="129" t="s">
        <v>956</v>
      </c>
      <c r="D134" s="129" t="s">
        <v>958</v>
      </c>
      <c r="E134" s="136"/>
      <c r="F134" s="137"/>
      <c r="G134" s="137"/>
      <c r="H134" s="137"/>
      <c r="I134" s="137"/>
      <c r="J134" s="137"/>
    </row>
    <row r="135" spans="1:10" x14ac:dyDescent="0.25">
      <c r="A135" s="136"/>
      <c r="B135" s="136"/>
      <c r="C135" s="129" t="s">
        <v>1050</v>
      </c>
      <c r="D135" s="168"/>
      <c r="E135" s="136"/>
      <c r="F135" s="137"/>
      <c r="G135" s="137"/>
      <c r="H135" s="137"/>
      <c r="I135" s="137"/>
      <c r="J135" s="137"/>
    </row>
    <row r="136" spans="1:10" x14ac:dyDescent="0.25">
      <c r="A136" s="136"/>
      <c r="B136" s="129" t="s">
        <v>789</v>
      </c>
      <c r="C136" s="129" t="s">
        <v>113</v>
      </c>
      <c r="D136" s="129" t="s">
        <v>113</v>
      </c>
      <c r="E136" s="136"/>
      <c r="F136" s="137"/>
      <c r="G136" s="137"/>
      <c r="H136" s="137"/>
      <c r="I136" s="137"/>
      <c r="J136" s="137"/>
    </row>
    <row r="137" spans="1:10" x14ac:dyDescent="0.25">
      <c r="A137" s="136"/>
      <c r="B137" s="136"/>
      <c r="C137" s="129" t="s">
        <v>286</v>
      </c>
      <c r="D137" s="168"/>
      <c r="E137" s="136"/>
      <c r="F137" s="137"/>
      <c r="G137" s="137"/>
      <c r="H137" s="137"/>
      <c r="I137" s="137"/>
      <c r="J137" s="137"/>
    </row>
    <row r="138" spans="1:10" x14ac:dyDescent="0.25">
      <c r="A138" s="129" t="s">
        <v>1081</v>
      </c>
      <c r="B138" s="168"/>
      <c r="C138" s="168"/>
      <c r="D138" s="168"/>
      <c r="E138" s="136"/>
      <c r="F138" s="137"/>
      <c r="G138" s="137"/>
      <c r="H138" s="137"/>
      <c r="I138" s="137"/>
      <c r="J138" s="137"/>
    </row>
    <row r="139" spans="1:10" x14ac:dyDescent="0.25">
      <c r="A139" s="169">
        <v>45367</v>
      </c>
      <c r="B139" s="129" t="s">
        <v>251</v>
      </c>
      <c r="C139" s="129" t="s">
        <v>963</v>
      </c>
      <c r="D139" s="129" t="s">
        <v>962</v>
      </c>
      <c r="E139" s="136"/>
      <c r="F139" s="137"/>
      <c r="G139" s="137"/>
      <c r="H139" s="137"/>
      <c r="I139" s="137"/>
      <c r="J139" s="137"/>
    </row>
    <row r="140" spans="1:10" x14ac:dyDescent="0.25">
      <c r="A140" s="136"/>
      <c r="B140" s="136"/>
      <c r="C140" s="129" t="s">
        <v>1052</v>
      </c>
      <c r="D140" s="168"/>
      <c r="E140" s="136"/>
      <c r="F140" s="137"/>
      <c r="G140" s="137"/>
      <c r="H140" s="137"/>
      <c r="I140" s="137"/>
      <c r="J140" s="137"/>
    </row>
    <row r="141" spans="1:10" x14ac:dyDescent="0.25">
      <c r="A141" s="129" t="s">
        <v>1083</v>
      </c>
      <c r="B141" s="168"/>
      <c r="C141" s="168"/>
      <c r="D141" s="168"/>
      <c r="E141" s="136"/>
      <c r="F141" s="137"/>
      <c r="G141" s="137"/>
      <c r="H141" s="137"/>
      <c r="I141" s="137"/>
      <c r="J141" s="137"/>
    </row>
    <row r="142" spans="1:10" x14ac:dyDescent="0.25">
      <c r="A142" s="169">
        <v>45370</v>
      </c>
      <c r="B142" s="129" t="s">
        <v>344</v>
      </c>
      <c r="C142" s="129" t="s">
        <v>966</v>
      </c>
      <c r="D142" s="129" t="s">
        <v>965</v>
      </c>
      <c r="E142" s="136"/>
      <c r="F142" s="137"/>
      <c r="G142" s="137"/>
      <c r="H142" s="137"/>
      <c r="I142" s="137"/>
      <c r="J142" s="137"/>
    </row>
    <row r="143" spans="1:10" x14ac:dyDescent="0.25">
      <c r="A143" s="136"/>
      <c r="B143" s="136"/>
      <c r="C143" s="129" t="s">
        <v>1053</v>
      </c>
      <c r="D143" s="168"/>
      <c r="E143" s="136"/>
      <c r="F143" s="137"/>
      <c r="G143" s="137"/>
      <c r="H143" s="137"/>
      <c r="I143" s="137"/>
      <c r="J143" s="137"/>
    </row>
    <row r="144" spans="1:10" x14ac:dyDescent="0.25">
      <c r="A144" s="129" t="s">
        <v>1085</v>
      </c>
      <c r="B144" s="168"/>
      <c r="C144" s="168"/>
      <c r="D144" s="168"/>
      <c r="E144" s="136"/>
      <c r="F144" s="137"/>
      <c r="G144" s="137"/>
      <c r="H144" s="137"/>
      <c r="I144" s="137"/>
      <c r="J144" s="137"/>
    </row>
    <row r="145" spans="1:10" x14ac:dyDescent="0.25">
      <c r="A145" s="129" t="s">
        <v>979</v>
      </c>
      <c r="B145" s="129" t="s">
        <v>556</v>
      </c>
      <c r="C145" s="129" t="s">
        <v>991</v>
      </c>
      <c r="D145" s="129" t="s">
        <v>990</v>
      </c>
      <c r="E145" s="136"/>
      <c r="F145" s="137"/>
      <c r="G145" s="137"/>
      <c r="H145" s="137"/>
      <c r="I145" s="137"/>
      <c r="J145" s="137"/>
    </row>
    <row r="146" spans="1:10" x14ac:dyDescent="0.25">
      <c r="A146" s="136"/>
      <c r="B146" s="136"/>
      <c r="C146" s="129" t="s">
        <v>1054</v>
      </c>
      <c r="D146" s="168"/>
      <c r="E146" s="136"/>
      <c r="F146" s="137"/>
      <c r="G146" s="137"/>
      <c r="H146" s="137"/>
      <c r="I146" s="137"/>
      <c r="J146" s="137"/>
    </row>
    <row r="147" spans="1:10" x14ac:dyDescent="0.25">
      <c r="A147" s="129" t="s">
        <v>1087</v>
      </c>
      <c r="B147" s="168"/>
      <c r="C147" s="168"/>
      <c r="D147" s="168"/>
      <c r="E147" s="136"/>
      <c r="F147" s="137"/>
      <c r="G147" s="137"/>
      <c r="H147" s="137"/>
      <c r="I147" s="137"/>
      <c r="J147" s="137"/>
    </row>
    <row r="148" spans="1:10" x14ac:dyDescent="0.25">
      <c r="A148" s="169">
        <v>45377</v>
      </c>
      <c r="B148" s="129" t="s">
        <v>251</v>
      </c>
      <c r="C148" s="129" t="s">
        <v>993</v>
      </c>
      <c r="D148" s="129" t="s">
        <v>992</v>
      </c>
      <c r="E148" s="136"/>
      <c r="F148" s="137"/>
      <c r="G148" s="137"/>
      <c r="H148" s="137"/>
      <c r="I148" s="137"/>
      <c r="J148" s="137"/>
    </row>
    <row r="149" spans="1:10" x14ac:dyDescent="0.25">
      <c r="A149" s="136"/>
      <c r="B149" s="136"/>
      <c r="C149" s="129" t="s">
        <v>1055</v>
      </c>
      <c r="D149" s="168"/>
      <c r="E149" s="136"/>
      <c r="F149" s="137"/>
      <c r="G149" s="137"/>
      <c r="H149" s="137"/>
      <c r="I149" s="137"/>
      <c r="J149" s="137"/>
    </row>
    <row r="150" spans="1:10" x14ac:dyDescent="0.25">
      <c r="A150" s="129" t="s">
        <v>1089</v>
      </c>
      <c r="B150" s="168"/>
      <c r="C150" s="168"/>
      <c r="D150" s="168"/>
      <c r="E150" s="136"/>
      <c r="F150" s="137"/>
      <c r="G150" s="137"/>
      <c r="H150" s="137"/>
      <c r="I150" s="137"/>
      <c r="J150" s="137"/>
    </row>
    <row r="151" spans="1:10" x14ac:dyDescent="0.25">
      <c r="A151" s="169">
        <v>45379</v>
      </c>
      <c r="B151" s="129" t="s">
        <v>388</v>
      </c>
      <c r="C151" s="129" t="s">
        <v>1007</v>
      </c>
      <c r="D151" s="129" t="s">
        <v>1006</v>
      </c>
      <c r="E151" s="136"/>
      <c r="F151" s="137"/>
      <c r="G151" s="137"/>
      <c r="H151" s="137"/>
      <c r="I151" s="137"/>
      <c r="J151" s="137"/>
    </row>
    <row r="152" spans="1:10" x14ac:dyDescent="0.25">
      <c r="A152" s="136"/>
      <c r="B152" s="136"/>
      <c r="C152" s="129" t="s">
        <v>1056</v>
      </c>
      <c r="D152" s="168"/>
      <c r="E152" s="136"/>
      <c r="F152" s="137"/>
      <c r="G152" s="137"/>
      <c r="H152" s="137"/>
      <c r="I152" s="137"/>
      <c r="J152" s="137"/>
    </row>
    <row r="153" spans="1:10" x14ac:dyDescent="0.25">
      <c r="A153" s="136"/>
      <c r="B153" s="129" t="s">
        <v>762</v>
      </c>
      <c r="C153" s="129" t="s">
        <v>1057</v>
      </c>
      <c r="D153" s="129" t="s">
        <v>997</v>
      </c>
      <c r="E153" s="136"/>
      <c r="F153" s="137"/>
      <c r="G153" s="137"/>
      <c r="H153" s="137"/>
      <c r="I153" s="137"/>
      <c r="J153" s="137"/>
    </row>
    <row r="154" spans="1:10" x14ac:dyDescent="0.25">
      <c r="A154" s="136"/>
      <c r="B154" s="136"/>
      <c r="C154" s="129" t="s">
        <v>1058</v>
      </c>
      <c r="D154" s="168"/>
      <c r="E154" s="136"/>
      <c r="F154" s="137"/>
      <c r="G154" s="137"/>
      <c r="H154" s="137"/>
      <c r="I154" s="137"/>
      <c r="J154" s="137"/>
    </row>
    <row r="155" spans="1:10" x14ac:dyDescent="0.25">
      <c r="A155" s="136"/>
      <c r="B155" s="129" t="s">
        <v>995</v>
      </c>
      <c r="C155" s="129" t="s">
        <v>1057</v>
      </c>
      <c r="D155" s="129" t="s">
        <v>996</v>
      </c>
      <c r="E155" s="136"/>
      <c r="F155" s="137"/>
      <c r="G155" s="137"/>
      <c r="H155" s="137"/>
      <c r="I155" s="137"/>
      <c r="J155" s="137"/>
    </row>
    <row r="156" spans="1:10" x14ac:dyDescent="0.25">
      <c r="A156" s="136"/>
      <c r="B156" s="136"/>
      <c r="C156" s="129" t="s">
        <v>1058</v>
      </c>
      <c r="D156" s="168"/>
      <c r="E156" s="136"/>
      <c r="F156" s="137"/>
      <c r="G156" s="137"/>
      <c r="H156" s="137"/>
      <c r="I156" s="137"/>
      <c r="J156" s="137"/>
    </row>
    <row r="157" spans="1:10" x14ac:dyDescent="0.25">
      <c r="A157" s="129" t="s">
        <v>1093</v>
      </c>
      <c r="B157" s="168"/>
      <c r="C157" s="168"/>
      <c r="D157" s="168"/>
      <c r="E157" s="136"/>
      <c r="F157" s="137"/>
      <c r="G157" s="137"/>
      <c r="H157" s="137"/>
      <c r="I157" s="137"/>
      <c r="J157" s="137"/>
    </row>
    <row r="158" spans="1:10" x14ac:dyDescent="0.25">
      <c r="A158" s="169">
        <v>45384</v>
      </c>
      <c r="B158" s="129" t="s">
        <v>937</v>
      </c>
      <c r="C158" s="129" t="s">
        <v>1011</v>
      </c>
      <c r="D158" s="129" t="s">
        <v>1010</v>
      </c>
      <c r="E158" s="136"/>
      <c r="F158" s="137"/>
      <c r="G158" s="137"/>
      <c r="H158" s="137"/>
      <c r="I158" s="137"/>
      <c r="J158" s="137"/>
    </row>
    <row r="159" spans="1:10" x14ac:dyDescent="0.25">
      <c r="A159" s="136"/>
      <c r="B159" s="136"/>
      <c r="C159" s="129" t="s">
        <v>1059</v>
      </c>
      <c r="D159" s="168"/>
      <c r="E159" s="136"/>
      <c r="F159" s="137"/>
      <c r="G159" s="137"/>
      <c r="H159" s="137"/>
      <c r="I159" s="137"/>
      <c r="J159" s="137"/>
    </row>
    <row r="160" spans="1:10" x14ac:dyDescent="0.25">
      <c r="A160" s="129" t="s">
        <v>1095</v>
      </c>
      <c r="B160" s="168"/>
      <c r="C160" s="168"/>
      <c r="D160" s="168"/>
      <c r="E160" s="136"/>
      <c r="F160" s="137"/>
      <c r="G160" s="137"/>
      <c r="H160" s="137"/>
      <c r="I160" s="137"/>
      <c r="J160" s="137"/>
    </row>
    <row r="161" spans="1:10" x14ac:dyDescent="0.25">
      <c r="A161" s="169">
        <v>45398</v>
      </c>
      <c r="B161" s="129" t="s">
        <v>1033</v>
      </c>
      <c r="C161" s="129" t="s">
        <v>1035</v>
      </c>
      <c r="D161" s="129" t="s">
        <v>1034</v>
      </c>
      <c r="E161" s="136"/>
      <c r="F161" s="137"/>
      <c r="G161" s="137"/>
      <c r="H161" s="137"/>
      <c r="I161" s="137"/>
      <c r="J161" s="137"/>
    </row>
    <row r="162" spans="1:10" x14ac:dyDescent="0.25">
      <c r="A162" s="136"/>
      <c r="B162" s="136"/>
      <c r="C162" s="129" t="s">
        <v>1060</v>
      </c>
      <c r="D162" s="168"/>
      <c r="E162" s="136"/>
      <c r="F162" s="137"/>
      <c r="G162" s="137"/>
      <c r="H162" s="137"/>
      <c r="I162" s="137"/>
      <c r="J162" s="137"/>
    </row>
    <row r="163" spans="1:10" x14ac:dyDescent="0.25">
      <c r="A163" s="129" t="s">
        <v>1097</v>
      </c>
      <c r="B163" s="168"/>
      <c r="C163" s="168"/>
      <c r="D163" s="168"/>
      <c r="E163" s="136"/>
      <c r="F163" s="137"/>
      <c r="G163" s="137"/>
      <c r="H163" s="137"/>
      <c r="I163" s="137"/>
      <c r="J163" s="137"/>
    </row>
    <row r="164" spans="1:10" x14ac:dyDescent="0.25">
      <c r="A164" s="146" t="s">
        <v>24</v>
      </c>
      <c r="B164" s="147"/>
      <c r="C164" s="147"/>
      <c r="D164" s="147"/>
      <c r="E164" s="136"/>
      <c r="F164" s="137"/>
      <c r="G164" s="137"/>
      <c r="H164" s="137"/>
      <c r="I164" s="137"/>
      <c r="J164" s="137"/>
    </row>
    <row r="165" spans="1:10" x14ac:dyDescent="0.25">
      <c r="A165"/>
      <c r="B165"/>
      <c r="C165"/>
      <c r="D165"/>
    </row>
    <row r="166" spans="1:10" x14ac:dyDescent="0.25">
      <c r="A166"/>
      <c r="B166"/>
      <c r="C166"/>
      <c r="D166"/>
    </row>
    <row r="167" spans="1:10" x14ac:dyDescent="0.25">
      <c r="A167"/>
      <c r="B167"/>
      <c r="C167"/>
      <c r="D167"/>
    </row>
    <row r="168" spans="1:10" x14ac:dyDescent="0.25">
      <c r="A168"/>
      <c r="B168"/>
      <c r="C168"/>
      <c r="D168"/>
    </row>
    <row r="169" spans="1:10" x14ac:dyDescent="0.25">
      <c r="A169"/>
      <c r="B169"/>
      <c r="C169"/>
      <c r="D169"/>
    </row>
    <row r="170" spans="1:10" x14ac:dyDescent="0.25">
      <c r="A170"/>
      <c r="B170"/>
      <c r="C170"/>
      <c r="D170"/>
    </row>
    <row r="171" spans="1:10" x14ac:dyDescent="0.25">
      <c r="A171"/>
      <c r="B171"/>
      <c r="C171"/>
      <c r="D171"/>
    </row>
    <row r="172" spans="1:10" x14ac:dyDescent="0.25">
      <c r="A172"/>
      <c r="B172"/>
      <c r="C172"/>
      <c r="D172"/>
    </row>
    <row r="173" spans="1:10" x14ac:dyDescent="0.25">
      <c r="A173"/>
      <c r="B173"/>
      <c r="C173"/>
      <c r="D173"/>
    </row>
    <row r="174" spans="1:10" x14ac:dyDescent="0.25">
      <c r="A174"/>
      <c r="B174"/>
      <c r="C174"/>
      <c r="D174"/>
    </row>
    <row r="175" spans="1:10" x14ac:dyDescent="0.25">
      <c r="A175"/>
      <c r="B175"/>
      <c r="C175"/>
      <c r="D175"/>
    </row>
  </sheetData>
  <pageMargins left="0.7" right="0.7" top="0.75" bottom="0.75" header="0.3" footer="0.3"/>
  <pageSetup scale="86" orientation="landscape"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Irrigation Settings</vt:lpstr>
      <vt:lpstr>Annex</vt:lpstr>
      <vt:lpstr>Orchard Layout</vt:lpstr>
      <vt:lpstr>"Main" Garden Layout</vt:lpstr>
      <vt:lpstr>2023-2024</vt:lpstr>
      <vt:lpstr>Experiments</vt:lpstr>
      <vt:lpstr>Garden maintenance</vt:lpstr>
      <vt:lpstr>Project Maintenance</vt:lpstr>
      <vt:lpstr>weed control</vt:lpstr>
      <vt:lpstr>Planting data</vt:lpstr>
      <vt:lpstr>Fertilizing Data</vt:lpstr>
      <vt:lpstr>harvest calculator</vt:lpstr>
      <vt:lpstr>projects to date</vt:lpstr>
      <vt:lpstr>Projects 22 - 23</vt:lpstr>
      <vt:lpstr>'2023-2024'!Criteria</vt:lpstr>
      <vt:lpstr>'"Main" Garden Layout'!Print_Area</vt:lpstr>
      <vt:lpstr>Experiments!Print_Area</vt:lpstr>
      <vt:lpstr>'Fertilizing Data'!Print_Area</vt:lpstr>
      <vt:lpstr>'Garden maintenance'!Print_Area</vt:lpstr>
      <vt:lpstr>'harvest calculator'!Print_Area</vt:lpstr>
      <vt:lpstr>'Irrigation Settings'!Print_Area</vt:lpstr>
      <vt:lpstr>'Planting data'!Print_Area</vt:lpstr>
      <vt:lpstr>'Project Maintenance'!Print_Area</vt:lpstr>
      <vt:lpstr>'Projects 22 - 23'!Print_Area</vt:lpstr>
      <vt:lpstr>'weed control'!Print_Area</vt:lpstr>
      <vt:lpstr>'2023-2024'!Print_Titles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OFE Main Garden Schematic</dc:title>
  <dc:creator>Denton Langridge</dc:creator>
  <dc:description>Print size for wall display: 
140% / Portrait / 9" x 27"</dc:description>
  <cp:lastModifiedBy>Denton Langridge</cp:lastModifiedBy>
  <cp:lastPrinted>2024-01-07T16:53:54Z</cp:lastPrinted>
  <dcterms:created xsi:type="dcterms:W3CDTF">2017-10-05T01:12:19Z</dcterms:created>
  <dcterms:modified xsi:type="dcterms:W3CDTF">2024-04-19T19:56:59Z</dcterms:modified>
</cp:coreProperties>
</file>